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alexszablewski/Desktop/High Performance/Selection Procedures/Olympic/2023/Pistol/"/>
    </mc:Choice>
  </mc:AlternateContent>
  <xr:revisionPtr revIDLastSave="0" documentId="8_{52136CF6-2468-6044-B444-D8568C1A378F}" xr6:coauthVersionLast="47" xr6:coauthVersionMax="47" xr10:uidLastSave="{00000000-0000-0000-0000-000000000000}"/>
  <bookViews>
    <workbookView xWindow="0" yWindow="480" windowWidth="28800" windowHeight="16220" activeTab="4" xr2:uid="{DC3017C4-7D43-4AE9-9555-05321A87645F}"/>
  </bookViews>
  <sheets>
    <sheet name="MAP Data" sheetId="18" r:id="rId1"/>
    <sheet name="WAP Data" sheetId="19" r:id="rId2"/>
    <sheet name="Rapid Fire Data" sheetId="20" r:id="rId3"/>
    <sheet name="Sport Pistol Data" sheetId="21" r:id="rId4"/>
    <sheet name="Rank List MAP WAP" sheetId="22" r:id="rId5"/>
    <sheet name="Rank List MRF WSP" sheetId="23" r:id="rId6"/>
    <sheet name="ABP Chart" sheetId="2" r:id="rId7"/>
    <sheet name="Data Template" sheetId="15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73" i="19" l="1"/>
  <c r="N73" i="19"/>
  <c r="M73" i="19"/>
  <c r="L73" i="19"/>
  <c r="K69" i="19"/>
  <c r="L69" i="19"/>
  <c r="M69" i="19"/>
  <c r="N69" i="19"/>
  <c r="N65" i="19"/>
  <c r="M65" i="19"/>
  <c r="L65" i="19"/>
  <c r="L61" i="19"/>
  <c r="M61" i="19"/>
  <c r="N61" i="19"/>
  <c r="O61" i="19"/>
  <c r="O57" i="19"/>
  <c r="N57" i="19"/>
  <c r="M57" i="19"/>
  <c r="L57" i="19"/>
  <c r="L53" i="19"/>
  <c r="M53" i="19"/>
  <c r="N53" i="19"/>
  <c r="O53" i="19"/>
  <c r="O49" i="19"/>
  <c r="N49" i="19"/>
  <c r="M49" i="19"/>
  <c r="L49" i="19"/>
  <c r="O45" i="19"/>
  <c r="N45" i="19"/>
  <c r="M45" i="19"/>
  <c r="L45" i="19"/>
  <c r="L41" i="19"/>
  <c r="O37" i="19"/>
  <c r="N37" i="19"/>
  <c r="M37" i="19"/>
  <c r="L37" i="19"/>
  <c r="U33" i="19"/>
  <c r="Q33" i="19"/>
  <c r="O33" i="19"/>
  <c r="N33" i="19"/>
  <c r="M33" i="19"/>
  <c r="L33" i="19"/>
  <c r="O25" i="19"/>
  <c r="N25" i="19"/>
  <c r="M25" i="19"/>
  <c r="L25" i="19"/>
  <c r="O21" i="19"/>
  <c r="N21" i="19"/>
  <c r="M21" i="19"/>
  <c r="L21" i="19"/>
  <c r="O17" i="19"/>
  <c r="N17" i="19"/>
  <c r="M17" i="19"/>
  <c r="L17" i="19"/>
  <c r="O29" i="19"/>
  <c r="N29" i="19"/>
  <c r="M29" i="19"/>
  <c r="L29" i="19"/>
  <c r="K29" i="19"/>
  <c r="K120" i="19"/>
  <c r="G117" i="19"/>
  <c r="G118" i="19"/>
  <c r="G119" i="19"/>
  <c r="F120" i="19"/>
  <c r="G120" i="19"/>
  <c r="F17" i="19"/>
  <c r="F21" i="19"/>
  <c r="AY204" i="19"/>
  <c r="AX204" i="19"/>
  <c r="AW204" i="19"/>
  <c r="AV204" i="19"/>
  <c r="AU204" i="19"/>
  <c r="AT204" i="19"/>
  <c r="AS204" i="19"/>
  <c r="AR204" i="19"/>
  <c r="AQ204" i="19"/>
  <c r="AP204" i="19"/>
  <c r="AO204" i="19"/>
  <c r="AN204" i="19"/>
  <c r="AM204" i="19"/>
  <c r="AL204" i="19"/>
  <c r="AY203" i="19"/>
  <c r="AX203" i="19"/>
  <c r="AW203" i="19"/>
  <c r="AV203" i="19"/>
  <c r="AU203" i="19"/>
  <c r="AT203" i="19"/>
  <c r="AS203" i="19"/>
  <c r="AR203" i="19"/>
  <c r="AQ203" i="19"/>
  <c r="AP203" i="19"/>
  <c r="AO203" i="19"/>
  <c r="AN203" i="19"/>
  <c r="AM203" i="19"/>
  <c r="AL203" i="19"/>
  <c r="AY202" i="19"/>
  <c r="AX202" i="19"/>
  <c r="AW202" i="19"/>
  <c r="AV202" i="19"/>
  <c r="AU202" i="19"/>
  <c r="AT202" i="19"/>
  <c r="AS202" i="19"/>
  <c r="AR202" i="19"/>
  <c r="AQ202" i="19"/>
  <c r="AP202" i="19"/>
  <c r="AO202" i="19"/>
  <c r="AN202" i="19"/>
  <c r="AM202" i="19"/>
  <c r="AL202" i="19"/>
  <c r="AY141" i="19"/>
  <c r="AX141" i="19"/>
  <c r="AW141" i="19"/>
  <c r="AV141" i="19"/>
  <c r="AU141" i="19"/>
  <c r="AT141" i="19"/>
  <c r="AS141" i="19"/>
  <c r="AR141" i="19"/>
  <c r="AQ141" i="19"/>
  <c r="AP141" i="19"/>
  <c r="AO141" i="19"/>
  <c r="AN141" i="19"/>
  <c r="AM141" i="19"/>
  <c r="AL141" i="19"/>
  <c r="AY140" i="19"/>
  <c r="AX140" i="19"/>
  <c r="AW140" i="19"/>
  <c r="AV140" i="19"/>
  <c r="AU140" i="19"/>
  <c r="AT140" i="19"/>
  <c r="AS140" i="19"/>
  <c r="AR140" i="19"/>
  <c r="AQ140" i="19"/>
  <c r="AP140" i="19"/>
  <c r="AO140" i="19"/>
  <c r="AN140" i="19"/>
  <c r="AM140" i="19"/>
  <c r="AL140" i="19"/>
  <c r="AY139" i="19"/>
  <c r="AX139" i="19"/>
  <c r="AW139" i="19"/>
  <c r="AV139" i="19"/>
  <c r="AU139" i="19"/>
  <c r="AT139" i="19"/>
  <c r="AS139" i="19"/>
  <c r="AR139" i="19"/>
  <c r="AQ139" i="19"/>
  <c r="AP139" i="19"/>
  <c r="AO139" i="19"/>
  <c r="AN139" i="19"/>
  <c r="AM139" i="19"/>
  <c r="AL139" i="19"/>
  <c r="AY78" i="19"/>
  <c r="AX78" i="19"/>
  <c r="AW78" i="19"/>
  <c r="AV78" i="19"/>
  <c r="AU78" i="19"/>
  <c r="AT78" i="19"/>
  <c r="AS78" i="19"/>
  <c r="AR78" i="19"/>
  <c r="AQ78" i="19"/>
  <c r="AP78" i="19"/>
  <c r="AO78" i="19"/>
  <c r="AN78" i="19"/>
  <c r="AM78" i="19"/>
  <c r="AL78" i="19"/>
  <c r="AY77" i="19"/>
  <c r="AX77" i="19"/>
  <c r="AW77" i="19"/>
  <c r="AV77" i="19"/>
  <c r="AU77" i="19"/>
  <c r="AT77" i="19"/>
  <c r="AS77" i="19"/>
  <c r="AR77" i="19"/>
  <c r="AQ77" i="19"/>
  <c r="AP77" i="19"/>
  <c r="AO77" i="19"/>
  <c r="AN77" i="19"/>
  <c r="AM77" i="19"/>
  <c r="AL77" i="19"/>
  <c r="AY76" i="19"/>
  <c r="AX76" i="19"/>
  <c r="AW76" i="19"/>
  <c r="AV76" i="19"/>
  <c r="AU76" i="19"/>
  <c r="AT76" i="19"/>
  <c r="AS76" i="19"/>
  <c r="AR76" i="19"/>
  <c r="AQ76" i="19"/>
  <c r="AP76" i="19"/>
  <c r="AO76" i="19"/>
  <c r="AN76" i="19"/>
  <c r="AM76" i="19"/>
  <c r="AL76" i="19"/>
  <c r="AZ204" i="18"/>
  <c r="AY204" i="18"/>
  <c r="AX204" i="18"/>
  <c r="AW204" i="18"/>
  <c r="AV204" i="18"/>
  <c r="AU204" i="18"/>
  <c r="AT204" i="18"/>
  <c r="AS204" i="18"/>
  <c r="AR204" i="18"/>
  <c r="AQ204" i="18"/>
  <c r="AP204" i="18"/>
  <c r="AO204" i="18"/>
  <c r="AN204" i="18"/>
  <c r="AM204" i="18"/>
  <c r="AL204" i="18"/>
  <c r="AZ203" i="18"/>
  <c r="AY203" i="18"/>
  <c r="AX203" i="18"/>
  <c r="AW203" i="18"/>
  <c r="AV203" i="18"/>
  <c r="AU203" i="18"/>
  <c r="AT203" i="18"/>
  <c r="AS203" i="18"/>
  <c r="AR203" i="18"/>
  <c r="AQ203" i="18"/>
  <c r="AP203" i="18"/>
  <c r="AO203" i="18"/>
  <c r="AN203" i="18"/>
  <c r="AM203" i="18"/>
  <c r="AL203" i="18"/>
  <c r="AZ202" i="18"/>
  <c r="AY202" i="18"/>
  <c r="AX202" i="18"/>
  <c r="AW202" i="18"/>
  <c r="AV202" i="18"/>
  <c r="AU202" i="18"/>
  <c r="AT202" i="18"/>
  <c r="AS202" i="18"/>
  <c r="AR202" i="18"/>
  <c r="AQ202" i="18"/>
  <c r="AP202" i="18"/>
  <c r="AO202" i="18"/>
  <c r="AN202" i="18"/>
  <c r="AM202" i="18"/>
  <c r="AL202" i="18"/>
  <c r="AZ141" i="18"/>
  <c r="AY141" i="18"/>
  <c r="AX141" i="18"/>
  <c r="AW141" i="18"/>
  <c r="AV141" i="18"/>
  <c r="AU141" i="18"/>
  <c r="AT141" i="18"/>
  <c r="AS141" i="18"/>
  <c r="AR141" i="18"/>
  <c r="AQ141" i="18"/>
  <c r="AP141" i="18"/>
  <c r="AO141" i="18"/>
  <c r="AN141" i="18"/>
  <c r="AM141" i="18"/>
  <c r="AL141" i="18"/>
  <c r="AZ140" i="18"/>
  <c r="AY140" i="18"/>
  <c r="AX140" i="18"/>
  <c r="AW140" i="18"/>
  <c r="AV140" i="18"/>
  <c r="AU140" i="18"/>
  <c r="AT140" i="18"/>
  <c r="AS140" i="18"/>
  <c r="AR140" i="18"/>
  <c r="AQ140" i="18"/>
  <c r="AP140" i="18"/>
  <c r="AO140" i="18"/>
  <c r="AN140" i="18"/>
  <c r="AM140" i="18"/>
  <c r="AL140" i="18"/>
  <c r="AZ139" i="18"/>
  <c r="AY139" i="18"/>
  <c r="AX139" i="18"/>
  <c r="AW139" i="18"/>
  <c r="AV139" i="18"/>
  <c r="AU139" i="18"/>
  <c r="AT139" i="18"/>
  <c r="AS139" i="18"/>
  <c r="AR139" i="18"/>
  <c r="AQ139" i="18"/>
  <c r="AP139" i="18"/>
  <c r="AO139" i="18"/>
  <c r="AN139" i="18"/>
  <c r="AM139" i="18"/>
  <c r="AL139" i="18"/>
  <c r="AZ78" i="18"/>
  <c r="AY78" i="18"/>
  <c r="AX78" i="18"/>
  <c r="AW78" i="18"/>
  <c r="AV78" i="18"/>
  <c r="AU78" i="18"/>
  <c r="AT78" i="18"/>
  <c r="AS78" i="18"/>
  <c r="AR78" i="18"/>
  <c r="AQ78" i="18"/>
  <c r="AP78" i="18"/>
  <c r="AO78" i="18"/>
  <c r="AN78" i="18"/>
  <c r="AM78" i="18"/>
  <c r="AL78" i="18"/>
  <c r="AZ77" i="18"/>
  <c r="AY77" i="18"/>
  <c r="AX77" i="18"/>
  <c r="AW77" i="18"/>
  <c r="AV77" i="18"/>
  <c r="AU77" i="18"/>
  <c r="AT77" i="18"/>
  <c r="AS77" i="18"/>
  <c r="AR77" i="18"/>
  <c r="AQ77" i="18"/>
  <c r="AP77" i="18"/>
  <c r="AO77" i="18"/>
  <c r="AN77" i="18"/>
  <c r="AM77" i="18"/>
  <c r="AL77" i="18"/>
  <c r="AZ76" i="18"/>
  <c r="AY76" i="18"/>
  <c r="AX76" i="18"/>
  <c r="AW76" i="18"/>
  <c r="AV76" i="18"/>
  <c r="AU76" i="18"/>
  <c r="AT76" i="18"/>
  <c r="AS76" i="18"/>
  <c r="AR76" i="18"/>
  <c r="AQ76" i="18"/>
  <c r="AP76" i="18"/>
  <c r="AO76" i="18"/>
  <c r="AN76" i="18"/>
  <c r="AM76" i="18"/>
  <c r="AL76" i="18"/>
  <c r="K116" i="19"/>
  <c r="K112" i="19"/>
  <c r="K108" i="19"/>
  <c r="F116" i="19"/>
  <c r="F112" i="19"/>
  <c r="F108" i="19"/>
  <c r="K199" i="18"/>
  <c r="K195" i="18"/>
  <c r="K191" i="18"/>
  <c r="K187" i="18"/>
  <c r="K183" i="18"/>
  <c r="K179" i="18"/>
  <c r="O179" i="18"/>
  <c r="N179" i="18"/>
  <c r="M179" i="18"/>
  <c r="L179" i="18"/>
  <c r="F195" i="18"/>
  <c r="F191" i="18"/>
  <c r="F187" i="18"/>
  <c r="F183" i="18"/>
  <c r="F179" i="18"/>
  <c r="BN183" i="18"/>
  <c r="K175" i="18"/>
  <c r="K171" i="18"/>
  <c r="K167" i="18"/>
  <c r="K163" i="18"/>
  <c r="K159" i="18"/>
  <c r="K155" i="18"/>
  <c r="K151" i="18"/>
  <c r="K147" i="18"/>
  <c r="K143" i="18"/>
  <c r="F175" i="18"/>
  <c r="F171" i="18"/>
  <c r="F167" i="18"/>
  <c r="F159" i="18"/>
  <c r="F155" i="18"/>
  <c r="F151" i="18"/>
  <c r="F147" i="18"/>
  <c r="F57" i="20" l="1"/>
  <c r="F53" i="20"/>
  <c r="F88" i="21"/>
  <c r="F84" i="21"/>
  <c r="F17" i="18"/>
  <c r="F21" i="18"/>
  <c r="G21" i="18" s="1"/>
  <c r="F25" i="18"/>
  <c r="F29" i="18"/>
  <c r="F33" i="18"/>
  <c r="F37" i="18"/>
  <c r="F41" i="18"/>
  <c r="G41" i="18" s="1"/>
  <c r="F45" i="18"/>
  <c r="F49" i="18"/>
  <c r="F53" i="18"/>
  <c r="F57" i="18"/>
  <c r="F61" i="18"/>
  <c r="G61" i="18" s="1"/>
  <c r="F65" i="18"/>
  <c r="F69" i="18"/>
  <c r="F73" i="18"/>
  <c r="F80" i="18"/>
  <c r="F84" i="18"/>
  <c r="F88" i="18"/>
  <c r="F92" i="18"/>
  <c r="G92" i="18" s="1"/>
  <c r="F96" i="18"/>
  <c r="F100" i="18"/>
  <c r="F104" i="18"/>
  <c r="F108" i="18"/>
  <c r="F112" i="18"/>
  <c r="F116" i="18"/>
  <c r="F120" i="18"/>
  <c r="F124" i="18"/>
  <c r="F128" i="18"/>
  <c r="G128" i="18" s="1"/>
  <c r="F132" i="18"/>
  <c r="F136" i="18"/>
  <c r="F143" i="18"/>
  <c r="F29" i="19"/>
  <c r="G29" i="19" s="1"/>
  <c r="F33" i="19"/>
  <c r="F37" i="19"/>
  <c r="F41" i="19"/>
  <c r="F45" i="19"/>
  <c r="G45" i="19" s="1"/>
  <c r="F49" i="19"/>
  <c r="G49" i="19" s="1"/>
  <c r="F53" i="19"/>
  <c r="F57" i="19"/>
  <c r="F61" i="19"/>
  <c r="F65" i="19"/>
  <c r="G65" i="19" s="1"/>
  <c r="F69" i="19"/>
  <c r="F73" i="19"/>
  <c r="F25" i="19"/>
  <c r="G25" i="19" s="1"/>
  <c r="G21" i="19"/>
  <c r="F80" i="19"/>
  <c r="F84" i="19"/>
  <c r="G84" i="19" s="1"/>
  <c r="F88" i="19"/>
  <c r="F92" i="19"/>
  <c r="F96" i="19"/>
  <c r="F100" i="19"/>
  <c r="F104" i="19"/>
  <c r="F49" i="20"/>
  <c r="G49" i="20" s="1"/>
  <c r="F45" i="20"/>
  <c r="G45" i="20" s="1"/>
  <c r="F41" i="20"/>
  <c r="F37" i="20"/>
  <c r="G37" i="20" s="1"/>
  <c r="F33" i="20"/>
  <c r="F29" i="20"/>
  <c r="G29" i="20" s="1"/>
  <c r="F25" i="20"/>
  <c r="G25" i="20" s="1"/>
  <c r="F21" i="20"/>
  <c r="F17" i="20"/>
  <c r="K17" i="21"/>
  <c r="F17" i="21"/>
  <c r="F21" i="21"/>
  <c r="F25" i="21"/>
  <c r="F29" i="21"/>
  <c r="F33" i="21"/>
  <c r="F37" i="21"/>
  <c r="F41" i="21"/>
  <c r="F45" i="21"/>
  <c r="F49" i="21"/>
  <c r="F53" i="21"/>
  <c r="F57" i="21"/>
  <c r="F61" i="21"/>
  <c r="G61" i="21" s="1"/>
  <c r="F65" i="21"/>
  <c r="G65" i="21" s="1"/>
  <c r="F69" i="21"/>
  <c r="G69" i="21" s="1"/>
  <c r="F73" i="21"/>
  <c r="F80" i="21"/>
  <c r="G73" i="21"/>
  <c r="G21" i="20"/>
  <c r="G33" i="20"/>
  <c r="G41" i="20"/>
  <c r="O104" i="19"/>
  <c r="N104" i="19"/>
  <c r="M104" i="19"/>
  <c r="L104" i="19"/>
  <c r="K104" i="19"/>
  <c r="O100" i="19"/>
  <c r="N100" i="19"/>
  <c r="M100" i="19"/>
  <c r="L100" i="19"/>
  <c r="K100" i="19"/>
  <c r="O96" i="19"/>
  <c r="N96" i="19"/>
  <c r="L96" i="19"/>
  <c r="M96" i="19"/>
  <c r="K96" i="19"/>
  <c r="O92" i="19"/>
  <c r="N92" i="19"/>
  <c r="M92" i="19"/>
  <c r="L92" i="19"/>
  <c r="K92" i="19"/>
  <c r="O88" i="19"/>
  <c r="N88" i="19"/>
  <c r="M88" i="19"/>
  <c r="L88" i="19"/>
  <c r="K88" i="19"/>
  <c r="O84" i="19"/>
  <c r="N84" i="19"/>
  <c r="M84" i="19"/>
  <c r="L84" i="19"/>
  <c r="K84" i="19"/>
  <c r="K85" i="19"/>
  <c r="L85" i="19"/>
  <c r="M85" i="19"/>
  <c r="N85" i="19"/>
  <c r="O85" i="19"/>
  <c r="K89" i="19"/>
  <c r="L89" i="19"/>
  <c r="M89" i="19"/>
  <c r="N89" i="19"/>
  <c r="O89" i="19"/>
  <c r="K93" i="19"/>
  <c r="L93" i="19"/>
  <c r="M93" i="19"/>
  <c r="N93" i="19"/>
  <c r="O93" i="19"/>
  <c r="K97" i="19"/>
  <c r="L97" i="19"/>
  <c r="M97" i="19"/>
  <c r="N97" i="19"/>
  <c r="O97" i="19"/>
  <c r="K101" i="19"/>
  <c r="L101" i="19"/>
  <c r="M101" i="19"/>
  <c r="N101" i="19"/>
  <c r="O101" i="19"/>
  <c r="K105" i="19"/>
  <c r="L105" i="19"/>
  <c r="M105" i="19"/>
  <c r="N105" i="19"/>
  <c r="O105" i="19"/>
  <c r="L80" i="19"/>
  <c r="M80" i="19"/>
  <c r="N80" i="19"/>
  <c r="O80" i="19"/>
  <c r="K80" i="19"/>
  <c r="F81" i="19"/>
  <c r="F82" i="19"/>
  <c r="F83" i="19"/>
  <c r="G83" i="19" s="1"/>
  <c r="F85" i="19"/>
  <c r="G85" i="19" s="1"/>
  <c r="F86" i="19"/>
  <c r="F87" i="19"/>
  <c r="F89" i="19"/>
  <c r="F90" i="19"/>
  <c r="F91" i="19"/>
  <c r="F93" i="19"/>
  <c r="F94" i="19"/>
  <c r="F95" i="19"/>
  <c r="F97" i="19"/>
  <c r="F98" i="19"/>
  <c r="F99" i="19"/>
  <c r="F101" i="19"/>
  <c r="F102" i="19"/>
  <c r="F103" i="19"/>
  <c r="K21" i="19"/>
  <c r="K22" i="19"/>
  <c r="L22" i="19"/>
  <c r="M22" i="19"/>
  <c r="N22" i="19"/>
  <c r="O22" i="19"/>
  <c r="K25" i="19"/>
  <c r="K26" i="19"/>
  <c r="L26" i="19"/>
  <c r="M26" i="19"/>
  <c r="N26" i="19"/>
  <c r="O26" i="19"/>
  <c r="K30" i="19"/>
  <c r="L30" i="19"/>
  <c r="M30" i="19"/>
  <c r="N30" i="19"/>
  <c r="O30" i="19"/>
  <c r="K33" i="19"/>
  <c r="K34" i="19"/>
  <c r="L34" i="19"/>
  <c r="M34" i="19"/>
  <c r="N34" i="19"/>
  <c r="O34" i="19"/>
  <c r="K37" i="19"/>
  <c r="K38" i="19"/>
  <c r="L38" i="19"/>
  <c r="M38" i="19"/>
  <c r="N38" i="19"/>
  <c r="O38" i="19"/>
  <c r="K41" i="19"/>
  <c r="M41" i="19"/>
  <c r="N41" i="19"/>
  <c r="O41" i="19"/>
  <c r="K42" i="19"/>
  <c r="L42" i="19"/>
  <c r="M42" i="19"/>
  <c r="N42" i="19"/>
  <c r="O42" i="19"/>
  <c r="K45" i="19"/>
  <c r="K46" i="19"/>
  <c r="L46" i="19"/>
  <c r="M46" i="19"/>
  <c r="N46" i="19"/>
  <c r="O46" i="19"/>
  <c r="K49" i="19"/>
  <c r="K50" i="19"/>
  <c r="L50" i="19"/>
  <c r="M50" i="19"/>
  <c r="N50" i="19"/>
  <c r="O50" i="19"/>
  <c r="K53" i="19"/>
  <c r="K54" i="19"/>
  <c r="L54" i="19"/>
  <c r="M54" i="19"/>
  <c r="N54" i="19"/>
  <c r="O54" i="19"/>
  <c r="K57" i="19"/>
  <c r="K58" i="19"/>
  <c r="L58" i="19"/>
  <c r="M58" i="19"/>
  <c r="N58" i="19"/>
  <c r="O58" i="19"/>
  <c r="K61" i="19"/>
  <c r="K62" i="19"/>
  <c r="L62" i="19"/>
  <c r="M62" i="19"/>
  <c r="N62" i="19"/>
  <c r="O62" i="19"/>
  <c r="K65" i="19"/>
  <c r="O65" i="19"/>
  <c r="K66" i="19"/>
  <c r="L66" i="19"/>
  <c r="M66" i="19"/>
  <c r="N66" i="19"/>
  <c r="O66" i="19"/>
  <c r="O69" i="19"/>
  <c r="K70" i="19"/>
  <c r="L70" i="19"/>
  <c r="M70" i="19"/>
  <c r="N70" i="19"/>
  <c r="O70" i="19"/>
  <c r="K73" i="19"/>
  <c r="K74" i="19"/>
  <c r="L74" i="19"/>
  <c r="M74" i="19"/>
  <c r="N74" i="19"/>
  <c r="O74" i="19"/>
  <c r="K18" i="19"/>
  <c r="K17" i="19"/>
  <c r="F19" i="19"/>
  <c r="F20" i="19"/>
  <c r="F22" i="19"/>
  <c r="G22" i="19" s="1"/>
  <c r="F23" i="19"/>
  <c r="F24" i="19"/>
  <c r="F27" i="19"/>
  <c r="F28" i="19"/>
  <c r="G28" i="19" s="1"/>
  <c r="F31" i="19"/>
  <c r="G31" i="19" s="1"/>
  <c r="F32" i="19"/>
  <c r="F34" i="19"/>
  <c r="F35" i="19"/>
  <c r="G35" i="19" s="1"/>
  <c r="F36" i="19"/>
  <c r="G36" i="19" s="1"/>
  <c r="F38" i="19"/>
  <c r="F39" i="19"/>
  <c r="G39" i="19" s="1"/>
  <c r="F40" i="19"/>
  <c r="G40" i="19" s="1"/>
  <c r="F42" i="19"/>
  <c r="F43" i="19"/>
  <c r="F44" i="19"/>
  <c r="F46" i="19"/>
  <c r="G46" i="19" s="1"/>
  <c r="F47" i="19"/>
  <c r="G47" i="19" s="1"/>
  <c r="F48" i="19"/>
  <c r="F50" i="19"/>
  <c r="G50" i="19" s="1"/>
  <c r="F51" i="19"/>
  <c r="G51" i="19" s="1"/>
  <c r="F52" i="19"/>
  <c r="G52" i="19" s="1"/>
  <c r="F54" i="19"/>
  <c r="F55" i="19"/>
  <c r="F56" i="19"/>
  <c r="F58" i="19"/>
  <c r="G58" i="19" s="1"/>
  <c r="F59" i="19"/>
  <c r="F60" i="19"/>
  <c r="F62" i="19"/>
  <c r="G62" i="19" s="1"/>
  <c r="F63" i="19"/>
  <c r="G63" i="19" s="1"/>
  <c r="F64" i="19"/>
  <c r="F66" i="19"/>
  <c r="F67" i="19"/>
  <c r="G67" i="19" s="1"/>
  <c r="F68" i="19"/>
  <c r="G68" i="19" s="1"/>
  <c r="F70" i="19"/>
  <c r="F71" i="19"/>
  <c r="F72" i="19"/>
  <c r="F19" i="18"/>
  <c r="F20" i="18"/>
  <c r="F23" i="18"/>
  <c r="G23" i="18" s="1"/>
  <c r="F24" i="18"/>
  <c r="G24" i="18" s="1"/>
  <c r="F26" i="18"/>
  <c r="F27" i="18"/>
  <c r="G27" i="18" s="1"/>
  <c r="F28" i="18"/>
  <c r="F30" i="18"/>
  <c r="G30" i="18" s="1"/>
  <c r="F31" i="18"/>
  <c r="G31" i="18" s="1"/>
  <c r="F32" i="18"/>
  <c r="F35" i="18"/>
  <c r="G35" i="18" s="1"/>
  <c r="F36" i="18"/>
  <c r="G36" i="18" s="1"/>
  <c r="F38" i="18"/>
  <c r="F39" i="18"/>
  <c r="G39" i="18" s="1"/>
  <c r="F40" i="18"/>
  <c r="G40" i="18" s="1"/>
  <c r="F42" i="18"/>
  <c r="G42" i="18" s="1"/>
  <c r="F43" i="18"/>
  <c r="G43" i="18" s="1"/>
  <c r="F44" i="18"/>
  <c r="F46" i="18"/>
  <c r="F47" i="18"/>
  <c r="G47" i="18" s="1"/>
  <c r="F48" i="18"/>
  <c r="F50" i="18"/>
  <c r="F51" i="18"/>
  <c r="G51" i="18" s="1"/>
  <c r="F52" i="18"/>
  <c r="F54" i="18"/>
  <c r="F55" i="18"/>
  <c r="G55" i="18" s="1"/>
  <c r="F56" i="18"/>
  <c r="F58" i="18"/>
  <c r="F59" i="18"/>
  <c r="G59" i="18" s="1"/>
  <c r="F60" i="18"/>
  <c r="F62" i="18"/>
  <c r="F63" i="18"/>
  <c r="G63" i="18" s="1"/>
  <c r="F64" i="18"/>
  <c r="F66" i="18"/>
  <c r="F67" i="18"/>
  <c r="G67" i="18" s="1"/>
  <c r="F68" i="18"/>
  <c r="F70" i="18"/>
  <c r="F71" i="18"/>
  <c r="G71" i="18" s="1"/>
  <c r="F72" i="18"/>
  <c r="F97" i="18"/>
  <c r="G97" i="18" s="1"/>
  <c r="F98" i="18"/>
  <c r="G98" i="18" s="1"/>
  <c r="F99" i="18"/>
  <c r="G99" i="18" s="1"/>
  <c r="G100" i="18"/>
  <c r="F101" i="18"/>
  <c r="G101" i="18" s="1"/>
  <c r="F102" i="18"/>
  <c r="G102" i="18" s="1"/>
  <c r="F103" i="18"/>
  <c r="G103" i="18" s="1"/>
  <c r="G104" i="18"/>
  <c r="F105" i="18"/>
  <c r="G105" i="18" s="1"/>
  <c r="F106" i="18"/>
  <c r="G106" i="18" s="1"/>
  <c r="F107" i="18"/>
  <c r="G107" i="18" s="1"/>
  <c r="G108" i="18"/>
  <c r="F109" i="18"/>
  <c r="G109" i="18" s="1"/>
  <c r="F110" i="18"/>
  <c r="G110" i="18" s="1"/>
  <c r="F111" i="18"/>
  <c r="G111" i="18" s="1"/>
  <c r="G112" i="18"/>
  <c r="F113" i="18"/>
  <c r="G113" i="18" s="1"/>
  <c r="F114" i="18"/>
  <c r="G114" i="18" s="1"/>
  <c r="F115" i="18"/>
  <c r="G115" i="18" s="1"/>
  <c r="G116" i="18"/>
  <c r="F117" i="18"/>
  <c r="G117" i="18" s="1"/>
  <c r="F118" i="18"/>
  <c r="G118" i="18" s="1"/>
  <c r="F119" i="18"/>
  <c r="G119" i="18" s="1"/>
  <c r="G120" i="18"/>
  <c r="F121" i="18"/>
  <c r="G121" i="18" s="1"/>
  <c r="F122" i="18"/>
  <c r="G122" i="18" s="1"/>
  <c r="F123" i="18"/>
  <c r="G123" i="18" s="1"/>
  <c r="G124" i="18"/>
  <c r="F125" i="18"/>
  <c r="G125" i="18" s="1"/>
  <c r="F126" i="18"/>
  <c r="G126" i="18" s="1"/>
  <c r="F127" i="18"/>
  <c r="G127" i="18" s="1"/>
  <c r="F129" i="18"/>
  <c r="G129" i="18" s="1"/>
  <c r="F130" i="18"/>
  <c r="G130" i="18" s="1"/>
  <c r="F131" i="18"/>
  <c r="G131" i="18" s="1"/>
  <c r="G132" i="18"/>
  <c r="F133" i="18"/>
  <c r="G133" i="18" s="1"/>
  <c r="F134" i="18"/>
  <c r="G134" i="18" s="1"/>
  <c r="F135" i="18"/>
  <c r="G135" i="18" s="1"/>
  <c r="G136" i="18"/>
  <c r="F81" i="18"/>
  <c r="G81" i="18" s="1"/>
  <c r="F82" i="18"/>
  <c r="G82" i="18" s="1"/>
  <c r="F83" i="18"/>
  <c r="G83" i="18" s="1"/>
  <c r="G84" i="18"/>
  <c r="F85" i="18"/>
  <c r="G85" i="18" s="1"/>
  <c r="F86" i="18"/>
  <c r="G86" i="18" s="1"/>
  <c r="F87" i="18"/>
  <c r="G87" i="18" s="1"/>
  <c r="G88" i="18"/>
  <c r="F89" i="18"/>
  <c r="G89" i="18" s="1"/>
  <c r="F90" i="18"/>
  <c r="G90" i="18" s="1"/>
  <c r="F91" i="18"/>
  <c r="G91" i="18" s="1"/>
  <c r="F93" i="18"/>
  <c r="G93" i="18" s="1"/>
  <c r="F94" i="18"/>
  <c r="G94" i="18" s="1"/>
  <c r="F95" i="18"/>
  <c r="G95" i="18" s="1"/>
  <c r="G96" i="18"/>
  <c r="G80" i="18"/>
  <c r="G18" i="18"/>
  <c r="G19" i="18"/>
  <c r="G20" i="18"/>
  <c r="G22" i="18"/>
  <c r="G25" i="18"/>
  <c r="G26" i="18"/>
  <c r="G28" i="18"/>
  <c r="G29" i="18"/>
  <c r="G32" i="18"/>
  <c r="G33" i="18"/>
  <c r="G34" i="18"/>
  <c r="G37" i="18"/>
  <c r="G38" i="18"/>
  <c r="G44" i="18"/>
  <c r="G45" i="18"/>
  <c r="G46" i="18"/>
  <c r="G48" i="18"/>
  <c r="G49" i="18"/>
  <c r="G50" i="18"/>
  <c r="G52" i="18"/>
  <c r="G53" i="18"/>
  <c r="G54" i="18"/>
  <c r="G56" i="18"/>
  <c r="G57" i="18"/>
  <c r="G58" i="18"/>
  <c r="G60" i="18"/>
  <c r="G62" i="18"/>
  <c r="G64" i="18"/>
  <c r="G65" i="18"/>
  <c r="G66" i="18"/>
  <c r="G68" i="18"/>
  <c r="G69" i="18"/>
  <c r="G70" i="18"/>
  <c r="G72" i="18"/>
  <c r="G73" i="18"/>
  <c r="O143" i="18"/>
  <c r="N143" i="18"/>
  <c r="M143" i="18"/>
  <c r="L143" i="18"/>
  <c r="K136" i="18"/>
  <c r="K21" i="18"/>
  <c r="L21" i="18"/>
  <c r="M21" i="18"/>
  <c r="N21" i="18"/>
  <c r="O21" i="18"/>
  <c r="K22" i="18"/>
  <c r="L22" i="18"/>
  <c r="M22" i="18"/>
  <c r="N22" i="18"/>
  <c r="O22" i="18"/>
  <c r="K25" i="18"/>
  <c r="L25" i="18"/>
  <c r="M25" i="18"/>
  <c r="N25" i="18"/>
  <c r="O25" i="18"/>
  <c r="K26" i="18"/>
  <c r="L26" i="18"/>
  <c r="M26" i="18"/>
  <c r="N26" i="18"/>
  <c r="O26" i="18"/>
  <c r="K29" i="18"/>
  <c r="L29" i="18"/>
  <c r="M29" i="18"/>
  <c r="N29" i="18"/>
  <c r="O29" i="18"/>
  <c r="K30" i="18"/>
  <c r="L30" i="18"/>
  <c r="M30" i="18"/>
  <c r="N30" i="18"/>
  <c r="O30" i="18"/>
  <c r="K33" i="18"/>
  <c r="L33" i="18"/>
  <c r="M33" i="18"/>
  <c r="N33" i="18"/>
  <c r="O33" i="18"/>
  <c r="K34" i="18"/>
  <c r="L34" i="18"/>
  <c r="M34" i="18"/>
  <c r="N34" i="18"/>
  <c r="O34" i="18"/>
  <c r="K37" i="18"/>
  <c r="L37" i="18"/>
  <c r="M37" i="18"/>
  <c r="N37" i="18"/>
  <c r="O37" i="18"/>
  <c r="K38" i="18"/>
  <c r="L38" i="18"/>
  <c r="M38" i="18"/>
  <c r="N38" i="18"/>
  <c r="O38" i="18"/>
  <c r="K41" i="18"/>
  <c r="L41" i="18"/>
  <c r="M41" i="18"/>
  <c r="N41" i="18"/>
  <c r="O41" i="18"/>
  <c r="K42" i="18"/>
  <c r="L42" i="18"/>
  <c r="M42" i="18"/>
  <c r="N42" i="18"/>
  <c r="O42" i="18"/>
  <c r="K45" i="18"/>
  <c r="L45" i="18"/>
  <c r="M45" i="18"/>
  <c r="N45" i="18"/>
  <c r="O45" i="18"/>
  <c r="K46" i="18"/>
  <c r="L46" i="18"/>
  <c r="M46" i="18"/>
  <c r="N46" i="18"/>
  <c r="O46" i="18"/>
  <c r="K49" i="18"/>
  <c r="L49" i="18"/>
  <c r="M49" i="18"/>
  <c r="N49" i="18"/>
  <c r="O49" i="18"/>
  <c r="K50" i="18"/>
  <c r="L50" i="18"/>
  <c r="M50" i="18"/>
  <c r="N50" i="18"/>
  <c r="O50" i="18"/>
  <c r="K53" i="18"/>
  <c r="L53" i="18"/>
  <c r="M53" i="18"/>
  <c r="N53" i="18"/>
  <c r="O53" i="18"/>
  <c r="K54" i="18"/>
  <c r="L54" i="18"/>
  <c r="M54" i="18"/>
  <c r="N54" i="18"/>
  <c r="O54" i="18"/>
  <c r="K57" i="18"/>
  <c r="L57" i="18"/>
  <c r="M57" i="18"/>
  <c r="N57" i="18"/>
  <c r="O57" i="18"/>
  <c r="K58" i="18"/>
  <c r="L58" i="18"/>
  <c r="M58" i="18"/>
  <c r="N58" i="18"/>
  <c r="O58" i="18"/>
  <c r="K61" i="18"/>
  <c r="L61" i="18"/>
  <c r="M61" i="18"/>
  <c r="N61" i="18"/>
  <c r="O61" i="18"/>
  <c r="K62" i="18"/>
  <c r="L62" i="18"/>
  <c r="M62" i="18"/>
  <c r="N62" i="18"/>
  <c r="O62" i="18"/>
  <c r="K65" i="18"/>
  <c r="L65" i="18"/>
  <c r="M65" i="18"/>
  <c r="N65" i="18"/>
  <c r="O65" i="18"/>
  <c r="K66" i="18"/>
  <c r="L66" i="18"/>
  <c r="M66" i="18"/>
  <c r="N66" i="18"/>
  <c r="O66" i="18"/>
  <c r="K69" i="18"/>
  <c r="L69" i="18"/>
  <c r="M69" i="18"/>
  <c r="N69" i="18"/>
  <c r="O69" i="18"/>
  <c r="K70" i="18"/>
  <c r="L70" i="18"/>
  <c r="M70" i="18"/>
  <c r="N70" i="18"/>
  <c r="O70" i="18"/>
  <c r="K73" i="18"/>
  <c r="L73" i="18"/>
  <c r="M73" i="18"/>
  <c r="N73" i="18"/>
  <c r="O73" i="18"/>
  <c r="K74" i="18"/>
  <c r="L74" i="18"/>
  <c r="M74" i="18"/>
  <c r="N74" i="18"/>
  <c r="O74" i="18"/>
  <c r="K84" i="18"/>
  <c r="L84" i="18"/>
  <c r="M84" i="18"/>
  <c r="N84" i="18"/>
  <c r="O84" i="18"/>
  <c r="K85" i="18"/>
  <c r="L85" i="18"/>
  <c r="M85" i="18"/>
  <c r="N85" i="18"/>
  <c r="O85" i="18"/>
  <c r="K88" i="18"/>
  <c r="L88" i="18"/>
  <c r="M88" i="18"/>
  <c r="N88" i="18"/>
  <c r="O88" i="18"/>
  <c r="K89" i="18"/>
  <c r="L89" i="18"/>
  <c r="M89" i="18"/>
  <c r="N89" i="18"/>
  <c r="O89" i="18"/>
  <c r="K92" i="18"/>
  <c r="L92" i="18"/>
  <c r="M92" i="18"/>
  <c r="N92" i="18"/>
  <c r="O92" i="18"/>
  <c r="K93" i="18"/>
  <c r="L93" i="18"/>
  <c r="M93" i="18"/>
  <c r="N93" i="18"/>
  <c r="O93" i="18"/>
  <c r="K96" i="18"/>
  <c r="L96" i="18"/>
  <c r="M96" i="18"/>
  <c r="N96" i="18"/>
  <c r="O96" i="18"/>
  <c r="K97" i="18"/>
  <c r="L97" i="18"/>
  <c r="M97" i="18"/>
  <c r="N97" i="18"/>
  <c r="O97" i="18"/>
  <c r="K100" i="18"/>
  <c r="L100" i="18"/>
  <c r="M100" i="18"/>
  <c r="N100" i="18"/>
  <c r="O100" i="18"/>
  <c r="K101" i="18"/>
  <c r="L101" i="18"/>
  <c r="M101" i="18"/>
  <c r="N101" i="18"/>
  <c r="O101" i="18"/>
  <c r="K104" i="18"/>
  <c r="L104" i="18"/>
  <c r="M104" i="18"/>
  <c r="N104" i="18"/>
  <c r="O104" i="18"/>
  <c r="K105" i="18"/>
  <c r="L105" i="18"/>
  <c r="M105" i="18"/>
  <c r="N105" i="18"/>
  <c r="O105" i="18"/>
  <c r="K108" i="18"/>
  <c r="L108" i="18"/>
  <c r="M108" i="18"/>
  <c r="N108" i="18"/>
  <c r="O108" i="18"/>
  <c r="K109" i="18"/>
  <c r="L109" i="18"/>
  <c r="M109" i="18"/>
  <c r="N109" i="18"/>
  <c r="O109" i="18"/>
  <c r="K112" i="18"/>
  <c r="L112" i="18"/>
  <c r="M112" i="18"/>
  <c r="N112" i="18"/>
  <c r="O112" i="18"/>
  <c r="K113" i="18"/>
  <c r="L113" i="18"/>
  <c r="M113" i="18"/>
  <c r="N113" i="18"/>
  <c r="O113" i="18"/>
  <c r="K116" i="18"/>
  <c r="L116" i="18"/>
  <c r="M116" i="18"/>
  <c r="N116" i="18"/>
  <c r="O116" i="18"/>
  <c r="K117" i="18"/>
  <c r="L117" i="18"/>
  <c r="M117" i="18"/>
  <c r="N117" i="18"/>
  <c r="O117" i="18"/>
  <c r="K120" i="18"/>
  <c r="L120" i="18"/>
  <c r="M120" i="18"/>
  <c r="N120" i="18"/>
  <c r="O120" i="18"/>
  <c r="K121" i="18"/>
  <c r="L121" i="18"/>
  <c r="M121" i="18"/>
  <c r="N121" i="18"/>
  <c r="O121" i="18"/>
  <c r="K124" i="18"/>
  <c r="L124" i="18"/>
  <c r="M124" i="18"/>
  <c r="N124" i="18"/>
  <c r="O124" i="18"/>
  <c r="K125" i="18"/>
  <c r="L125" i="18"/>
  <c r="M125" i="18"/>
  <c r="N125" i="18"/>
  <c r="O125" i="18"/>
  <c r="K128" i="18"/>
  <c r="L128" i="18"/>
  <c r="M128" i="18"/>
  <c r="N128" i="18"/>
  <c r="O128" i="18"/>
  <c r="K129" i="18"/>
  <c r="L129" i="18"/>
  <c r="M129" i="18"/>
  <c r="N129" i="18"/>
  <c r="O129" i="18"/>
  <c r="K132" i="18"/>
  <c r="L132" i="18"/>
  <c r="M132" i="18"/>
  <c r="N132" i="18"/>
  <c r="O132" i="18"/>
  <c r="K133" i="18"/>
  <c r="L133" i="18"/>
  <c r="M133" i="18"/>
  <c r="N133" i="18"/>
  <c r="O133" i="18"/>
  <c r="L136" i="18"/>
  <c r="M136" i="18"/>
  <c r="N136" i="18"/>
  <c r="O136" i="18"/>
  <c r="K137" i="18"/>
  <c r="L137" i="18"/>
  <c r="M137" i="18"/>
  <c r="N137" i="18"/>
  <c r="O137" i="18"/>
  <c r="K81" i="18"/>
  <c r="O80" i="18"/>
  <c r="N80" i="18"/>
  <c r="M80" i="18"/>
  <c r="L80" i="18"/>
  <c r="K80" i="18"/>
  <c r="M18" i="18"/>
  <c r="L18" i="18"/>
  <c r="K18" i="18"/>
  <c r="O17" i="18"/>
  <c r="N17" i="18"/>
  <c r="M17" i="18"/>
  <c r="L17" i="18"/>
  <c r="K17" i="18"/>
  <c r="G64" i="21"/>
  <c r="G68" i="21"/>
  <c r="G72" i="21"/>
  <c r="G58" i="21"/>
  <c r="G59" i="21"/>
  <c r="G60" i="21"/>
  <c r="G62" i="21"/>
  <c r="G63" i="21"/>
  <c r="G66" i="21"/>
  <c r="G67" i="21"/>
  <c r="G70" i="21"/>
  <c r="G71" i="21"/>
  <c r="F74" i="21"/>
  <c r="G74" i="21"/>
  <c r="F75" i="21"/>
  <c r="G75" i="21" s="1"/>
  <c r="G81" i="19"/>
  <c r="G82" i="19"/>
  <c r="G87" i="19"/>
  <c r="F16" i="19"/>
  <c r="G34" i="19"/>
  <c r="G43" i="19"/>
  <c r="G44" i="19"/>
  <c r="G48" i="19"/>
  <c r="G54" i="19"/>
  <c r="G70" i="19"/>
  <c r="G73" i="19"/>
  <c r="F74" i="18"/>
  <c r="G74" i="18" s="1"/>
  <c r="F75" i="18"/>
  <c r="G75" i="18" s="1"/>
  <c r="F79" i="18"/>
  <c r="G79" i="18" s="1"/>
  <c r="G86" i="19"/>
  <c r="G88" i="19"/>
  <c r="G18" i="19"/>
  <c r="G19" i="19"/>
  <c r="G20" i="19"/>
  <c r="G23" i="19"/>
  <c r="G24" i="19"/>
  <c r="G32" i="19"/>
  <c r="G33" i="19"/>
  <c r="G37" i="19"/>
  <c r="G38" i="19"/>
  <c r="G41" i="19"/>
  <c r="G42" i="19"/>
  <c r="G53" i="19"/>
  <c r="G55" i="19"/>
  <c r="G56" i="19"/>
  <c r="G57" i="19"/>
  <c r="G59" i="19"/>
  <c r="G60" i="19"/>
  <c r="G61" i="19"/>
  <c r="G64" i="19"/>
  <c r="G66" i="19"/>
  <c r="G69" i="19"/>
  <c r="G71" i="19"/>
  <c r="G72" i="19"/>
  <c r="BD204" i="21" l="1"/>
  <c r="BC204" i="21"/>
  <c r="BB204" i="21"/>
  <c r="BA204" i="21"/>
  <c r="AZ204" i="21"/>
  <c r="AY204" i="21"/>
  <c r="AX204" i="21"/>
  <c r="AW204" i="21"/>
  <c r="AV204" i="21"/>
  <c r="AU204" i="21"/>
  <c r="AT204" i="21"/>
  <c r="AS204" i="21"/>
  <c r="AR204" i="21"/>
  <c r="AQ204" i="21"/>
  <c r="AP204" i="21"/>
  <c r="AO204" i="21"/>
  <c r="AN204" i="21"/>
  <c r="AM204" i="21"/>
  <c r="AL204" i="21"/>
  <c r="BD203" i="21"/>
  <c r="BC203" i="21"/>
  <c r="BB203" i="21"/>
  <c r="BA203" i="21"/>
  <c r="AZ203" i="21"/>
  <c r="AY203" i="21"/>
  <c r="AX203" i="21"/>
  <c r="AW203" i="21"/>
  <c r="AV203" i="21"/>
  <c r="AU203" i="21"/>
  <c r="AT203" i="21"/>
  <c r="AS203" i="21"/>
  <c r="AR203" i="21"/>
  <c r="AQ203" i="21"/>
  <c r="AP203" i="21"/>
  <c r="AO203" i="21"/>
  <c r="AN203" i="21"/>
  <c r="AM203" i="21"/>
  <c r="AL203" i="21"/>
  <c r="BD202" i="21"/>
  <c r="BC202" i="21"/>
  <c r="BB202" i="21"/>
  <c r="BA202" i="21"/>
  <c r="AZ202" i="21"/>
  <c r="AY202" i="21"/>
  <c r="AX202" i="21"/>
  <c r="AW202" i="21"/>
  <c r="AV202" i="21"/>
  <c r="AU202" i="21"/>
  <c r="AT202" i="21"/>
  <c r="AS202" i="21"/>
  <c r="AR202" i="21"/>
  <c r="AQ202" i="21"/>
  <c r="AP202" i="21"/>
  <c r="AO202" i="21"/>
  <c r="AN202" i="21"/>
  <c r="AM202" i="21"/>
  <c r="AL202" i="21"/>
  <c r="O200" i="21"/>
  <c r="N200" i="21"/>
  <c r="M200" i="21"/>
  <c r="L200" i="21"/>
  <c r="K200" i="21"/>
  <c r="I200" i="21"/>
  <c r="BF199" i="21"/>
  <c r="X199" i="21"/>
  <c r="O199" i="21"/>
  <c r="N199" i="21"/>
  <c r="M199" i="21"/>
  <c r="L199" i="21"/>
  <c r="K199" i="21"/>
  <c r="F199" i="21"/>
  <c r="G199" i="21" s="1"/>
  <c r="M70" i="23" s="1"/>
  <c r="D199" i="21"/>
  <c r="L70" i="23" s="1"/>
  <c r="O196" i="21"/>
  <c r="N196" i="21"/>
  <c r="M196" i="21"/>
  <c r="L196" i="21"/>
  <c r="K196" i="21"/>
  <c r="I196" i="21"/>
  <c r="BF195" i="21"/>
  <c r="X195" i="21"/>
  <c r="O195" i="21"/>
  <c r="N195" i="21"/>
  <c r="M195" i="21"/>
  <c r="L195" i="21"/>
  <c r="K195" i="21"/>
  <c r="F195" i="21"/>
  <c r="G195" i="21" s="1"/>
  <c r="M69" i="23" s="1"/>
  <c r="D195" i="21"/>
  <c r="L69" i="23" s="1"/>
  <c r="O192" i="21"/>
  <c r="N192" i="21"/>
  <c r="M192" i="21"/>
  <c r="L192" i="21"/>
  <c r="K192" i="21"/>
  <c r="I192" i="21"/>
  <c r="BF191" i="21"/>
  <c r="X191" i="21"/>
  <c r="O191" i="21"/>
  <c r="N191" i="21"/>
  <c r="M191" i="21"/>
  <c r="L191" i="21"/>
  <c r="K191" i="21"/>
  <c r="F191" i="21"/>
  <c r="G191" i="21" s="1"/>
  <c r="M68" i="23" s="1"/>
  <c r="D191" i="21"/>
  <c r="L68" i="23" s="1"/>
  <c r="O188" i="21"/>
  <c r="N188" i="21"/>
  <c r="M188" i="21"/>
  <c r="L188" i="21"/>
  <c r="K188" i="21"/>
  <c r="I188" i="21"/>
  <c r="BF187" i="21"/>
  <c r="X187" i="21"/>
  <c r="O187" i="21"/>
  <c r="N187" i="21"/>
  <c r="M187" i="21"/>
  <c r="L187" i="21"/>
  <c r="K187" i="21"/>
  <c r="F187" i="21"/>
  <c r="G187" i="21" s="1"/>
  <c r="M67" i="23" s="1"/>
  <c r="D187" i="21"/>
  <c r="L67" i="23" s="1"/>
  <c r="O184" i="21"/>
  <c r="N184" i="21"/>
  <c r="M184" i="21"/>
  <c r="L184" i="21"/>
  <c r="K184" i="21"/>
  <c r="I184" i="21"/>
  <c r="BF183" i="21"/>
  <c r="X183" i="21"/>
  <c r="O183" i="21"/>
  <c r="N183" i="21"/>
  <c r="M183" i="21"/>
  <c r="L183" i="21"/>
  <c r="K183" i="21"/>
  <c r="F183" i="21"/>
  <c r="G183" i="21" s="1"/>
  <c r="M66" i="23" s="1"/>
  <c r="D183" i="21"/>
  <c r="L66" i="23" s="1"/>
  <c r="O180" i="21"/>
  <c r="N180" i="21"/>
  <c r="M180" i="21"/>
  <c r="L180" i="21"/>
  <c r="K180" i="21"/>
  <c r="I180" i="21"/>
  <c r="BF179" i="21"/>
  <c r="X179" i="21"/>
  <c r="O179" i="21"/>
  <c r="N179" i="21"/>
  <c r="M179" i="21"/>
  <c r="L179" i="21"/>
  <c r="K179" i="21"/>
  <c r="F179" i="21"/>
  <c r="G179" i="21" s="1"/>
  <c r="M65" i="23" s="1"/>
  <c r="D179" i="21"/>
  <c r="L65" i="23" s="1"/>
  <c r="O176" i="21"/>
  <c r="N176" i="21"/>
  <c r="M176" i="21"/>
  <c r="L176" i="21"/>
  <c r="K176" i="21"/>
  <c r="I176" i="21"/>
  <c r="BF175" i="21"/>
  <c r="X175" i="21"/>
  <c r="O175" i="21"/>
  <c r="N175" i="21"/>
  <c r="M175" i="21"/>
  <c r="L175" i="21"/>
  <c r="K175" i="21"/>
  <c r="F175" i="21"/>
  <c r="G175" i="21" s="1"/>
  <c r="M64" i="23" s="1"/>
  <c r="D175" i="21"/>
  <c r="L64" i="23" s="1"/>
  <c r="O172" i="21"/>
  <c r="N172" i="21"/>
  <c r="M172" i="21"/>
  <c r="L172" i="21"/>
  <c r="K172" i="21"/>
  <c r="I172" i="21"/>
  <c r="BF171" i="21"/>
  <c r="X171" i="21"/>
  <c r="O171" i="21"/>
  <c r="N171" i="21"/>
  <c r="M171" i="21"/>
  <c r="L171" i="21"/>
  <c r="K171" i="21"/>
  <c r="F171" i="21"/>
  <c r="G171" i="21" s="1"/>
  <c r="M63" i="23" s="1"/>
  <c r="D171" i="21"/>
  <c r="L63" i="23" s="1"/>
  <c r="O168" i="21"/>
  <c r="N168" i="21"/>
  <c r="M168" i="21"/>
  <c r="L168" i="21"/>
  <c r="K168" i="21"/>
  <c r="I168" i="21"/>
  <c r="BF167" i="21"/>
  <c r="X167" i="21"/>
  <c r="O167" i="21"/>
  <c r="N167" i="21"/>
  <c r="M167" i="21"/>
  <c r="L167" i="21"/>
  <c r="K167" i="21"/>
  <c r="F167" i="21"/>
  <c r="G167" i="21" s="1"/>
  <c r="M62" i="23" s="1"/>
  <c r="D167" i="21"/>
  <c r="L62" i="23" s="1"/>
  <c r="O164" i="21"/>
  <c r="N164" i="21"/>
  <c r="M164" i="21"/>
  <c r="L164" i="21"/>
  <c r="K164" i="21"/>
  <c r="I164" i="21"/>
  <c r="BF163" i="21"/>
  <c r="X163" i="21"/>
  <c r="O163" i="21"/>
  <c r="N163" i="21"/>
  <c r="M163" i="21"/>
  <c r="L163" i="21"/>
  <c r="K163" i="21"/>
  <c r="F163" i="21"/>
  <c r="G163" i="21" s="1"/>
  <c r="M61" i="23" s="1"/>
  <c r="D163" i="21"/>
  <c r="L61" i="23" s="1"/>
  <c r="O160" i="21"/>
  <c r="N160" i="21"/>
  <c r="M160" i="21"/>
  <c r="L160" i="21"/>
  <c r="K160" i="21"/>
  <c r="I160" i="21"/>
  <c r="BF159" i="21"/>
  <c r="X159" i="21"/>
  <c r="O159" i="21"/>
  <c r="N159" i="21"/>
  <c r="M159" i="21"/>
  <c r="L159" i="21"/>
  <c r="K159" i="21"/>
  <c r="F159" i="21"/>
  <c r="G159" i="21" s="1"/>
  <c r="M60" i="23" s="1"/>
  <c r="D159" i="21"/>
  <c r="L60" i="23" s="1"/>
  <c r="O156" i="21"/>
  <c r="N156" i="21"/>
  <c r="M156" i="21"/>
  <c r="L156" i="21"/>
  <c r="K156" i="21"/>
  <c r="I156" i="21"/>
  <c r="BF155" i="21"/>
  <c r="X155" i="21"/>
  <c r="O155" i="21"/>
  <c r="N155" i="21"/>
  <c r="M155" i="21"/>
  <c r="L155" i="21"/>
  <c r="K155" i="21"/>
  <c r="F155" i="21"/>
  <c r="G155" i="21" s="1"/>
  <c r="M59" i="23" s="1"/>
  <c r="D155" i="21"/>
  <c r="L59" i="23" s="1"/>
  <c r="O152" i="21"/>
  <c r="N152" i="21"/>
  <c r="M152" i="21"/>
  <c r="L152" i="21"/>
  <c r="K152" i="21"/>
  <c r="I152" i="21"/>
  <c r="BF151" i="21"/>
  <c r="X151" i="21"/>
  <c r="O151" i="21"/>
  <c r="N151" i="21"/>
  <c r="M151" i="21"/>
  <c r="L151" i="21"/>
  <c r="K151" i="21"/>
  <c r="F151" i="21"/>
  <c r="G151" i="21" s="1"/>
  <c r="M58" i="23" s="1"/>
  <c r="D151" i="21"/>
  <c r="L58" i="23" s="1"/>
  <c r="O148" i="21"/>
  <c r="N148" i="21"/>
  <c r="M148" i="21"/>
  <c r="L148" i="21"/>
  <c r="K148" i="21"/>
  <c r="I148" i="21"/>
  <c r="BF147" i="21"/>
  <c r="X147" i="21"/>
  <c r="O147" i="21"/>
  <c r="N147" i="21"/>
  <c r="M147" i="21"/>
  <c r="L147" i="21"/>
  <c r="K147" i="21"/>
  <c r="F147" i="21"/>
  <c r="G147" i="21" s="1"/>
  <c r="M57" i="23" s="1"/>
  <c r="D147" i="21"/>
  <c r="L57" i="23" s="1"/>
  <c r="O144" i="21"/>
  <c r="N144" i="21"/>
  <c r="M144" i="21"/>
  <c r="L144" i="21"/>
  <c r="K144" i="21"/>
  <c r="I144" i="21"/>
  <c r="BF143" i="21"/>
  <c r="X143" i="21"/>
  <c r="O143" i="21"/>
  <c r="N143" i="21"/>
  <c r="M143" i="21"/>
  <c r="L143" i="21"/>
  <c r="K143" i="21"/>
  <c r="F143" i="21"/>
  <c r="G143" i="21" s="1"/>
  <c r="M56" i="23" s="1"/>
  <c r="D143" i="21"/>
  <c r="L56" i="23" s="1"/>
  <c r="BD141" i="21"/>
  <c r="BC141" i="21"/>
  <c r="BB141" i="21"/>
  <c r="BA141" i="21"/>
  <c r="AZ141" i="21"/>
  <c r="AY141" i="21"/>
  <c r="AX141" i="21"/>
  <c r="AW141" i="21"/>
  <c r="AV141" i="21"/>
  <c r="AU141" i="21"/>
  <c r="AT141" i="21"/>
  <c r="AS141" i="21"/>
  <c r="AR141" i="21"/>
  <c r="AQ141" i="21"/>
  <c r="AP141" i="21"/>
  <c r="AO141" i="21"/>
  <c r="AN141" i="21"/>
  <c r="AM141" i="21"/>
  <c r="AL141" i="21"/>
  <c r="BD140" i="21"/>
  <c r="BC140" i="21"/>
  <c r="BB140" i="21"/>
  <c r="BA140" i="21"/>
  <c r="AZ140" i="21"/>
  <c r="AY140" i="21"/>
  <c r="AX140" i="21"/>
  <c r="AW140" i="21"/>
  <c r="AV140" i="21"/>
  <c r="AU140" i="21"/>
  <c r="AT140" i="21"/>
  <c r="AS140" i="21"/>
  <c r="AR140" i="21"/>
  <c r="AQ140" i="21"/>
  <c r="AP140" i="21"/>
  <c r="AO140" i="21"/>
  <c r="AN140" i="21"/>
  <c r="AM140" i="21"/>
  <c r="AL140" i="21"/>
  <c r="BD139" i="21"/>
  <c r="BC139" i="21"/>
  <c r="BB139" i="21"/>
  <c r="BA139" i="21"/>
  <c r="AZ139" i="21"/>
  <c r="AY139" i="21"/>
  <c r="AX139" i="21"/>
  <c r="AW139" i="21"/>
  <c r="AV139" i="21"/>
  <c r="AU139" i="21"/>
  <c r="AT139" i="21"/>
  <c r="AS139" i="21"/>
  <c r="AR139" i="21"/>
  <c r="AQ139" i="21"/>
  <c r="AP139" i="21"/>
  <c r="AO139" i="21"/>
  <c r="AN139" i="21"/>
  <c r="AM139" i="21"/>
  <c r="AL139" i="21"/>
  <c r="O137" i="21"/>
  <c r="N137" i="21"/>
  <c r="M137" i="21"/>
  <c r="L137" i="21"/>
  <c r="K137" i="21"/>
  <c r="I137" i="21"/>
  <c r="BF136" i="21"/>
  <c r="X136" i="21"/>
  <c r="O136" i="21"/>
  <c r="N136" i="21"/>
  <c r="M136" i="21"/>
  <c r="L136" i="21"/>
  <c r="K136" i="21"/>
  <c r="F136" i="21"/>
  <c r="G136" i="21" s="1"/>
  <c r="M55" i="23" s="1"/>
  <c r="D136" i="21"/>
  <c r="L55" i="23" s="1"/>
  <c r="O133" i="21"/>
  <c r="N133" i="21"/>
  <c r="M133" i="21"/>
  <c r="L133" i="21"/>
  <c r="K133" i="21"/>
  <c r="I133" i="21"/>
  <c r="BF132" i="21"/>
  <c r="X132" i="21"/>
  <c r="O132" i="21"/>
  <c r="N132" i="21"/>
  <c r="M132" i="21"/>
  <c r="L132" i="21"/>
  <c r="K132" i="21"/>
  <c r="F132" i="21"/>
  <c r="G132" i="21" s="1"/>
  <c r="M54" i="23" s="1"/>
  <c r="D132" i="21"/>
  <c r="L54" i="23" s="1"/>
  <c r="O129" i="21"/>
  <c r="N129" i="21"/>
  <c r="M129" i="21"/>
  <c r="L129" i="21"/>
  <c r="K129" i="21"/>
  <c r="I129" i="21"/>
  <c r="BF128" i="21"/>
  <c r="X128" i="21"/>
  <c r="O128" i="21"/>
  <c r="N128" i="21"/>
  <c r="M128" i="21"/>
  <c r="L128" i="21"/>
  <c r="K128" i="21"/>
  <c r="F128" i="21"/>
  <c r="G128" i="21" s="1"/>
  <c r="M53" i="23" s="1"/>
  <c r="D128" i="21"/>
  <c r="L53" i="23" s="1"/>
  <c r="O125" i="21"/>
  <c r="N125" i="21"/>
  <c r="M125" i="21"/>
  <c r="L125" i="21"/>
  <c r="K125" i="21"/>
  <c r="I125" i="21"/>
  <c r="BF124" i="21"/>
  <c r="X124" i="21"/>
  <c r="O124" i="21"/>
  <c r="N124" i="21"/>
  <c r="M124" i="21"/>
  <c r="L124" i="21"/>
  <c r="K124" i="21"/>
  <c r="F124" i="21"/>
  <c r="G124" i="21" s="1"/>
  <c r="M52" i="23" s="1"/>
  <c r="D124" i="21"/>
  <c r="L52" i="23" s="1"/>
  <c r="O121" i="21"/>
  <c r="N121" i="21"/>
  <c r="M121" i="21"/>
  <c r="L121" i="21"/>
  <c r="K121" i="21"/>
  <c r="I121" i="21"/>
  <c r="BF120" i="21"/>
  <c r="X120" i="21"/>
  <c r="O120" i="21"/>
  <c r="N120" i="21"/>
  <c r="M120" i="21"/>
  <c r="L120" i="21"/>
  <c r="K120" i="21"/>
  <c r="F120" i="21"/>
  <c r="G120" i="21" s="1"/>
  <c r="M51" i="23" s="1"/>
  <c r="D120" i="21"/>
  <c r="L51" i="23" s="1"/>
  <c r="O117" i="21"/>
  <c r="N117" i="21"/>
  <c r="M117" i="21"/>
  <c r="L117" i="21"/>
  <c r="K117" i="21"/>
  <c r="I117" i="21"/>
  <c r="BF116" i="21"/>
  <c r="X116" i="21"/>
  <c r="O116" i="21"/>
  <c r="N116" i="21"/>
  <c r="M116" i="21"/>
  <c r="L116" i="21"/>
  <c r="K116" i="21"/>
  <c r="F116" i="21"/>
  <c r="G116" i="21" s="1"/>
  <c r="M50" i="23" s="1"/>
  <c r="D116" i="21"/>
  <c r="L50" i="23" s="1"/>
  <c r="O113" i="21"/>
  <c r="N113" i="21"/>
  <c r="M113" i="21"/>
  <c r="L113" i="21"/>
  <c r="K113" i="21"/>
  <c r="I113" i="21"/>
  <c r="BF112" i="21"/>
  <c r="X112" i="21"/>
  <c r="O112" i="21"/>
  <c r="N112" i="21"/>
  <c r="M112" i="21"/>
  <c r="L112" i="21"/>
  <c r="K112" i="21"/>
  <c r="F112" i="21"/>
  <c r="G112" i="21" s="1"/>
  <c r="M49" i="23" s="1"/>
  <c r="D112" i="21"/>
  <c r="L49" i="23" s="1"/>
  <c r="O109" i="21"/>
  <c r="N109" i="21"/>
  <c r="M109" i="21"/>
  <c r="L109" i="21"/>
  <c r="K109" i="21"/>
  <c r="I109" i="21"/>
  <c r="BF108" i="21"/>
  <c r="X108" i="21"/>
  <c r="O108" i="21"/>
  <c r="N108" i="21"/>
  <c r="M108" i="21"/>
  <c r="L108" i="21"/>
  <c r="K108" i="21"/>
  <c r="F108" i="21"/>
  <c r="G108" i="21" s="1"/>
  <c r="M48" i="23" s="1"/>
  <c r="D108" i="21"/>
  <c r="L48" i="23" s="1"/>
  <c r="O105" i="21"/>
  <c r="N105" i="21"/>
  <c r="M105" i="21"/>
  <c r="L105" i="21"/>
  <c r="K105" i="21"/>
  <c r="I105" i="21"/>
  <c r="BF104" i="21"/>
  <c r="X104" i="21"/>
  <c r="O104" i="21"/>
  <c r="N104" i="21"/>
  <c r="M104" i="21"/>
  <c r="L104" i="21"/>
  <c r="K104" i="21"/>
  <c r="F104" i="21"/>
  <c r="G104" i="21" s="1"/>
  <c r="M47" i="23" s="1"/>
  <c r="D104" i="21"/>
  <c r="L47" i="23" s="1"/>
  <c r="O101" i="21"/>
  <c r="N101" i="21"/>
  <c r="M101" i="21"/>
  <c r="L101" i="21"/>
  <c r="K101" i="21"/>
  <c r="I101" i="21"/>
  <c r="BF100" i="21"/>
  <c r="X100" i="21"/>
  <c r="O100" i="21"/>
  <c r="N100" i="21"/>
  <c r="M100" i="21"/>
  <c r="L100" i="21"/>
  <c r="K100" i="21"/>
  <c r="F100" i="21"/>
  <c r="G100" i="21" s="1"/>
  <c r="M46" i="23" s="1"/>
  <c r="D100" i="21"/>
  <c r="L46" i="23" s="1"/>
  <c r="O97" i="21"/>
  <c r="N97" i="21"/>
  <c r="M97" i="21"/>
  <c r="L97" i="21"/>
  <c r="K97" i="21"/>
  <c r="I97" i="21"/>
  <c r="BF96" i="21"/>
  <c r="X96" i="21"/>
  <c r="O96" i="21"/>
  <c r="N96" i="21"/>
  <c r="M96" i="21"/>
  <c r="L96" i="21"/>
  <c r="K96" i="21"/>
  <c r="F96" i="21"/>
  <c r="G96" i="21" s="1"/>
  <c r="M45" i="23" s="1"/>
  <c r="D96" i="21"/>
  <c r="L45" i="23" s="1"/>
  <c r="O93" i="21"/>
  <c r="N93" i="21"/>
  <c r="M93" i="21"/>
  <c r="L93" i="21"/>
  <c r="K93" i="21"/>
  <c r="I93" i="21"/>
  <c r="BF92" i="21"/>
  <c r="X92" i="21"/>
  <c r="O92" i="21"/>
  <c r="N92" i="21"/>
  <c r="M92" i="21"/>
  <c r="L92" i="21"/>
  <c r="K92" i="21"/>
  <c r="F92" i="21"/>
  <c r="G92" i="21" s="1"/>
  <c r="M44" i="23" s="1"/>
  <c r="D92" i="21"/>
  <c r="L44" i="23" s="1"/>
  <c r="O89" i="21"/>
  <c r="N89" i="21"/>
  <c r="M89" i="21"/>
  <c r="L89" i="21"/>
  <c r="K89" i="21"/>
  <c r="I89" i="21"/>
  <c r="BF88" i="21"/>
  <c r="X88" i="21"/>
  <c r="O88" i="21"/>
  <c r="N88" i="21"/>
  <c r="M88" i="21"/>
  <c r="L88" i="21"/>
  <c r="K88" i="21"/>
  <c r="G88" i="21"/>
  <c r="M43" i="23" s="1"/>
  <c r="D88" i="21"/>
  <c r="L43" i="23" s="1"/>
  <c r="O85" i="21"/>
  <c r="N85" i="21"/>
  <c r="M85" i="21"/>
  <c r="L85" i="21"/>
  <c r="K85" i="21"/>
  <c r="I85" i="21"/>
  <c r="BF84" i="21"/>
  <c r="X84" i="21"/>
  <c r="O84" i="21"/>
  <c r="N84" i="21"/>
  <c r="M84" i="21"/>
  <c r="L84" i="21"/>
  <c r="K84" i="21"/>
  <c r="G84" i="21"/>
  <c r="M42" i="23" s="1"/>
  <c r="D84" i="21"/>
  <c r="L42" i="23" s="1"/>
  <c r="O81" i="21"/>
  <c r="N81" i="21"/>
  <c r="M81" i="21"/>
  <c r="L81" i="21"/>
  <c r="K81" i="21"/>
  <c r="I81" i="21"/>
  <c r="BF80" i="21"/>
  <c r="X80" i="21"/>
  <c r="O80" i="21"/>
  <c r="N80" i="21"/>
  <c r="M80" i="21"/>
  <c r="L80" i="21"/>
  <c r="K80" i="21"/>
  <c r="G80" i="21"/>
  <c r="M40" i="23" s="1"/>
  <c r="D80" i="21"/>
  <c r="L40" i="23" s="1"/>
  <c r="BD78" i="21"/>
  <c r="BC78" i="21"/>
  <c r="BB78" i="21"/>
  <c r="BA78" i="21"/>
  <c r="AZ78" i="21"/>
  <c r="AY78" i="21"/>
  <c r="AX78" i="21"/>
  <c r="AW78" i="21"/>
  <c r="AV78" i="21"/>
  <c r="AU78" i="21"/>
  <c r="AT78" i="21"/>
  <c r="AS78" i="21"/>
  <c r="AR78" i="21"/>
  <c r="AQ78" i="21"/>
  <c r="AP78" i="21"/>
  <c r="AO78" i="21"/>
  <c r="AN78" i="21"/>
  <c r="AM78" i="21"/>
  <c r="AL78" i="21"/>
  <c r="BD77" i="21"/>
  <c r="BC77" i="21"/>
  <c r="BB77" i="21"/>
  <c r="BA77" i="21"/>
  <c r="AZ77" i="21"/>
  <c r="AY77" i="21"/>
  <c r="AX77" i="21"/>
  <c r="AW77" i="21"/>
  <c r="AV77" i="21"/>
  <c r="AU77" i="21"/>
  <c r="AT77" i="21"/>
  <c r="AS77" i="21"/>
  <c r="AR77" i="21"/>
  <c r="AQ77" i="21"/>
  <c r="AP77" i="21"/>
  <c r="AO77" i="21"/>
  <c r="AN77" i="21"/>
  <c r="AM77" i="21"/>
  <c r="AL77" i="21"/>
  <c r="BD76" i="21"/>
  <c r="BC76" i="21"/>
  <c r="BB76" i="21"/>
  <c r="BA76" i="21"/>
  <c r="AZ76" i="21"/>
  <c r="AY76" i="21"/>
  <c r="AX76" i="21"/>
  <c r="AW76" i="21"/>
  <c r="AV76" i="21"/>
  <c r="AU76" i="21"/>
  <c r="AT76" i="21"/>
  <c r="AS76" i="21"/>
  <c r="AR76" i="21"/>
  <c r="AQ76" i="21"/>
  <c r="AP76" i="21"/>
  <c r="AO76" i="21"/>
  <c r="AN76" i="21"/>
  <c r="AM76" i="21"/>
  <c r="AL76" i="21"/>
  <c r="O74" i="21"/>
  <c r="N74" i="21"/>
  <c r="M74" i="21"/>
  <c r="L74" i="21"/>
  <c r="K74" i="21"/>
  <c r="I74" i="21"/>
  <c r="BF73" i="21"/>
  <c r="X73" i="21"/>
  <c r="O73" i="21"/>
  <c r="N73" i="21"/>
  <c r="M73" i="21"/>
  <c r="L73" i="21"/>
  <c r="K73" i="21"/>
  <c r="M41" i="23"/>
  <c r="D73" i="21"/>
  <c r="L41" i="23" s="1"/>
  <c r="O70" i="21"/>
  <c r="N70" i="21"/>
  <c r="M70" i="21"/>
  <c r="L70" i="21"/>
  <c r="K70" i="21"/>
  <c r="I70" i="21"/>
  <c r="BF69" i="21"/>
  <c r="X69" i="21"/>
  <c r="O69" i="21"/>
  <c r="N69" i="21"/>
  <c r="M69" i="21"/>
  <c r="L69" i="21"/>
  <c r="K69" i="21"/>
  <c r="M39" i="23"/>
  <c r="D69" i="21"/>
  <c r="L39" i="23" s="1"/>
  <c r="O66" i="21"/>
  <c r="N66" i="21"/>
  <c r="M66" i="21"/>
  <c r="L66" i="21"/>
  <c r="K66" i="21"/>
  <c r="I66" i="21"/>
  <c r="BF65" i="21"/>
  <c r="X65" i="21"/>
  <c r="O65" i="21"/>
  <c r="N65" i="21"/>
  <c r="M65" i="21"/>
  <c r="L65" i="21"/>
  <c r="K65" i="21"/>
  <c r="M38" i="23"/>
  <c r="D65" i="21"/>
  <c r="L38" i="23" s="1"/>
  <c r="O62" i="21"/>
  <c r="N62" i="21"/>
  <c r="M62" i="21"/>
  <c r="L62" i="21"/>
  <c r="K62" i="21"/>
  <c r="I62" i="21"/>
  <c r="BF61" i="21"/>
  <c r="X61" i="21"/>
  <c r="O61" i="21"/>
  <c r="N61" i="21"/>
  <c r="M61" i="21"/>
  <c r="L61" i="21"/>
  <c r="K61" i="21"/>
  <c r="M37" i="23"/>
  <c r="D61" i="21"/>
  <c r="L37" i="23" s="1"/>
  <c r="O58" i="21"/>
  <c r="N58" i="21"/>
  <c r="M58" i="21"/>
  <c r="L58" i="21"/>
  <c r="K58" i="21"/>
  <c r="I58" i="21"/>
  <c r="BF57" i="21"/>
  <c r="X57" i="21"/>
  <c r="O57" i="21"/>
  <c r="N57" i="21"/>
  <c r="M57" i="21"/>
  <c r="L57" i="21"/>
  <c r="K57" i="21"/>
  <c r="G57" i="21"/>
  <c r="M34" i="23" s="1"/>
  <c r="D57" i="21"/>
  <c r="L34" i="23" s="1"/>
  <c r="O54" i="21"/>
  <c r="N54" i="21"/>
  <c r="M54" i="21"/>
  <c r="L54" i="21"/>
  <c r="K54" i="21"/>
  <c r="I54" i="21"/>
  <c r="BF53" i="21"/>
  <c r="X53" i="21"/>
  <c r="O53" i="21"/>
  <c r="N53" i="21"/>
  <c r="M53" i="21"/>
  <c r="L53" i="21"/>
  <c r="K53" i="21"/>
  <c r="G53" i="21"/>
  <c r="M31" i="23" s="1"/>
  <c r="D53" i="21"/>
  <c r="L31" i="23" s="1"/>
  <c r="O50" i="21"/>
  <c r="N50" i="21"/>
  <c r="M50" i="21"/>
  <c r="L50" i="21"/>
  <c r="K50" i="21"/>
  <c r="I50" i="21"/>
  <c r="BF49" i="21"/>
  <c r="X49" i="21"/>
  <c r="O49" i="21"/>
  <c r="N49" i="21"/>
  <c r="M49" i="21"/>
  <c r="L49" i="21"/>
  <c r="K49" i="21"/>
  <c r="G49" i="21"/>
  <c r="M36" i="23" s="1"/>
  <c r="D49" i="21"/>
  <c r="L36" i="23" s="1"/>
  <c r="O46" i="21"/>
  <c r="N46" i="21"/>
  <c r="M46" i="21"/>
  <c r="L46" i="21"/>
  <c r="K46" i="21"/>
  <c r="I46" i="21"/>
  <c r="BF45" i="21"/>
  <c r="X45" i="21"/>
  <c r="O45" i="21"/>
  <c r="N45" i="21"/>
  <c r="M45" i="21"/>
  <c r="L45" i="21"/>
  <c r="K45" i="21"/>
  <c r="G45" i="21"/>
  <c r="M33" i="23" s="1"/>
  <c r="D45" i="21"/>
  <c r="L33" i="23" s="1"/>
  <c r="O42" i="21"/>
  <c r="N42" i="21"/>
  <c r="M42" i="21"/>
  <c r="L42" i="21"/>
  <c r="K42" i="21"/>
  <c r="I42" i="21"/>
  <c r="BF41" i="21"/>
  <c r="X41" i="21"/>
  <c r="O41" i="21"/>
  <c r="N41" i="21"/>
  <c r="M41" i="21"/>
  <c r="L41" i="21"/>
  <c r="K41" i="21"/>
  <c r="G41" i="21"/>
  <c r="M32" i="23" s="1"/>
  <c r="D41" i="21"/>
  <c r="L32" i="23" s="1"/>
  <c r="O38" i="21"/>
  <c r="N38" i="21"/>
  <c r="M38" i="21"/>
  <c r="L38" i="21"/>
  <c r="K38" i="21"/>
  <c r="I38" i="21"/>
  <c r="BF37" i="21"/>
  <c r="X37" i="21"/>
  <c r="O37" i="21"/>
  <c r="N37" i="21"/>
  <c r="M37" i="21"/>
  <c r="L37" i="21"/>
  <c r="K37" i="21"/>
  <c r="G37" i="21"/>
  <c r="M26" i="23" s="1"/>
  <c r="D37" i="21"/>
  <c r="L26" i="23" s="1"/>
  <c r="O34" i="21"/>
  <c r="N34" i="21"/>
  <c r="M34" i="21"/>
  <c r="L34" i="21"/>
  <c r="K34" i="21"/>
  <c r="I34" i="21"/>
  <c r="BF33" i="21"/>
  <c r="X33" i="21"/>
  <c r="O33" i="21"/>
  <c r="N33" i="21"/>
  <c r="M33" i="21"/>
  <c r="L33" i="21"/>
  <c r="K33" i="21"/>
  <c r="G33" i="21"/>
  <c r="M30" i="23" s="1"/>
  <c r="D33" i="21"/>
  <c r="L30" i="23" s="1"/>
  <c r="O30" i="21"/>
  <c r="N30" i="21"/>
  <c r="M30" i="21"/>
  <c r="L30" i="21"/>
  <c r="K30" i="21"/>
  <c r="I30" i="21"/>
  <c r="BF29" i="21"/>
  <c r="X29" i="21"/>
  <c r="O29" i="21"/>
  <c r="N29" i="21"/>
  <c r="M29" i="21"/>
  <c r="L29" i="21"/>
  <c r="K29" i="21"/>
  <c r="G29" i="21"/>
  <c r="M29" i="23" s="1"/>
  <c r="D29" i="21"/>
  <c r="L29" i="23" s="1"/>
  <c r="O26" i="21"/>
  <c r="N26" i="21"/>
  <c r="M26" i="21"/>
  <c r="L26" i="21"/>
  <c r="K26" i="21"/>
  <c r="I26" i="21"/>
  <c r="BF25" i="21"/>
  <c r="X25" i="21"/>
  <c r="O25" i="21"/>
  <c r="N25" i="21"/>
  <c r="M25" i="21"/>
  <c r="L25" i="21"/>
  <c r="K25" i="21"/>
  <c r="G25" i="21"/>
  <c r="M28" i="23" s="1"/>
  <c r="D25" i="21"/>
  <c r="L28" i="23" s="1"/>
  <c r="O22" i="21"/>
  <c r="N22" i="21"/>
  <c r="M22" i="21"/>
  <c r="L22" i="21"/>
  <c r="K22" i="21"/>
  <c r="I22" i="21"/>
  <c r="BF21" i="21"/>
  <c r="X21" i="21"/>
  <c r="O21" i="21"/>
  <c r="N21" i="21"/>
  <c r="M21" i="21"/>
  <c r="L21" i="21"/>
  <c r="K21" i="21"/>
  <c r="G21" i="21"/>
  <c r="M35" i="23" s="1"/>
  <c r="D21" i="21"/>
  <c r="L35" i="23" s="1"/>
  <c r="O18" i="21"/>
  <c r="N18" i="21"/>
  <c r="M18" i="21"/>
  <c r="L18" i="21"/>
  <c r="K18" i="21"/>
  <c r="I18" i="21"/>
  <c r="BF17" i="21"/>
  <c r="X17" i="21"/>
  <c r="O17" i="21"/>
  <c r="N17" i="21"/>
  <c r="M17" i="21"/>
  <c r="L17" i="21"/>
  <c r="G17" i="21"/>
  <c r="M27" i="23" s="1"/>
  <c r="D17" i="21"/>
  <c r="L27" i="23" s="1"/>
  <c r="Q3" i="21"/>
  <c r="BG204" i="20"/>
  <c r="BF204" i="20"/>
  <c r="BE204" i="20"/>
  <c r="BD204" i="20"/>
  <c r="BC204" i="20"/>
  <c r="BB204" i="20"/>
  <c r="BA204" i="20"/>
  <c r="AZ204" i="20"/>
  <c r="AY204" i="20"/>
  <c r="AX204" i="20"/>
  <c r="AW204" i="20"/>
  <c r="AV204" i="20"/>
  <c r="AU204" i="20"/>
  <c r="AT204" i="20"/>
  <c r="AS204" i="20"/>
  <c r="AR204" i="20"/>
  <c r="AQ204" i="20"/>
  <c r="AP204" i="20"/>
  <c r="AO204" i="20"/>
  <c r="AN204" i="20"/>
  <c r="AM204" i="20"/>
  <c r="AL204" i="20"/>
  <c r="BG203" i="20"/>
  <c r="BF203" i="20"/>
  <c r="BE203" i="20"/>
  <c r="BD203" i="20"/>
  <c r="BC203" i="20"/>
  <c r="BB203" i="20"/>
  <c r="BA203" i="20"/>
  <c r="AZ203" i="20"/>
  <c r="AY203" i="20"/>
  <c r="AX203" i="20"/>
  <c r="AW203" i="20"/>
  <c r="AV203" i="20"/>
  <c r="AU203" i="20"/>
  <c r="AT203" i="20"/>
  <c r="AS203" i="20"/>
  <c r="AR203" i="20"/>
  <c r="AQ203" i="20"/>
  <c r="AP203" i="20"/>
  <c r="AO203" i="20"/>
  <c r="AN203" i="20"/>
  <c r="AM203" i="20"/>
  <c r="AL203" i="20"/>
  <c r="BG202" i="20"/>
  <c r="BF202" i="20"/>
  <c r="BE202" i="20"/>
  <c r="BD202" i="20"/>
  <c r="BC202" i="20"/>
  <c r="BB202" i="20"/>
  <c r="BA202" i="20"/>
  <c r="AZ202" i="20"/>
  <c r="AY202" i="20"/>
  <c r="AX202" i="20"/>
  <c r="AW202" i="20"/>
  <c r="AV202" i="20"/>
  <c r="AU202" i="20"/>
  <c r="AT202" i="20"/>
  <c r="AS202" i="20"/>
  <c r="AR202" i="20"/>
  <c r="AQ202" i="20"/>
  <c r="AP202" i="20"/>
  <c r="AO202" i="20"/>
  <c r="AN202" i="20"/>
  <c r="AM202" i="20"/>
  <c r="AL202" i="20"/>
  <c r="O200" i="20"/>
  <c r="N200" i="20"/>
  <c r="M200" i="20"/>
  <c r="L200" i="20"/>
  <c r="K200" i="20"/>
  <c r="I200" i="20"/>
  <c r="BI199" i="20"/>
  <c r="X199" i="20"/>
  <c r="O199" i="20"/>
  <c r="N199" i="20"/>
  <c r="M199" i="20"/>
  <c r="L199" i="20"/>
  <c r="K199" i="20"/>
  <c r="F199" i="20"/>
  <c r="G199" i="20" s="1"/>
  <c r="E70" i="23" s="1"/>
  <c r="D199" i="20"/>
  <c r="D70" i="23" s="1"/>
  <c r="O196" i="20"/>
  <c r="N196" i="20"/>
  <c r="M196" i="20"/>
  <c r="L196" i="20"/>
  <c r="K196" i="20"/>
  <c r="I196" i="20"/>
  <c r="BI195" i="20"/>
  <c r="X195" i="20"/>
  <c r="O195" i="20"/>
  <c r="N195" i="20"/>
  <c r="M195" i="20"/>
  <c r="L195" i="20"/>
  <c r="K195" i="20"/>
  <c r="F195" i="20"/>
  <c r="G195" i="20" s="1"/>
  <c r="E69" i="23" s="1"/>
  <c r="D195" i="20"/>
  <c r="D69" i="23" s="1"/>
  <c r="O192" i="20"/>
  <c r="N192" i="20"/>
  <c r="M192" i="20"/>
  <c r="L192" i="20"/>
  <c r="K192" i="20"/>
  <c r="I192" i="20"/>
  <c r="BI191" i="20"/>
  <c r="X191" i="20"/>
  <c r="O191" i="20"/>
  <c r="N191" i="20"/>
  <c r="M191" i="20"/>
  <c r="L191" i="20"/>
  <c r="K191" i="20"/>
  <c r="F191" i="20"/>
  <c r="G191" i="20" s="1"/>
  <c r="E68" i="23" s="1"/>
  <c r="D191" i="20"/>
  <c r="D68" i="23" s="1"/>
  <c r="O188" i="20"/>
  <c r="N188" i="20"/>
  <c r="M188" i="20"/>
  <c r="L188" i="20"/>
  <c r="K188" i="20"/>
  <c r="I188" i="20"/>
  <c r="BI187" i="20"/>
  <c r="X187" i="20"/>
  <c r="O187" i="20"/>
  <c r="N187" i="20"/>
  <c r="M187" i="20"/>
  <c r="L187" i="20"/>
  <c r="K187" i="20"/>
  <c r="F187" i="20"/>
  <c r="G187" i="20" s="1"/>
  <c r="E67" i="23" s="1"/>
  <c r="D187" i="20"/>
  <c r="D67" i="23" s="1"/>
  <c r="O184" i="20"/>
  <c r="N184" i="20"/>
  <c r="M184" i="20"/>
  <c r="L184" i="20"/>
  <c r="K184" i="20"/>
  <c r="I184" i="20"/>
  <c r="BI183" i="20"/>
  <c r="X183" i="20"/>
  <c r="O183" i="20"/>
  <c r="N183" i="20"/>
  <c r="M183" i="20"/>
  <c r="L183" i="20"/>
  <c r="K183" i="20"/>
  <c r="F183" i="20"/>
  <c r="G183" i="20" s="1"/>
  <c r="E66" i="23" s="1"/>
  <c r="D183" i="20"/>
  <c r="D66" i="23" s="1"/>
  <c r="O180" i="20"/>
  <c r="N180" i="20"/>
  <c r="M180" i="20"/>
  <c r="L180" i="20"/>
  <c r="K180" i="20"/>
  <c r="I180" i="20"/>
  <c r="BI179" i="20"/>
  <c r="X179" i="20"/>
  <c r="O179" i="20"/>
  <c r="N179" i="20"/>
  <c r="M179" i="20"/>
  <c r="L179" i="20"/>
  <c r="K179" i="20"/>
  <c r="F179" i="20"/>
  <c r="G179" i="20" s="1"/>
  <c r="E65" i="23" s="1"/>
  <c r="D179" i="20"/>
  <c r="D65" i="23" s="1"/>
  <c r="O176" i="20"/>
  <c r="N176" i="20"/>
  <c r="M176" i="20"/>
  <c r="L176" i="20"/>
  <c r="K176" i="20"/>
  <c r="I176" i="20"/>
  <c r="BI175" i="20"/>
  <c r="X175" i="20"/>
  <c r="O175" i="20"/>
  <c r="N175" i="20"/>
  <c r="M175" i="20"/>
  <c r="L175" i="20"/>
  <c r="K175" i="20"/>
  <c r="F175" i="20"/>
  <c r="G175" i="20" s="1"/>
  <c r="E64" i="23" s="1"/>
  <c r="D175" i="20"/>
  <c r="D64" i="23" s="1"/>
  <c r="O172" i="20"/>
  <c r="N172" i="20"/>
  <c r="M172" i="20"/>
  <c r="L172" i="20"/>
  <c r="K172" i="20"/>
  <c r="I172" i="20"/>
  <c r="BI171" i="20"/>
  <c r="X171" i="20"/>
  <c r="O171" i="20"/>
  <c r="N171" i="20"/>
  <c r="M171" i="20"/>
  <c r="L171" i="20"/>
  <c r="K171" i="20"/>
  <c r="F171" i="20"/>
  <c r="G171" i="20" s="1"/>
  <c r="E63" i="23" s="1"/>
  <c r="D171" i="20"/>
  <c r="D63" i="23" s="1"/>
  <c r="O168" i="20"/>
  <c r="N168" i="20"/>
  <c r="M168" i="20"/>
  <c r="L168" i="20"/>
  <c r="K168" i="20"/>
  <c r="I168" i="20"/>
  <c r="BI167" i="20"/>
  <c r="X167" i="20"/>
  <c r="O167" i="20"/>
  <c r="N167" i="20"/>
  <c r="M167" i="20"/>
  <c r="L167" i="20"/>
  <c r="K167" i="20"/>
  <c r="F167" i="20"/>
  <c r="G167" i="20" s="1"/>
  <c r="E62" i="23" s="1"/>
  <c r="D167" i="20"/>
  <c r="D62" i="23" s="1"/>
  <c r="O164" i="20"/>
  <c r="N164" i="20"/>
  <c r="M164" i="20"/>
  <c r="L164" i="20"/>
  <c r="K164" i="20"/>
  <c r="I164" i="20"/>
  <c r="BI163" i="20"/>
  <c r="X163" i="20"/>
  <c r="O163" i="20"/>
  <c r="N163" i="20"/>
  <c r="M163" i="20"/>
  <c r="L163" i="20"/>
  <c r="K163" i="20"/>
  <c r="F163" i="20"/>
  <c r="G163" i="20" s="1"/>
  <c r="E61" i="23" s="1"/>
  <c r="D163" i="20"/>
  <c r="D61" i="23" s="1"/>
  <c r="O160" i="20"/>
  <c r="N160" i="20"/>
  <c r="M160" i="20"/>
  <c r="L160" i="20"/>
  <c r="K160" i="20"/>
  <c r="I160" i="20"/>
  <c r="BI159" i="20"/>
  <c r="X159" i="20"/>
  <c r="O159" i="20"/>
  <c r="N159" i="20"/>
  <c r="M159" i="20"/>
  <c r="L159" i="20"/>
  <c r="K159" i="20"/>
  <c r="F159" i="20"/>
  <c r="G159" i="20" s="1"/>
  <c r="E60" i="23" s="1"/>
  <c r="D159" i="20"/>
  <c r="D60" i="23" s="1"/>
  <c r="O156" i="20"/>
  <c r="N156" i="20"/>
  <c r="M156" i="20"/>
  <c r="L156" i="20"/>
  <c r="K156" i="20"/>
  <c r="I156" i="20"/>
  <c r="BI155" i="20"/>
  <c r="X155" i="20"/>
  <c r="O155" i="20"/>
  <c r="N155" i="20"/>
  <c r="M155" i="20"/>
  <c r="L155" i="20"/>
  <c r="K155" i="20"/>
  <c r="F155" i="20"/>
  <c r="G155" i="20" s="1"/>
  <c r="E59" i="23" s="1"/>
  <c r="D155" i="20"/>
  <c r="D59" i="23" s="1"/>
  <c r="O152" i="20"/>
  <c r="N152" i="20"/>
  <c r="M152" i="20"/>
  <c r="L152" i="20"/>
  <c r="K152" i="20"/>
  <c r="I152" i="20"/>
  <c r="BI151" i="20"/>
  <c r="X151" i="20"/>
  <c r="O151" i="20"/>
  <c r="N151" i="20"/>
  <c r="M151" i="20"/>
  <c r="L151" i="20"/>
  <c r="K151" i="20"/>
  <c r="F151" i="20"/>
  <c r="G151" i="20" s="1"/>
  <c r="E58" i="23" s="1"/>
  <c r="D151" i="20"/>
  <c r="D58" i="23" s="1"/>
  <c r="O148" i="20"/>
  <c r="N148" i="20"/>
  <c r="M148" i="20"/>
  <c r="L148" i="20"/>
  <c r="K148" i="20"/>
  <c r="I148" i="20"/>
  <c r="BI147" i="20"/>
  <c r="X147" i="20"/>
  <c r="O147" i="20"/>
  <c r="N147" i="20"/>
  <c r="M147" i="20"/>
  <c r="L147" i="20"/>
  <c r="K147" i="20"/>
  <c r="F147" i="20"/>
  <c r="G147" i="20" s="1"/>
  <c r="E57" i="23" s="1"/>
  <c r="D147" i="20"/>
  <c r="D57" i="23" s="1"/>
  <c r="O144" i="20"/>
  <c r="N144" i="20"/>
  <c r="M144" i="20"/>
  <c r="L144" i="20"/>
  <c r="K144" i="20"/>
  <c r="I144" i="20"/>
  <c r="BI143" i="20"/>
  <c r="X143" i="20"/>
  <c r="O143" i="20"/>
  <c r="N143" i="20"/>
  <c r="M143" i="20"/>
  <c r="L143" i="20"/>
  <c r="K143" i="20"/>
  <c r="F143" i="20"/>
  <c r="G143" i="20" s="1"/>
  <c r="E56" i="23" s="1"/>
  <c r="D143" i="20"/>
  <c r="D56" i="23" s="1"/>
  <c r="BG141" i="20"/>
  <c r="BF141" i="20"/>
  <c r="BE141" i="20"/>
  <c r="BD141" i="20"/>
  <c r="BC141" i="20"/>
  <c r="BB141" i="20"/>
  <c r="BA141" i="20"/>
  <c r="AZ141" i="20"/>
  <c r="AY141" i="20"/>
  <c r="AX141" i="20"/>
  <c r="AW141" i="20"/>
  <c r="AV141" i="20"/>
  <c r="AU141" i="20"/>
  <c r="AT141" i="20"/>
  <c r="AS141" i="20"/>
  <c r="AR141" i="20"/>
  <c r="AQ141" i="20"/>
  <c r="AP141" i="20"/>
  <c r="AO141" i="20"/>
  <c r="AN141" i="20"/>
  <c r="AM141" i="20"/>
  <c r="AL141" i="20"/>
  <c r="BG140" i="20"/>
  <c r="BF140" i="20"/>
  <c r="BE140" i="20"/>
  <c r="BD140" i="20"/>
  <c r="BC140" i="20"/>
  <c r="BB140" i="20"/>
  <c r="BA140" i="20"/>
  <c r="AZ140" i="20"/>
  <c r="AY140" i="20"/>
  <c r="AX140" i="20"/>
  <c r="AW140" i="20"/>
  <c r="AV140" i="20"/>
  <c r="AU140" i="20"/>
  <c r="AT140" i="20"/>
  <c r="AS140" i="20"/>
  <c r="AR140" i="20"/>
  <c r="AQ140" i="20"/>
  <c r="AP140" i="20"/>
  <c r="AO140" i="20"/>
  <c r="AN140" i="20"/>
  <c r="AM140" i="20"/>
  <c r="AL140" i="20"/>
  <c r="BG139" i="20"/>
  <c r="BF139" i="20"/>
  <c r="BE139" i="20"/>
  <c r="BD139" i="20"/>
  <c r="BC139" i="20"/>
  <c r="BB139" i="20"/>
  <c r="BA139" i="20"/>
  <c r="AZ139" i="20"/>
  <c r="AY139" i="20"/>
  <c r="AX139" i="20"/>
  <c r="AW139" i="20"/>
  <c r="AV139" i="20"/>
  <c r="AU139" i="20"/>
  <c r="AT139" i="20"/>
  <c r="AS139" i="20"/>
  <c r="AR139" i="20"/>
  <c r="AQ139" i="20"/>
  <c r="AP139" i="20"/>
  <c r="AO139" i="20"/>
  <c r="AN139" i="20"/>
  <c r="AM139" i="20"/>
  <c r="AL139" i="20"/>
  <c r="O137" i="20"/>
  <c r="N137" i="20"/>
  <c r="M137" i="20"/>
  <c r="L137" i="20"/>
  <c r="K137" i="20"/>
  <c r="I137" i="20"/>
  <c r="BI136" i="20"/>
  <c r="X136" i="20"/>
  <c r="O136" i="20"/>
  <c r="N136" i="20"/>
  <c r="M136" i="20"/>
  <c r="L136" i="20"/>
  <c r="K136" i="20"/>
  <c r="F136" i="20"/>
  <c r="G136" i="20" s="1"/>
  <c r="E55" i="23" s="1"/>
  <c r="D136" i="20"/>
  <c r="D55" i="23" s="1"/>
  <c r="O133" i="20"/>
  <c r="N133" i="20"/>
  <c r="M133" i="20"/>
  <c r="L133" i="20"/>
  <c r="K133" i="20"/>
  <c r="I133" i="20"/>
  <c r="BI132" i="20"/>
  <c r="X132" i="20"/>
  <c r="O132" i="20"/>
  <c r="N132" i="20"/>
  <c r="M132" i="20"/>
  <c r="L132" i="20"/>
  <c r="K132" i="20"/>
  <c r="F132" i="20"/>
  <c r="G132" i="20" s="1"/>
  <c r="E54" i="23" s="1"/>
  <c r="D132" i="20"/>
  <c r="D54" i="23" s="1"/>
  <c r="O129" i="20"/>
  <c r="N129" i="20"/>
  <c r="M129" i="20"/>
  <c r="L129" i="20"/>
  <c r="K129" i="20"/>
  <c r="I129" i="20"/>
  <c r="BI128" i="20"/>
  <c r="X128" i="20"/>
  <c r="O128" i="20"/>
  <c r="N128" i="20"/>
  <c r="M128" i="20"/>
  <c r="L128" i="20"/>
  <c r="K128" i="20"/>
  <c r="F128" i="20"/>
  <c r="G128" i="20" s="1"/>
  <c r="E53" i="23" s="1"/>
  <c r="D128" i="20"/>
  <c r="D53" i="23" s="1"/>
  <c r="O125" i="20"/>
  <c r="N125" i="20"/>
  <c r="M125" i="20"/>
  <c r="L125" i="20"/>
  <c r="K125" i="20"/>
  <c r="I125" i="20"/>
  <c r="BI124" i="20"/>
  <c r="X124" i="20"/>
  <c r="O124" i="20"/>
  <c r="N124" i="20"/>
  <c r="M124" i="20"/>
  <c r="L124" i="20"/>
  <c r="K124" i="20"/>
  <c r="F124" i="20"/>
  <c r="G124" i="20" s="1"/>
  <c r="E52" i="23" s="1"/>
  <c r="D124" i="20"/>
  <c r="D52" i="23" s="1"/>
  <c r="O121" i="20"/>
  <c r="N121" i="20"/>
  <c r="M121" i="20"/>
  <c r="L121" i="20"/>
  <c r="K121" i="20"/>
  <c r="I121" i="20"/>
  <c r="BI120" i="20"/>
  <c r="X120" i="20"/>
  <c r="O120" i="20"/>
  <c r="N120" i="20"/>
  <c r="M120" i="20"/>
  <c r="L120" i="20"/>
  <c r="K120" i="20"/>
  <c r="F120" i="20"/>
  <c r="G120" i="20" s="1"/>
  <c r="E51" i="23" s="1"/>
  <c r="D120" i="20"/>
  <c r="D51" i="23" s="1"/>
  <c r="O117" i="20"/>
  <c r="N117" i="20"/>
  <c r="M117" i="20"/>
  <c r="L117" i="20"/>
  <c r="K117" i="20"/>
  <c r="I117" i="20"/>
  <c r="BI116" i="20"/>
  <c r="X116" i="20"/>
  <c r="O116" i="20"/>
  <c r="N116" i="20"/>
  <c r="M116" i="20"/>
  <c r="L116" i="20"/>
  <c r="K116" i="20"/>
  <c r="F116" i="20"/>
  <c r="G116" i="20" s="1"/>
  <c r="E50" i="23" s="1"/>
  <c r="D116" i="20"/>
  <c r="D50" i="23" s="1"/>
  <c r="O113" i="20"/>
  <c r="N113" i="20"/>
  <c r="M113" i="20"/>
  <c r="L113" i="20"/>
  <c r="K113" i="20"/>
  <c r="I113" i="20"/>
  <c r="BI112" i="20"/>
  <c r="X112" i="20"/>
  <c r="O112" i="20"/>
  <c r="N112" i="20"/>
  <c r="M112" i="20"/>
  <c r="L112" i="20"/>
  <c r="K112" i="20"/>
  <c r="F112" i="20"/>
  <c r="G112" i="20" s="1"/>
  <c r="E49" i="23" s="1"/>
  <c r="D112" i="20"/>
  <c r="D49" i="23" s="1"/>
  <c r="O109" i="20"/>
  <c r="N109" i="20"/>
  <c r="M109" i="20"/>
  <c r="L109" i="20"/>
  <c r="K109" i="20"/>
  <c r="I109" i="20"/>
  <c r="BI108" i="20"/>
  <c r="X108" i="20"/>
  <c r="O108" i="20"/>
  <c r="N108" i="20"/>
  <c r="M108" i="20"/>
  <c r="L108" i="20"/>
  <c r="K108" i="20"/>
  <c r="F108" i="20"/>
  <c r="G108" i="20" s="1"/>
  <c r="E48" i="23" s="1"/>
  <c r="D108" i="20"/>
  <c r="D48" i="23" s="1"/>
  <c r="O105" i="20"/>
  <c r="N105" i="20"/>
  <c r="M105" i="20"/>
  <c r="L105" i="20"/>
  <c r="K105" i="20"/>
  <c r="I105" i="20"/>
  <c r="BI104" i="20"/>
  <c r="X104" i="20"/>
  <c r="O104" i="20"/>
  <c r="N104" i="20"/>
  <c r="M104" i="20"/>
  <c r="L104" i="20"/>
  <c r="K104" i="20"/>
  <c r="F104" i="20"/>
  <c r="G104" i="20" s="1"/>
  <c r="E47" i="23" s="1"/>
  <c r="D104" i="20"/>
  <c r="D47" i="23" s="1"/>
  <c r="O101" i="20"/>
  <c r="N101" i="20"/>
  <c r="M101" i="20"/>
  <c r="L101" i="20"/>
  <c r="K101" i="20"/>
  <c r="I101" i="20"/>
  <c r="BI100" i="20"/>
  <c r="X100" i="20"/>
  <c r="O100" i="20"/>
  <c r="N100" i="20"/>
  <c r="M100" i="20"/>
  <c r="L100" i="20"/>
  <c r="K100" i="20"/>
  <c r="F100" i="20"/>
  <c r="G100" i="20" s="1"/>
  <c r="E46" i="23" s="1"/>
  <c r="D100" i="20"/>
  <c r="D46" i="23" s="1"/>
  <c r="O97" i="20"/>
  <c r="N97" i="20"/>
  <c r="M97" i="20"/>
  <c r="L97" i="20"/>
  <c r="K97" i="20"/>
  <c r="I97" i="20"/>
  <c r="BI96" i="20"/>
  <c r="X96" i="20"/>
  <c r="O96" i="20"/>
  <c r="N96" i="20"/>
  <c r="M96" i="20"/>
  <c r="L96" i="20"/>
  <c r="K96" i="20"/>
  <c r="F96" i="20"/>
  <c r="G96" i="20" s="1"/>
  <c r="E45" i="23" s="1"/>
  <c r="D96" i="20"/>
  <c r="D45" i="23" s="1"/>
  <c r="O93" i="20"/>
  <c r="N93" i="20"/>
  <c r="M93" i="20"/>
  <c r="L93" i="20"/>
  <c r="K93" i="20"/>
  <c r="I93" i="20"/>
  <c r="BI92" i="20"/>
  <c r="X92" i="20"/>
  <c r="O92" i="20"/>
  <c r="N92" i="20"/>
  <c r="M92" i="20"/>
  <c r="L92" i="20"/>
  <c r="K92" i="20"/>
  <c r="F92" i="20"/>
  <c r="G92" i="20" s="1"/>
  <c r="E44" i="23" s="1"/>
  <c r="D92" i="20"/>
  <c r="D44" i="23" s="1"/>
  <c r="O89" i="20"/>
  <c r="N89" i="20"/>
  <c r="M89" i="20"/>
  <c r="L89" i="20"/>
  <c r="K89" i="20"/>
  <c r="I89" i="20"/>
  <c r="BI88" i="20"/>
  <c r="X88" i="20"/>
  <c r="O88" i="20"/>
  <c r="N88" i="20"/>
  <c r="M88" i="20"/>
  <c r="L88" i="20"/>
  <c r="K88" i="20"/>
  <c r="F88" i="20"/>
  <c r="G88" i="20" s="1"/>
  <c r="E43" i="23" s="1"/>
  <c r="D88" i="20"/>
  <c r="D43" i="23" s="1"/>
  <c r="O85" i="20"/>
  <c r="N85" i="20"/>
  <c r="M85" i="20"/>
  <c r="L85" i="20"/>
  <c r="K85" i="20"/>
  <c r="I85" i="20"/>
  <c r="BI84" i="20"/>
  <c r="X84" i="20"/>
  <c r="O84" i="20"/>
  <c r="N84" i="20"/>
  <c r="M84" i="20"/>
  <c r="L84" i="20"/>
  <c r="K84" i="20"/>
  <c r="F84" i="20"/>
  <c r="G84" i="20" s="1"/>
  <c r="E42" i="23" s="1"/>
  <c r="D84" i="20"/>
  <c r="D42" i="23" s="1"/>
  <c r="O81" i="20"/>
  <c r="N81" i="20"/>
  <c r="M81" i="20"/>
  <c r="L81" i="20"/>
  <c r="K81" i="20"/>
  <c r="I81" i="20"/>
  <c r="BI80" i="20"/>
  <c r="X80" i="20"/>
  <c r="O80" i="20"/>
  <c r="N80" i="20"/>
  <c r="M80" i="20"/>
  <c r="L80" i="20"/>
  <c r="K80" i="20"/>
  <c r="F80" i="20"/>
  <c r="G80" i="20" s="1"/>
  <c r="E41" i="23" s="1"/>
  <c r="D80" i="20"/>
  <c r="D41" i="23" s="1"/>
  <c r="BG78" i="20"/>
  <c r="BF78" i="20"/>
  <c r="BE78" i="20"/>
  <c r="BD78" i="20"/>
  <c r="BC78" i="20"/>
  <c r="BB78" i="20"/>
  <c r="BA78" i="20"/>
  <c r="AZ78" i="20"/>
  <c r="AY78" i="20"/>
  <c r="AX78" i="20"/>
  <c r="AW78" i="20"/>
  <c r="AV78" i="20"/>
  <c r="AU78" i="20"/>
  <c r="AT78" i="20"/>
  <c r="AS78" i="20"/>
  <c r="AR78" i="20"/>
  <c r="AQ78" i="20"/>
  <c r="AP78" i="20"/>
  <c r="AO78" i="20"/>
  <c r="AN78" i="20"/>
  <c r="AM78" i="20"/>
  <c r="AL78" i="20"/>
  <c r="BG77" i="20"/>
  <c r="BF77" i="20"/>
  <c r="BE77" i="20"/>
  <c r="BD77" i="20"/>
  <c r="BC77" i="20"/>
  <c r="BB77" i="20"/>
  <c r="BA77" i="20"/>
  <c r="AZ77" i="20"/>
  <c r="AY77" i="20"/>
  <c r="AX77" i="20"/>
  <c r="AW77" i="20"/>
  <c r="AV77" i="20"/>
  <c r="AU77" i="20"/>
  <c r="AT77" i="20"/>
  <c r="AS77" i="20"/>
  <c r="AR77" i="20"/>
  <c r="AQ77" i="20"/>
  <c r="AP77" i="20"/>
  <c r="AO77" i="20"/>
  <c r="AN77" i="20"/>
  <c r="AM77" i="20"/>
  <c r="AL77" i="20"/>
  <c r="BG76" i="20"/>
  <c r="BF76" i="20"/>
  <c r="BE76" i="20"/>
  <c r="BD76" i="20"/>
  <c r="BC76" i="20"/>
  <c r="BB76" i="20"/>
  <c r="BA76" i="20"/>
  <c r="AZ76" i="20"/>
  <c r="AY76" i="20"/>
  <c r="AX76" i="20"/>
  <c r="AW76" i="20"/>
  <c r="AV76" i="20"/>
  <c r="AU76" i="20"/>
  <c r="AT76" i="20"/>
  <c r="AS76" i="20"/>
  <c r="AR76" i="20"/>
  <c r="AQ76" i="20"/>
  <c r="AP76" i="20"/>
  <c r="AO76" i="20"/>
  <c r="AN76" i="20"/>
  <c r="AM76" i="20"/>
  <c r="AL76" i="20"/>
  <c r="O74" i="20"/>
  <c r="N74" i="20"/>
  <c r="M74" i="20"/>
  <c r="L74" i="20"/>
  <c r="K74" i="20"/>
  <c r="I74" i="20"/>
  <c r="BI73" i="20"/>
  <c r="X73" i="20"/>
  <c r="O73" i="20"/>
  <c r="N73" i="20"/>
  <c r="M73" i="20"/>
  <c r="L73" i="20"/>
  <c r="K73" i="20"/>
  <c r="F73" i="20"/>
  <c r="G73" i="20" s="1"/>
  <c r="E40" i="23" s="1"/>
  <c r="D73" i="20"/>
  <c r="D40" i="23" s="1"/>
  <c r="O70" i="20"/>
  <c r="N70" i="20"/>
  <c r="M70" i="20"/>
  <c r="L70" i="20"/>
  <c r="K70" i="20"/>
  <c r="I70" i="20"/>
  <c r="BI69" i="20"/>
  <c r="X69" i="20"/>
  <c r="O69" i="20"/>
  <c r="N69" i="20"/>
  <c r="M69" i="20"/>
  <c r="L69" i="20"/>
  <c r="K69" i="20"/>
  <c r="F69" i="20"/>
  <c r="G69" i="20" s="1"/>
  <c r="E39" i="23" s="1"/>
  <c r="D69" i="20"/>
  <c r="D39" i="23" s="1"/>
  <c r="O66" i="20"/>
  <c r="N66" i="20"/>
  <c r="M66" i="20"/>
  <c r="L66" i="20"/>
  <c r="K66" i="20"/>
  <c r="I66" i="20"/>
  <c r="BI65" i="20"/>
  <c r="X65" i="20"/>
  <c r="O65" i="20"/>
  <c r="N65" i="20"/>
  <c r="M65" i="20"/>
  <c r="L65" i="20"/>
  <c r="K65" i="20"/>
  <c r="F65" i="20"/>
  <c r="G65" i="20" s="1"/>
  <c r="E38" i="23" s="1"/>
  <c r="D65" i="20"/>
  <c r="D38" i="23" s="1"/>
  <c r="O62" i="20"/>
  <c r="N62" i="20"/>
  <c r="M62" i="20"/>
  <c r="L62" i="20"/>
  <c r="K62" i="20"/>
  <c r="I62" i="20"/>
  <c r="BI61" i="20"/>
  <c r="X61" i="20"/>
  <c r="O61" i="20"/>
  <c r="N61" i="20"/>
  <c r="M61" i="20"/>
  <c r="L61" i="20"/>
  <c r="K61" i="20"/>
  <c r="F61" i="20"/>
  <c r="G61" i="20" s="1"/>
  <c r="E37" i="23" s="1"/>
  <c r="D61" i="20"/>
  <c r="D37" i="23" s="1"/>
  <c r="O58" i="20"/>
  <c r="N58" i="20"/>
  <c r="M58" i="20"/>
  <c r="L58" i="20"/>
  <c r="K58" i="20"/>
  <c r="I58" i="20"/>
  <c r="BI57" i="20"/>
  <c r="X57" i="20"/>
  <c r="O57" i="20"/>
  <c r="N57" i="20"/>
  <c r="M57" i="20"/>
  <c r="L57" i="20"/>
  <c r="K57" i="20"/>
  <c r="G57" i="20"/>
  <c r="E36" i="23" s="1"/>
  <c r="D57" i="20"/>
  <c r="D36" i="23" s="1"/>
  <c r="O54" i="20"/>
  <c r="N54" i="20"/>
  <c r="M54" i="20"/>
  <c r="L54" i="20"/>
  <c r="K54" i="20"/>
  <c r="I54" i="20"/>
  <c r="BI53" i="20"/>
  <c r="X53" i="20"/>
  <c r="O53" i="20"/>
  <c r="N53" i="20"/>
  <c r="M53" i="20"/>
  <c r="L53" i="20"/>
  <c r="K53" i="20"/>
  <c r="G53" i="20"/>
  <c r="E35" i="23" s="1"/>
  <c r="D53" i="20"/>
  <c r="D35" i="23" s="1"/>
  <c r="O50" i="20"/>
  <c r="N50" i="20"/>
  <c r="M50" i="20"/>
  <c r="L50" i="20"/>
  <c r="K50" i="20"/>
  <c r="I50" i="20"/>
  <c r="BI49" i="20"/>
  <c r="X49" i="20"/>
  <c r="O49" i="20"/>
  <c r="N49" i="20"/>
  <c r="M49" i="20"/>
  <c r="L49" i="20"/>
  <c r="K49" i="20"/>
  <c r="E34" i="23"/>
  <c r="D49" i="20"/>
  <c r="D34" i="23" s="1"/>
  <c r="O46" i="20"/>
  <c r="N46" i="20"/>
  <c r="M46" i="20"/>
  <c r="L46" i="20"/>
  <c r="K46" i="20"/>
  <c r="I46" i="20"/>
  <c r="BI45" i="20"/>
  <c r="X45" i="20"/>
  <c r="O45" i="20"/>
  <c r="N45" i="20"/>
  <c r="M45" i="20"/>
  <c r="L45" i="20"/>
  <c r="K45" i="20"/>
  <c r="E33" i="23"/>
  <c r="D45" i="20"/>
  <c r="D33" i="23" s="1"/>
  <c r="O42" i="20"/>
  <c r="N42" i="20"/>
  <c r="M42" i="20"/>
  <c r="L42" i="20"/>
  <c r="K42" i="20"/>
  <c r="I42" i="20"/>
  <c r="BI41" i="20"/>
  <c r="X41" i="20"/>
  <c r="O41" i="20"/>
  <c r="N41" i="20"/>
  <c r="M41" i="20"/>
  <c r="L41" i="20"/>
  <c r="K41" i="20"/>
  <c r="E32" i="23"/>
  <c r="D41" i="20"/>
  <c r="D32" i="23" s="1"/>
  <c r="O38" i="20"/>
  <c r="N38" i="20"/>
  <c r="M38" i="20"/>
  <c r="L38" i="20"/>
  <c r="K38" i="20"/>
  <c r="I38" i="20"/>
  <c r="BI37" i="20"/>
  <c r="X37" i="20"/>
  <c r="O37" i="20"/>
  <c r="N37" i="20"/>
  <c r="M37" i="20"/>
  <c r="L37" i="20"/>
  <c r="K37" i="20"/>
  <c r="E31" i="23"/>
  <c r="D37" i="20"/>
  <c r="O34" i="20"/>
  <c r="N34" i="20"/>
  <c r="M34" i="20"/>
  <c r="L34" i="20"/>
  <c r="K34" i="20"/>
  <c r="I34" i="20"/>
  <c r="BI33" i="20"/>
  <c r="X33" i="20"/>
  <c r="O33" i="20"/>
  <c r="N33" i="20"/>
  <c r="M33" i="20"/>
  <c r="L33" i="20"/>
  <c r="K33" i="20"/>
  <c r="E30" i="23"/>
  <c r="D33" i="20"/>
  <c r="O30" i="20"/>
  <c r="N30" i="20"/>
  <c r="M30" i="20"/>
  <c r="L30" i="20"/>
  <c r="K30" i="20"/>
  <c r="I30" i="20"/>
  <c r="BI29" i="20"/>
  <c r="X29" i="20"/>
  <c r="O29" i="20"/>
  <c r="N29" i="20"/>
  <c r="M29" i="20"/>
  <c r="L29" i="20"/>
  <c r="K29" i="20"/>
  <c r="E28" i="23"/>
  <c r="D29" i="20"/>
  <c r="D28" i="23" s="1"/>
  <c r="O26" i="20"/>
  <c r="N26" i="20"/>
  <c r="M26" i="20"/>
  <c r="L26" i="20"/>
  <c r="K26" i="20"/>
  <c r="I26" i="20"/>
  <c r="BI25" i="20"/>
  <c r="X25" i="20"/>
  <c r="O25" i="20"/>
  <c r="N25" i="20"/>
  <c r="M25" i="20"/>
  <c r="L25" i="20"/>
  <c r="K25" i="20"/>
  <c r="E26" i="23"/>
  <c r="D25" i="20"/>
  <c r="D26" i="23" s="1"/>
  <c r="O22" i="20"/>
  <c r="N22" i="20"/>
  <c r="M22" i="20"/>
  <c r="L22" i="20"/>
  <c r="K22" i="20"/>
  <c r="I22" i="20"/>
  <c r="BI21" i="20"/>
  <c r="X21" i="20"/>
  <c r="O21" i="20"/>
  <c r="N21" i="20"/>
  <c r="M21" i="20"/>
  <c r="L21" i="20"/>
  <c r="K21" i="20"/>
  <c r="E29" i="23"/>
  <c r="D21" i="20"/>
  <c r="D29" i="23" s="1"/>
  <c r="O18" i="20"/>
  <c r="N18" i="20"/>
  <c r="M18" i="20"/>
  <c r="L18" i="20"/>
  <c r="K18" i="20"/>
  <c r="I18" i="20"/>
  <c r="BI17" i="20"/>
  <c r="X17" i="20"/>
  <c r="O17" i="20"/>
  <c r="N17" i="20"/>
  <c r="M17" i="20"/>
  <c r="L17" i="20"/>
  <c r="K17" i="20"/>
  <c r="G17" i="20"/>
  <c r="E27" i="23" s="1"/>
  <c r="D17" i="20"/>
  <c r="Q3" i="20"/>
  <c r="O200" i="19"/>
  <c r="N200" i="19"/>
  <c r="M200" i="19"/>
  <c r="L200" i="19"/>
  <c r="K200" i="19"/>
  <c r="I200" i="19"/>
  <c r="BJ199" i="19"/>
  <c r="X199" i="19"/>
  <c r="O199" i="19"/>
  <c r="N199" i="19"/>
  <c r="M199" i="19"/>
  <c r="L199" i="19"/>
  <c r="K199" i="19"/>
  <c r="F199" i="19"/>
  <c r="G199" i="19" s="1"/>
  <c r="M71" i="22" s="1"/>
  <c r="D199" i="19"/>
  <c r="L71" i="22" s="1"/>
  <c r="O196" i="19"/>
  <c r="N196" i="19"/>
  <c r="M196" i="19"/>
  <c r="L196" i="19"/>
  <c r="K196" i="19"/>
  <c r="I196" i="19"/>
  <c r="BJ195" i="19"/>
  <c r="X195" i="19"/>
  <c r="O195" i="19"/>
  <c r="N195" i="19"/>
  <c r="M195" i="19"/>
  <c r="L195" i="19"/>
  <c r="K195" i="19"/>
  <c r="F195" i="19"/>
  <c r="G195" i="19" s="1"/>
  <c r="M70" i="22" s="1"/>
  <c r="D195" i="19"/>
  <c r="L70" i="22" s="1"/>
  <c r="O192" i="19"/>
  <c r="N192" i="19"/>
  <c r="M192" i="19"/>
  <c r="L192" i="19"/>
  <c r="K192" i="19"/>
  <c r="I192" i="19"/>
  <c r="BJ191" i="19"/>
  <c r="X191" i="19"/>
  <c r="O191" i="19"/>
  <c r="N191" i="19"/>
  <c r="M191" i="19"/>
  <c r="L191" i="19"/>
  <c r="K191" i="19"/>
  <c r="F191" i="19"/>
  <c r="G191" i="19" s="1"/>
  <c r="M69" i="22" s="1"/>
  <c r="D191" i="19"/>
  <c r="L69" i="22" s="1"/>
  <c r="O188" i="19"/>
  <c r="N188" i="19"/>
  <c r="M188" i="19"/>
  <c r="L188" i="19"/>
  <c r="K188" i="19"/>
  <c r="I188" i="19"/>
  <c r="BJ187" i="19"/>
  <c r="X187" i="19"/>
  <c r="O187" i="19"/>
  <c r="N187" i="19"/>
  <c r="M187" i="19"/>
  <c r="L187" i="19"/>
  <c r="K187" i="19"/>
  <c r="F187" i="19"/>
  <c r="G187" i="19" s="1"/>
  <c r="M68" i="22" s="1"/>
  <c r="D187" i="19"/>
  <c r="L68" i="22" s="1"/>
  <c r="O184" i="19"/>
  <c r="N184" i="19"/>
  <c r="M184" i="19"/>
  <c r="L184" i="19"/>
  <c r="K184" i="19"/>
  <c r="I184" i="19"/>
  <c r="BJ183" i="19"/>
  <c r="X183" i="19"/>
  <c r="O183" i="19"/>
  <c r="N183" i="19"/>
  <c r="M183" i="19"/>
  <c r="L183" i="19"/>
  <c r="K183" i="19"/>
  <c r="F183" i="19"/>
  <c r="G183" i="19" s="1"/>
  <c r="M67" i="22" s="1"/>
  <c r="D183" i="19"/>
  <c r="L67" i="22" s="1"/>
  <c r="O180" i="19"/>
  <c r="N180" i="19"/>
  <c r="M180" i="19"/>
  <c r="L180" i="19"/>
  <c r="K180" i="19"/>
  <c r="I180" i="19"/>
  <c r="BJ179" i="19"/>
  <c r="X179" i="19"/>
  <c r="O179" i="19"/>
  <c r="N179" i="19"/>
  <c r="M179" i="19"/>
  <c r="L179" i="19"/>
  <c r="K179" i="19"/>
  <c r="F179" i="19"/>
  <c r="G179" i="19" s="1"/>
  <c r="M66" i="22" s="1"/>
  <c r="D179" i="19"/>
  <c r="L66" i="22" s="1"/>
  <c r="O176" i="19"/>
  <c r="N176" i="19"/>
  <c r="M176" i="19"/>
  <c r="L176" i="19"/>
  <c r="K176" i="19"/>
  <c r="I176" i="19"/>
  <c r="BJ175" i="19"/>
  <c r="X175" i="19"/>
  <c r="O175" i="19"/>
  <c r="N175" i="19"/>
  <c r="M175" i="19"/>
  <c r="L175" i="19"/>
  <c r="K175" i="19"/>
  <c r="F175" i="19"/>
  <c r="G175" i="19" s="1"/>
  <c r="M65" i="22" s="1"/>
  <c r="D175" i="19"/>
  <c r="L65" i="22" s="1"/>
  <c r="O172" i="19"/>
  <c r="N172" i="19"/>
  <c r="M172" i="19"/>
  <c r="L172" i="19"/>
  <c r="K172" i="19"/>
  <c r="I172" i="19"/>
  <c r="BJ171" i="19"/>
  <c r="X171" i="19"/>
  <c r="O171" i="19"/>
  <c r="N171" i="19"/>
  <c r="M171" i="19"/>
  <c r="L171" i="19"/>
  <c r="K171" i="19"/>
  <c r="F171" i="19"/>
  <c r="G171" i="19" s="1"/>
  <c r="M64" i="22" s="1"/>
  <c r="D171" i="19"/>
  <c r="L64" i="22" s="1"/>
  <c r="O168" i="19"/>
  <c r="N168" i="19"/>
  <c r="M168" i="19"/>
  <c r="L168" i="19"/>
  <c r="K168" i="19"/>
  <c r="I168" i="19"/>
  <c r="BJ167" i="19"/>
  <c r="X167" i="19"/>
  <c r="O167" i="19"/>
  <c r="N167" i="19"/>
  <c r="M167" i="19"/>
  <c r="L167" i="19"/>
  <c r="K167" i="19"/>
  <c r="F167" i="19"/>
  <c r="G167" i="19" s="1"/>
  <c r="M63" i="22" s="1"/>
  <c r="D167" i="19"/>
  <c r="L63" i="22" s="1"/>
  <c r="O164" i="19"/>
  <c r="N164" i="19"/>
  <c r="M164" i="19"/>
  <c r="L164" i="19"/>
  <c r="K164" i="19"/>
  <c r="I164" i="19"/>
  <c r="BJ163" i="19"/>
  <c r="X163" i="19"/>
  <c r="O163" i="19"/>
  <c r="N163" i="19"/>
  <c r="M163" i="19"/>
  <c r="L163" i="19"/>
  <c r="K163" i="19"/>
  <c r="F163" i="19"/>
  <c r="G163" i="19" s="1"/>
  <c r="M62" i="22" s="1"/>
  <c r="D163" i="19"/>
  <c r="L62" i="22" s="1"/>
  <c r="O160" i="19"/>
  <c r="N160" i="19"/>
  <c r="M160" i="19"/>
  <c r="L160" i="19"/>
  <c r="K160" i="19"/>
  <c r="I160" i="19"/>
  <c r="BJ159" i="19"/>
  <c r="X159" i="19"/>
  <c r="O159" i="19"/>
  <c r="N159" i="19"/>
  <c r="M159" i="19"/>
  <c r="L159" i="19"/>
  <c r="K159" i="19"/>
  <c r="F159" i="19"/>
  <c r="G159" i="19" s="1"/>
  <c r="M61" i="22" s="1"/>
  <c r="D159" i="19"/>
  <c r="L61" i="22" s="1"/>
  <c r="O156" i="19"/>
  <c r="N156" i="19"/>
  <c r="M156" i="19"/>
  <c r="L156" i="19"/>
  <c r="K156" i="19"/>
  <c r="I156" i="19"/>
  <c r="BJ155" i="19"/>
  <c r="X155" i="19"/>
  <c r="O155" i="19"/>
  <c r="N155" i="19"/>
  <c r="M155" i="19"/>
  <c r="L155" i="19"/>
  <c r="K155" i="19"/>
  <c r="F155" i="19"/>
  <c r="G155" i="19" s="1"/>
  <c r="M60" i="22" s="1"/>
  <c r="D155" i="19"/>
  <c r="L60" i="22" s="1"/>
  <c r="O152" i="19"/>
  <c r="N152" i="19"/>
  <c r="M152" i="19"/>
  <c r="L152" i="19"/>
  <c r="K152" i="19"/>
  <c r="I152" i="19"/>
  <c r="BJ151" i="19"/>
  <c r="X151" i="19"/>
  <c r="O151" i="19"/>
  <c r="N151" i="19"/>
  <c r="M151" i="19"/>
  <c r="L151" i="19"/>
  <c r="K151" i="19"/>
  <c r="F151" i="19"/>
  <c r="G151" i="19" s="1"/>
  <c r="M59" i="22" s="1"/>
  <c r="D151" i="19"/>
  <c r="L59" i="22" s="1"/>
  <c r="O148" i="19"/>
  <c r="N148" i="19"/>
  <c r="M148" i="19"/>
  <c r="L148" i="19"/>
  <c r="K148" i="19"/>
  <c r="I148" i="19"/>
  <c r="BJ147" i="19"/>
  <c r="X147" i="19"/>
  <c r="O147" i="19"/>
  <c r="N147" i="19"/>
  <c r="M147" i="19"/>
  <c r="L147" i="19"/>
  <c r="K147" i="19"/>
  <c r="F147" i="19"/>
  <c r="G147" i="19" s="1"/>
  <c r="M58" i="22" s="1"/>
  <c r="D147" i="19"/>
  <c r="L58" i="22" s="1"/>
  <c r="O144" i="19"/>
  <c r="N144" i="19"/>
  <c r="M144" i="19"/>
  <c r="L144" i="19"/>
  <c r="K144" i="19"/>
  <c r="I144" i="19"/>
  <c r="BJ143" i="19"/>
  <c r="X143" i="19"/>
  <c r="O143" i="19"/>
  <c r="N143" i="19"/>
  <c r="M143" i="19"/>
  <c r="L143" i="19"/>
  <c r="K143" i="19"/>
  <c r="F143" i="19"/>
  <c r="G143" i="19" s="1"/>
  <c r="M57" i="22" s="1"/>
  <c r="D143" i="19"/>
  <c r="L57" i="22" s="1"/>
  <c r="O137" i="19"/>
  <c r="N137" i="19"/>
  <c r="M137" i="19"/>
  <c r="L137" i="19"/>
  <c r="K137" i="19"/>
  <c r="I137" i="19"/>
  <c r="BJ136" i="19"/>
  <c r="X136" i="19"/>
  <c r="O136" i="19"/>
  <c r="N136" i="19"/>
  <c r="M136" i="19"/>
  <c r="L136" i="19"/>
  <c r="K136" i="19"/>
  <c r="F136" i="19"/>
  <c r="G136" i="19" s="1"/>
  <c r="M56" i="22" s="1"/>
  <c r="D136" i="19"/>
  <c r="L56" i="22" s="1"/>
  <c r="O133" i="19"/>
  <c r="N133" i="19"/>
  <c r="M133" i="19"/>
  <c r="L133" i="19"/>
  <c r="K133" i="19"/>
  <c r="I133" i="19"/>
  <c r="BJ132" i="19"/>
  <c r="X132" i="19"/>
  <c r="O132" i="19"/>
  <c r="N132" i="19"/>
  <c r="M132" i="19"/>
  <c r="L132" i="19"/>
  <c r="K132" i="19"/>
  <c r="F132" i="19"/>
  <c r="G132" i="19" s="1"/>
  <c r="M55" i="22" s="1"/>
  <c r="D132" i="19"/>
  <c r="L55" i="22" s="1"/>
  <c r="O129" i="19"/>
  <c r="N129" i="19"/>
  <c r="M129" i="19"/>
  <c r="L129" i="19"/>
  <c r="K129" i="19"/>
  <c r="I129" i="19"/>
  <c r="BJ128" i="19"/>
  <c r="X128" i="19"/>
  <c r="O128" i="19"/>
  <c r="N128" i="19"/>
  <c r="M128" i="19"/>
  <c r="L128" i="19"/>
  <c r="K128" i="19"/>
  <c r="F128" i="19"/>
  <c r="G128" i="19" s="1"/>
  <c r="M54" i="22" s="1"/>
  <c r="D128" i="19"/>
  <c r="L54" i="22" s="1"/>
  <c r="O125" i="19"/>
  <c r="N125" i="19"/>
  <c r="M125" i="19"/>
  <c r="L125" i="19"/>
  <c r="K125" i="19"/>
  <c r="I125" i="19"/>
  <c r="BJ124" i="19"/>
  <c r="X124" i="19"/>
  <c r="O124" i="19"/>
  <c r="N124" i="19"/>
  <c r="M124" i="19"/>
  <c r="L124" i="19"/>
  <c r="K124" i="19"/>
  <c r="F124" i="19"/>
  <c r="G124" i="19" s="1"/>
  <c r="M53" i="22" s="1"/>
  <c r="D124" i="19"/>
  <c r="L53" i="22" s="1"/>
  <c r="O121" i="19"/>
  <c r="N121" i="19"/>
  <c r="M121" i="19"/>
  <c r="L121" i="19"/>
  <c r="K121" i="19"/>
  <c r="I121" i="19"/>
  <c r="BJ120" i="19"/>
  <c r="X120" i="19"/>
  <c r="O120" i="19"/>
  <c r="N120" i="19"/>
  <c r="M120" i="19"/>
  <c r="L120" i="19"/>
  <c r="M46" i="22"/>
  <c r="D120" i="19"/>
  <c r="L46" i="22" s="1"/>
  <c r="O117" i="19"/>
  <c r="N117" i="19"/>
  <c r="M117" i="19"/>
  <c r="L117" i="19"/>
  <c r="K117" i="19"/>
  <c r="I117" i="19"/>
  <c r="BJ116" i="19"/>
  <c r="X116" i="19"/>
  <c r="O116" i="19"/>
  <c r="N116" i="19"/>
  <c r="M116" i="19"/>
  <c r="L116" i="19"/>
  <c r="G116" i="19"/>
  <c r="M50" i="22" s="1"/>
  <c r="D116" i="19"/>
  <c r="L50" i="22" s="1"/>
  <c r="O113" i="19"/>
  <c r="N113" i="19"/>
  <c r="M113" i="19"/>
  <c r="L113" i="19"/>
  <c r="K113" i="19"/>
  <c r="I113" i="19"/>
  <c r="BJ112" i="19"/>
  <c r="X112" i="19"/>
  <c r="O112" i="19"/>
  <c r="N112" i="19"/>
  <c r="M112" i="19"/>
  <c r="L112" i="19"/>
  <c r="G112" i="19"/>
  <c r="M45" i="22" s="1"/>
  <c r="D112" i="19"/>
  <c r="L45" i="22" s="1"/>
  <c r="O109" i="19"/>
  <c r="N109" i="19"/>
  <c r="M109" i="19"/>
  <c r="L109" i="19"/>
  <c r="K109" i="19"/>
  <c r="I109" i="19"/>
  <c r="BJ108" i="19"/>
  <c r="X108" i="19"/>
  <c r="O108" i="19"/>
  <c r="N108" i="19"/>
  <c r="M108" i="19"/>
  <c r="L108" i="19"/>
  <c r="G108" i="19"/>
  <c r="M48" i="22" s="1"/>
  <c r="D108" i="19"/>
  <c r="L48" i="22" s="1"/>
  <c r="I105" i="19"/>
  <c r="BJ104" i="19"/>
  <c r="X104" i="19"/>
  <c r="G104" i="19"/>
  <c r="M52" i="22" s="1"/>
  <c r="D104" i="19"/>
  <c r="L52" i="22" s="1"/>
  <c r="I101" i="19"/>
  <c r="BJ100" i="19"/>
  <c r="X100" i="19"/>
  <c r="G100" i="19"/>
  <c r="M51" i="22" s="1"/>
  <c r="D100" i="19"/>
  <c r="L51" i="22" s="1"/>
  <c r="I97" i="19"/>
  <c r="BJ96" i="19"/>
  <c r="X96" i="19"/>
  <c r="G96" i="19"/>
  <c r="M49" i="22" s="1"/>
  <c r="D96" i="19"/>
  <c r="L49" i="22" s="1"/>
  <c r="I93" i="19"/>
  <c r="BJ92" i="19"/>
  <c r="X92" i="19"/>
  <c r="G92" i="19"/>
  <c r="M47" i="22" s="1"/>
  <c r="D92" i="19"/>
  <c r="L47" i="22" s="1"/>
  <c r="I89" i="19"/>
  <c r="BJ88" i="19"/>
  <c r="X88" i="19"/>
  <c r="M44" i="22"/>
  <c r="D88" i="19"/>
  <c r="L44" i="22" s="1"/>
  <c r="I85" i="19"/>
  <c r="BJ84" i="19"/>
  <c r="X84" i="19"/>
  <c r="D84" i="19"/>
  <c r="L43" i="22" s="1"/>
  <c r="O81" i="19"/>
  <c r="N81" i="19"/>
  <c r="M81" i="19"/>
  <c r="L81" i="19"/>
  <c r="K81" i="19"/>
  <c r="I81" i="19"/>
  <c r="BJ80" i="19"/>
  <c r="X80" i="19"/>
  <c r="G80" i="19"/>
  <c r="M36" i="22" s="1"/>
  <c r="D80" i="19"/>
  <c r="L36" i="22" s="1"/>
  <c r="I74" i="19"/>
  <c r="BJ73" i="19"/>
  <c r="X73" i="19"/>
  <c r="M39" i="22"/>
  <c r="D73" i="19"/>
  <c r="L39" i="22" s="1"/>
  <c r="I70" i="19"/>
  <c r="BJ69" i="19"/>
  <c r="X69" i="19"/>
  <c r="M42" i="22"/>
  <c r="D69" i="19"/>
  <c r="L42" i="22" s="1"/>
  <c r="I66" i="19"/>
  <c r="BJ65" i="19"/>
  <c r="X65" i="19"/>
  <c r="M41" i="22"/>
  <c r="D65" i="19"/>
  <c r="L41" i="22" s="1"/>
  <c r="I62" i="19"/>
  <c r="BJ61" i="19"/>
  <c r="X61" i="19"/>
  <c r="M34" i="22"/>
  <c r="D61" i="19"/>
  <c r="L34" i="22" s="1"/>
  <c r="I58" i="19"/>
  <c r="BJ57" i="19"/>
  <c r="X57" i="19"/>
  <c r="M32" i="22"/>
  <c r="D57" i="19"/>
  <c r="L32" i="22" s="1"/>
  <c r="I54" i="19"/>
  <c r="BJ53" i="19"/>
  <c r="X53" i="19"/>
  <c r="M38" i="22"/>
  <c r="D53" i="19"/>
  <c r="L38" i="22" s="1"/>
  <c r="I50" i="19"/>
  <c r="BJ49" i="19"/>
  <c r="X49" i="19"/>
  <c r="M37" i="22"/>
  <c r="D49" i="19"/>
  <c r="L37" i="22" s="1"/>
  <c r="I46" i="19"/>
  <c r="BJ45" i="19"/>
  <c r="X45" i="19"/>
  <c r="M35" i="22"/>
  <c r="D45" i="19"/>
  <c r="L35" i="22" s="1"/>
  <c r="I42" i="19"/>
  <c r="BJ41" i="19"/>
  <c r="X41" i="19"/>
  <c r="M40" i="22"/>
  <c r="D41" i="19"/>
  <c r="L40" i="22" s="1"/>
  <c r="I38" i="19"/>
  <c r="BJ37" i="19"/>
  <c r="X37" i="19"/>
  <c r="M30" i="22"/>
  <c r="D37" i="19"/>
  <c r="L30" i="22" s="1"/>
  <c r="I34" i="19"/>
  <c r="BJ33" i="19"/>
  <c r="X33" i="19"/>
  <c r="M33" i="22"/>
  <c r="D33" i="19"/>
  <c r="L33" i="22" s="1"/>
  <c r="I30" i="19"/>
  <c r="BJ29" i="19"/>
  <c r="X29" i="19"/>
  <c r="M27" i="22"/>
  <c r="D29" i="19"/>
  <c r="L27" i="22" s="1"/>
  <c r="I26" i="19"/>
  <c r="BJ25" i="19"/>
  <c r="X25" i="19"/>
  <c r="M28" i="22"/>
  <c r="D25" i="19"/>
  <c r="L28" i="22" s="1"/>
  <c r="I22" i="19"/>
  <c r="BJ21" i="19"/>
  <c r="X21" i="19"/>
  <c r="M31" i="22"/>
  <c r="D21" i="19"/>
  <c r="L31" i="22" s="1"/>
  <c r="O18" i="19"/>
  <c r="N18" i="19"/>
  <c r="M18" i="19"/>
  <c r="L18" i="19"/>
  <c r="I18" i="19"/>
  <c r="BJ17" i="19"/>
  <c r="X17" i="19"/>
  <c r="G17" i="19"/>
  <c r="M29" i="22" s="1"/>
  <c r="D17" i="19"/>
  <c r="L29" i="22" s="1"/>
  <c r="Q3" i="19"/>
  <c r="O200" i="18"/>
  <c r="N200" i="18"/>
  <c r="M200" i="18"/>
  <c r="L200" i="18"/>
  <c r="K200" i="18"/>
  <c r="I200" i="18"/>
  <c r="BN199" i="18"/>
  <c r="X199" i="18"/>
  <c r="O199" i="18"/>
  <c r="N199" i="18"/>
  <c r="M199" i="18"/>
  <c r="L199" i="18"/>
  <c r="G199" i="18"/>
  <c r="E60" i="22" s="1"/>
  <c r="D199" i="18"/>
  <c r="D60" i="22" s="1"/>
  <c r="O196" i="18"/>
  <c r="N196" i="18"/>
  <c r="M196" i="18"/>
  <c r="L196" i="18"/>
  <c r="K196" i="18"/>
  <c r="I196" i="18"/>
  <c r="BN195" i="18"/>
  <c r="X195" i="18"/>
  <c r="O195" i="18"/>
  <c r="N195" i="18"/>
  <c r="M195" i="18"/>
  <c r="L195" i="18"/>
  <c r="G195" i="18"/>
  <c r="E63" i="22" s="1"/>
  <c r="D195" i="18"/>
  <c r="D63" i="22" s="1"/>
  <c r="O192" i="18"/>
  <c r="N192" i="18"/>
  <c r="M192" i="18"/>
  <c r="L192" i="18"/>
  <c r="K192" i="18"/>
  <c r="I192" i="18"/>
  <c r="BN191" i="18"/>
  <c r="X191" i="18"/>
  <c r="O191" i="18"/>
  <c r="N191" i="18"/>
  <c r="M191" i="18"/>
  <c r="L191" i="18"/>
  <c r="G191" i="18"/>
  <c r="E61" i="22" s="1"/>
  <c r="D191" i="18"/>
  <c r="D61" i="22" s="1"/>
  <c r="O188" i="18"/>
  <c r="N188" i="18"/>
  <c r="M188" i="18"/>
  <c r="L188" i="18"/>
  <c r="K188" i="18"/>
  <c r="I188" i="18"/>
  <c r="BN187" i="18"/>
  <c r="X187" i="18"/>
  <c r="O187" i="18"/>
  <c r="N187" i="18"/>
  <c r="M187" i="18"/>
  <c r="L187" i="18"/>
  <c r="G187" i="18"/>
  <c r="E50" i="22" s="1"/>
  <c r="D187" i="18"/>
  <c r="D50" i="22" s="1"/>
  <c r="O184" i="18"/>
  <c r="N184" i="18"/>
  <c r="M184" i="18"/>
  <c r="L184" i="18"/>
  <c r="K184" i="18"/>
  <c r="I184" i="18"/>
  <c r="X183" i="18"/>
  <c r="O183" i="18"/>
  <c r="N183" i="18"/>
  <c r="M183" i="18"/>
  <c r="L183" i="18"/>
  <c r="G183" i="18"/>
  <c r="E54" i="22" s="1"/>
  <c r="D183" i="18"/>
  <c r="D54" i="22" s="1"/>
  <c r="O180" i="18"/>
  <c r="N180" i="18"/>
  <c r="M180" i="18"/>
  <c r="L180" i="18"/>
  <c r="K180" i="18"/>
  <c r="I180" i="18"/>
  <c r="BN179" i="18"/>
  <c r="X179" i="18"/>
  <c r="G179" i="18"/>
  <c r="E49" i="22" s="1"/>
  <c r="D179" i="18"/>
  <c r="D49" i="22" s="1"/>
  <c r="O176" i="18"/>
  <c r="N176" i="18"/>
  <c r="M176" i="18"/>
  <c r="L176" i="18"/>
  <c r="K176" i="18"/>
  <c r="I176" i="18"/>
  <c r="BN175" i="18"/>
  <c r="X175" i="18"/>
  <c r="O175" i="18"/>
  <c r="N175" i="18"/>
  <c r="M175" i="18"/>
  <c r="L175" i="18"/>
  <c r="G175" i="18"/>
  <c r="E70" i="22" s="1"/>
  <c r="D175" i="18"/>
  <c r="D70" i="22" s="1"/>
  <c r="O172" i="18"/>
  <c r="N172" i="18"/>
  <c r="M172" i="18"/>
  <c r="L172" i="18"/>
  <c r="K172" i="18"/>
  <c r="I172" i="18"/>
  <c r="BN171" i="18"/>
  <c r="X171" i="18"/>
  <c r="O171" i="18"/>
  <c r="N171" i="18"/>
  <c r="M171" i="18"/>
  <c r="L171" i="18"/>
  <c r="G171" i="18"/>
  <c r="E68" i="22" s="1"/>
  <c r="D171" i="18"/>
  <c r="D68" i="22" s="1"/>
  <c r="O168" i="18"/>
  <c r="N168" i="18"/>
  <c r="M168" i="18"/>
  <c r="L168" i="18"/>
  <c r="K168" i="18"/>
  <c r="I168" i="18"/>
  <c r="BN167" i="18"/>
  <c r="X167" i="18"/>
  <c r="O167" i="18"/>
  <c r="N167" i="18"/>
  <c r="M167" i="18"/>
  <c r="L167" i="18"/>
  <c r="G167" i="18"/>
  <c r="E66" i="22" s="1"/>
  <c r="D167" i="18"/>
  <c r="D66" i="22" s="1"/>
  <c r="O164" i="18"/>
  <c r="N164" i="18"/>
  <c r="M164" i="18"/>
  <c r="L164" i="18"/>
  <c r="K164" i="18"/>
  <c r="I164" i="18"/>
  <c r="BN163" i="18"/>
  <c r="X163" i="18"/>
  <c r="O163" i="18"/>
  <c r="N163" i="18"/>
  <c r="M163" i="18"/>
  <c r="L163" i="18"/>
  <c r="G163" i="18"/>
  <c r="E59" i="22" s="1"/>
  <c r="D163" i="18"/>
  <c r="D59" i="22" s="1"/>
  <c r="O160" i="18"/>
  <c r="N160" i="18"/>
  <c r="M160" i="18"/>
  <c r="L160" i="18"/>
  <c r="K160" i="18"/>
  <c r="I160" i="18"/>
  <c r="BN159" i="18"/>
  <c r="X159" i="18"/>
  <c r="O159" i="18"/>
  <c r="N159" i="18"/>
  <c r="M159" i="18"/>
  <c r="L159" i="18"/>
  <c r="G159" i="18"/>
  <c r="E57" i="22" s="1"/>
  <c r="D159" i="18"/>
  <c r="D57" i="22" s="1"/>
  <c r="O156" i="18"/>
  <c r="N156" i="18"/>
  <c r="M156" i="18"/>
  <c r="L156" i="18"/>
  <c r="K156" i="18"/>
  <c r="I156" i="18"/>
  <c r="BN155" i="18"/>
  <c r="X155" i="18"/>
  <c r="O155" i="18"/>
  <c r="N155" i="18"/>
  <c r="M155" i="18"/>
  <c r="L155" i="18"/>
  <c r="G155" i="18"/>
  <c r="E56" i="22" s="1"/>
  <c r="D155" i="18"/>
  <c r="D56" i="22" s="1"/>
  <c r="O152" i="18"/>
  <c r="N152" i="18"/>
  <c r="M152" i="18"/>
  <c r="L152" i="18"/>
  <c r="K152" i="18"/>
  <c r="I152" i="18"/>
  <c r="BN151" i="18"/>
  <c r="X151" i="18"/>
  <c r="O151" i="18"/>
  <c r="N151" i="18"/>
  <c r="M151" i="18"/>
  <c r="L151" i="18"/>
  <c r="G151" i="18"/>
  <c r="E55" i="22" s="1"/>
  <c r="D151" i="18"/>
  <c r="D55" i="22" s="1"/>
  <c r="O148" i="18"/>
  <c r="N148" i="18"/>
  <c r="M148" i="18"/>
  <c r="L148" i="18"/>
  <c r="K148" i="18"/>
  <c r="I148" i="18"/>
  <c r="BN147" i="18"/>
  <c r="X147" i="18"/>
  <c r="O147" i="18"/>
  <c r="N147" i="18"/>
  <c r="M147" i="18"/>
  <c r="L147" i="18"/>
  <c r="G147" i="18"/>
  <c r="E41" i="22" s="1"/>
  <c r="D147" i="18"/>
  <c r="D41" i="22" s="1"/>
  <c r="O144" i="18"/>
  <c r="N144" i="18"/>
  <c r="M144" i="18"/>
  <c r="L144" i="18"/>
  <c r="K144" i="18"/>
  <c r="I144" i="18"/>
  <c r="BN143" i="18"/>
  <c r="X143" i="18"/>
  <c r="G143" i="18"/>
  <c r="E69" i="22" s="1"/>
  <c r="D143" i="18"/>
  <c r="D69" i="22" s="1"/>
  <c r="I137" i="18"/>
  <c r="BN136" i="18"/>
  <c r="X136" i="18"/>
  <c r="E71" i="22"/>
  <c r="D136" i="18"/>
  <c r="D71" i="22" s="1"/>
  <c r="I133" i="18"/>
  <c r="BN132" i="18"/>
  <c r="X132" i="18"/>
  <c r="E67" i="22"/>
  <c r="D132" i="18"/>
  <c r="D67" i="22" s="1"/>
  <c r="I129" i="18"/>
  <c r="BN128" i="18"/>
  <c r="X128" i="18"/>
  <c r="E65" i="22"/>
  <c r="D128" i="18"/>
  <c r="D65" i="22" s="1"/>
  <c r="I125" i="18"/>
  <c r="BN124" i="18"/>
  <c r="X124" i="18"/>
  <c r="E62" i="22"/>
  <c r="D124" i="18"/>
  <c r="D62" i="22" s="1"/>
  <c r="I121" i="18"/>
  <c r="BN120" i="18"/>
  <c r="X120" i="18"/>
  <c r="E64" i="22"/>
  <c r="D120" i="18"/>
  <c r="D64" i="22" s="1"/>
  <c r="I117" i="18"/>
  <c r="BN116" i="18"/>
  <c r="X116" i="18"/>
  <c r="E58" i="22"/>
  <c r="D116" i="18"/>
  <c r="D58" i="22" s="1"/>
  <c r="I113" i="18"/>
  <c r="BN112" i="18"/>
  <c r="X112" i="18"/>
  <c r="E48" i="22"/>
  <c r="D112" i="18"/>
  <c r="D48" i="22" s="1"/>
  <c r="I109" i="18"/>
  <c r="BN108" i="18"/>
  <c r="X108" i="18"/>
  <c r="E51" i="22"/>
  <c r="D108" i="18"/>
  <c r="D51" i="22" s="1"/>
  <c r="I105" i="18"/>
  <c r="BN104" i="18"/>
  <c r="X104" i="18"/>
  <c r="H38" i="22"/>
  <c r="E38" i="22"/>
  <c r="D104" i="18"/>
  <c r="D38" i="22" s="1"/>
  <c r="I101" i="18"/>
  <c r="BN100" i="18"/>
  <c r="X100" i="18"/>
  <c r="E46" i="22"/>
  <c r="D100" i="18"/>
  <c r="D46" i="22" s="1"/>
  <c r="I97" i="18"/>
  <c r="BN96" i="18"/>
  <c r="X96" i="18"/>
  <c r="E44" i="22"/>
  <c r="D96" i="18"/>
  <c r="D44" i="22" s="1"/>
  <c r="I93" i="18"/>
  <c r="BN92" i="18"/>
  <c r="X92" i="18"/>
  <c r="E35" i="22"/>
  <c r="D92" i="18"/>
  <c r="D35" i="22" s="1"/>
  <c r="I89" i="18"/>
  <c r="BN88" i="18"/>
  <c r="X88" i="18"/>
  <c r="E32" i="22"/>
  <c r="D88" i="18"/>
  <c r="D32" i="22" s="1"/>
  <c r="I85" i="18"/>
  <c r="BN84" i="18"/>
  <c r="X84" i="18"/>
  <c r="E47" i="22"/>
  <c r="D84" i="18"/>
  <c r="D47" i="22" s="1"/>
  <c r="O81" i="18"/>
  <c r="N81" i="18"/>
  <c r="M81" i="18"/>
  <c r="L81" i="18"/>
  <c r="I81" i="18"/>
  <c r="BN80" i="18"/>
  <c r="X80" i="18"/>
  <c r="E37" i="22"/>
  <c r="D80" i="18"/>
  <c r="D37" i="22" s="1"/>
  <c r="I74" i="18"/>
  <c r="BN73" i="18"/>
  <c r="X73" i="18"/>
  <c r="E53" i="22"/>
  <c r="D73" i="18"/>
  <c r="D53" i="22" s="1"/>
  <c r="I70" i="18"/>
  <c r="BN69" i="18"/>
  <c r="X69" i="18"/>
  <c r="E52" i="22"/>
  <c r="D69" i="18"/>
  <c r="D52" i="22" s="1"/>
  <c r="I66" i="18"/>
  <c r="X65" i="18"/>
  <c r="E29" i="22"/>
  <c r="D65" i="18"/>
  <c r="D29" i="22" s="1"/>
  <c r="I62" i="18"/>
  <c r="BN61" i="18"/>
  <c r="X61" i="18"/>
  <c r="E36" i="22"/>
  <c r="D61" i="18"/>
  <c r="D36" i="22" s="1"/>
  <c r="I58" i="18"/>
  <c r="BN57" i="18"/>
  <c r="X57" i="18"/>
  <c r="E34" i="22"/>
  <c r="D57" i="18"/>
  <c r="D34" i="22" s="1"/>
  <c r="I54" i="18"/>
  <c r="BN53" i="18"/>
  <c r="X53" i="18"/>
  <c r="E42" i="22"/>
  <c r="D53" i="18"/>
  <c r="D42" i="22" s="1"/>
  <c r="I50" i="18"/>
  <c r="BN49" i="18"/>
  <c r="X49" i="18"/>
  <c r="E39" i="22"/>
  <c r="D49" i="18"/>
  <c r="D39" i="22" s="1"/>
  <c r="I46" i="18"/>
  <c r="BN45" i="18"/>
  <c r="X45" i="18"/>
  <c r="E45" i="22"/>
  <c r="D45" i="18"/>
  <c r="D45" i="22" s="1"/>
  <c r="I42" i="18"/>
  <c r="BN41" i="18"/>
  <c r="X41" i="18"/>
  <c r="E30" i="22"/>
  <c r="D41" i="18"/>
  <c r="D30" i="22" s="1"/>
  <c r="I38" i="18"/>
  <c r="BN37" i="18"/>
  <c r="X37" i="18"/>
  <c r="E40" i="22"/>
  <c r="D37" i="18"/>
  <c r="D40" i="22" s="1"/>
  <c r="I34" i="18"/>
  <c r="BN33" i="18"/>
  <c r="X33" i="18"/>
  <c r="E31" i="22"/>
  <c r="D33" i="18"/>
  <c r="D31" i="22" s="1"/>
  <c r="I30" i="18"/>
  <c r="BN29" i="18"/>
  <c r="X29" i="18"/>
  <c r="E33" i="22"/>
  <c r="D29" i="18"/>
  <c r="D33" i="22" s="1"/>
  <c r="I26" i="18"/>
  <c r="BN25" i="18"/>
  <c r="X25" i="18"/>
  <c r="E43" i="22"/>
  <c r="D25" i="18"/>
  <c r="D43" i="22" s="1"/>
  <c r="I22" i="18"/>
  <c r="BN21" i="18"/>
  <c r="X21" i="18"/>
  <c r="E28" i="22"/>
  <c r="D21" i="18"/>
  <c r="D28" i="22" s="1"/>
  <c r="O18" i="18"/>
  <c r="N18" i="18"/>
  <c r="I18" i="18"/>
  <c r="BN17" i="18"/>
  <c r="X17" i="18"/>
  <c r="G17" i="18"/>
  <c r="E27" i="22" s="1"/>
  <c r="D17" i="18"/>
  <c r="D27" i="22" s="1"/>
  <c r="Q3" i="18"/>
  <c r="R171" i="21" l="1"/>
  <c r="O63" i="23" s="1"/>
  <c r="R171" i="20"/>
  <c r="G63" i="23" s="1"/>
  <c r="Q155" i="20"/>
  <c r="R84" i="21"/>
  <c r="O42" i="23" s="1"/>
  <c r="D31" i="23"/>
  <c r="D27" i="23"/>
  <c r="D30" i="23"/>
  <c r="Q41" i="19"/>
  <c r="N40" i="22" s="1"/>
  <c r="R21" i="19"/>
  <c r="O31" i="22" s="1"/>
  <c r="R41" i="20"/>
  <c r="G32" i="23" s="1"/>
  <c r="R124" i="21"/>
  <c r="R92" i="20"/>
  <c r="G44" i="23" s="1"/>
  <c r="R108" i="20"/>
  <c r="G48" i="23" s="1"/>
  <c r="R65" i="21"/>
  <c r="O38" i="23" s="1"/>
  <c r="Q96" i="21"/>
  <c r="R147" i="21"/>
  <c r="O57" i="23" s="1"/>
  <c r="R179" i="21"/>
  <c r="O65" i="23" s="1"/>
  <c r="R73" i="18"/>
  <c r="G53" i="22" s="1"/>
  <c r="Q84" i="18"/>
  <c r="F47" i="22" s="1"/>
  <c r="R88" i="18"/>
  <c r="G32" i="22" s="1"/>
  <c r="R96" i="18"/>
  <c r="G44" i="22" s="1"/>
  <c r="R183" i="20"/>
  <c r="G66" i="23" s="1"/>
  <c r="Q195" i="20"/>
  <c r="R29" i="21"/>
  <c r="O29" i="23" s="1"/>
  <c r="Q73" i="21"/>
  <c r="R195" i="19"/>
  <c r="O70" i="22" s="1"/>
  <c r="R33" i="20"/>
  <c r="G30" i="23" s="1"/>
  <c r="R49" i="20"/>
  <c r="G34" i="23" s="1"/>
  <c r="R53" i="20"/>
  <c r="G35" i="23" s="1"/>
  <c r="Q61" i="20"/>
  <c r="F37" i="23" s="1"/>
  <c r="R136" i="20"/>
  <c r="G55" i="23" s="1"/>
  <c r="R187" i="21"/>
  <c r="O67" i="23" s="1"/>
  <c r="R84" i="18"/>
  <c r="G47" i="22" s="1"/>
  <c r="Q143" i="18"/>
  <c r="F69" i="22" s="1"/>
  <c r="R147" i="18"/>
  <c r="G41" i="22" s="1"/>
  <c r="Q175" i="18"/>
  <c r="F70" i="22" s="1"/>
  <c r="R175" i="18"/>
  <c r="G70" i="22" s="1"/>
  <c r="Q179" i="18"/>
  <c r="F49" i="22" s="1"/>
  <c r="Q183" i="18"/>
  <c r="F54" i="22" s="1"/>
  <c r="Q80" i="19"/>
  <c r="N36" i="22" s="1"/>
  <c r="R147" i="19"/>
  <c r="O58" i="22" s="1"/>
  <c r="R163" i="19"/>
  <c r="O62" i="22" s="1"/>
  <c r="R179" i="19"/>
  <c r="O66" i="22" s="1"/>
  <c r="R73" i="21"/>
  <c r="O41" i="23" s="1"/>
  <c r="Q88" i="21"/>
  <c r="N43" i="23" s="1"/>
  <c r="Q65" i="18"/>
  <c r="F29" i="22" s="1"/>
  <c r="R69" i="18"/>
  <c r="G52" i="22" s="1"/>
  <c r="Q92" i="18"/>
  <c r="F35" i="22" s="1"/>
  <c r="Q108" i="18"/>
  <c r="R108" i="18"/>
  <c r="G51" i="22" s="1"/>
  <c r="R112" i="18"/>
  <c r="G48" i="22" s="1"/>
  <c r="Q116" i="18"/>
  <c r="R120" i="18"/>
  <c r="G64" i="22" s="1"/>
  <c r="R29" i="19"/>
  <c r="O27" i="22" s="1"/>
  <c r="R53" i="19"/>
  <c r="O38" i="22" s="1"/>
  <c r="R159" i="19"/>
  <c r="O61" i="22" s="1"/>
  <c r="Q92" i="20"/>
  <c r="F44" i="23" s="1"/>
  <c r="R147" i="20"/>
  <c r="G57" i="23" s="1"/>
  <c r="Q49" i="18"/>
  <c r="F39" i="22" s="1"/>
  <c r="Q41" i="18"/>
  <c r="F30" i="22" s="1"/>
  <c r="R92" i="18"/>
  <c r="G35" i="22" s="1"/>
  <c r="R104" i="18"/>
  <c r="G38" i="22" s="1"/>
  <c r="Q167" i="18"/>
  <c r="F66" i="22" s="1"/>
  <c r="R45" i="19"/>
  <c r="O35" i="22" s="1"/>
  <c r="R96" i="19"/>
  <c r="O49" i="22" s="1"/>
  <c r="R120" i="19"/>
  <c r="O46" i="22" s="1"/>
  <c r="R136" i="19"/>
  <c r="O56" i="22" s="1"/>
  <c r="Q143" i="19"/>
  <c r="N57" i="22" s="1"/>
  <c r="R171" i="19"/>
  <c r="O64" i="22" s="1"/>
  <c r="R17" i="20"/>
  <c r="G27" i="23" s="1"/>
  <c r="Q65" i="20"/>
  <c r="F38" i="23" s="1"/>
  <c r="Q69" i="20"/>
  <c r="F39" i="23" s="1"/>
  <c r="R96" i="20"/>
  <c r="G45" i="23" s="1"/>
  <c r="Q159" i="20"/>
  <c r="R175" i="20"/>
  <c r="G64" i="23" s="1"/>
  <c r="R37" i="21"/>
  <c r="O26" i="23" s="1"/>
  <c r="R61" i="21"/>
  <c r="O37" i="23" s="1"/>
  <c r="R100" i="21"/>
  <c r="O46" i="23" s="1"/>
  <c r="Q37" i="21"/>
  <c r="Q45" i="18"/>
  <c r="F45" i="22" s="1"/>
  <c r="Q17" i="20"/>
  <c r="Q25" i="18"/>
  <c r="F43" i="22" s="1"/>
  <c r="Q33" i="18"/>
  <c r="F31" i="22" s="1"/>
  <c r="R80" i="18"/>
  <c r="G37" i="22" s="1"/>
  <c r="R124" i="18"/>
  <c r="G62" i="22" s="1"/>
  <c r="R128" i="18"/>
  <c r="G65" i="22" s="1"/>
  <c r="R155" i="18"/>
  <c r="G56" i="22" s="1"/>
  <c r="R163" i="18"/>
  <c r="G59" i="22" s="1"/>
  <c r="R191" i="18"/>
  <c r="G61" i="22" s="1"/>
  <c r="N33" i="22"/>
  <c r="Q37" i="19"/>
  <c r="N30" i="22" s="1"/>
  <c r="R41" i="19"/>
  <c r="O40" i="22" s="1"/>
  <c r="Q69" i="19"/>
  <c r="N42" i="22" s="1"/>
  <c r="R88" i="19"/>
  <c r="O44" i="22" s="1"/>
  <c r="Q116" i="19"/>
  <c r="Q183" i="19"/>
  <c r="Q187" i="19"/>
  <c r="Q191" i="19"/>
  <c r="R199" i="19"/>
  <c r="O71" i="22" s="1"/>
  <c r="Q29" i="20"/>
  <c r="F28" i="23" s="1"/>
  <c r="R29" i="20"/>
  <c r="G28" i="23" s="1"/>
  <c r="Q33" i="20"/>
  <c r="F30" i="23" s="1"/>
  <c r="Q37" i="20"/>
  <c r="F31" i="23" s="1"/>
  <c r="R37" i="20"/>
  <c r="G31" i="23" s="1"/>
  <c r="Q41" i="20"/>
  <c r="Q45" i="20"/>
  <c r="R45" i="20"/>
  <c r="G33" i="23" s="1"/>
  <c r="Q49" i="20"/>
  <c r="R57" i="20"/>
  <c r="G36" i="23" s="1"/>
  <c r="R65" i="20"/>
  <c r="G38" i="23" s="1"/>
  <c r="Q80" i="20"/>
  <c r="F41" i="23" s="1"/>
  <c r="Q100" i="20"/>
  <c r="R100" i="20"/>
  <c r="G46" i="23" s="1"/>
  <c r="Q104" i="20"/>
  <c r="F47" i="23" s="1"/>
  <c r="R143" i="20"/>
  <c r="G56" i="23" s="1"/>
  <c r="R151" i="20"/>
  <c r="G58" i="23" s="1"/>
  <c r="Q163" i="20"/>
  <c r="R179" i="20"/>
  <c r="G65" i="23" s="1"/>
  <c r="Q187" i="20"/>
  <c r="Q191" i="20"/>
  <c r="R21" i="21"/>
  <c r="O35" i="23" s="1"/>
  <c r="Q29" i="21"/>
  <c r="R33" i="21"/>
  <c r="O30" i="23" s="1"/>
  <c r="Q49" i="21"/>
  <c r="N36" i="23" s="1"/>
  <c r="Q53" i="21"/>
  <c r="R69" i="21"/>
  <c r="O39" i="23" s="1"/>
  <c r="R108" i="21"/>
  <c r="O48" i="23" s="1"/>
  <c r="R116" i="21"/>
  <c r="O50" i="23" s="1"/>
  <c r="Q124" i="21"/>
  <c r="N52" i="23" s="1"/>
  <c r="R128" i="21"/>
  <c r="O53" i="23" s="1"/>
  <c r="R136" i="21"/>
  <c r="O55" i="23" s="1"/>
  <c r="R155" i="21"/>
  <c r="O59" i="23" s="1"/>
  <c r="R163" i="21"/>
  <c r="O61" i="23" s="1"/>
  <c r="R132" i="19"/>
  <c r="O55" i="22" s="1"/>
  <c r="F59" i="23"/>
  <c r="F60" i="23"/>
  <c r="Q57" i="18"/>
  <c r="Q132" i="18"/>
  <c r="R136" i="18"/>
  <c r="G71" i="22" s="1"/>
  <c r="Q191" i="18"/>
  <c r="Q195" i="18"/>
  <c r="F63" i="22" s="1"/>
  <c r="Q199" i="18"/>
  <c r="F60" i="22" s="1"/>
  <c r="R61" i="19"/>
  <c r="O34" i="22" s="1"/>
  <c r="Q65" i="19"/>
  <c r="N41" i="22" s="1"/>
  <c r="Q96" i="19"/>
  <c r="R100" i="19"/>
  <c r="O51" i="22" s="1"/>
  <c r="Q104" i="19"/>
  <c r="Q108" i="19"/>
  <c r="N48" i="22" s="1"/>
  <c r="Q29" i="18"/>
  <c r="F33" i="22" s="1"/>
  <c r="R33" i="18"/>
  <c r="G31" i="22" s="1"/>
  <c r="Q53" i="18"/>
  <c r="R53" i="18"/>
  <c r="G42" i="22" s="1"/>
  <c r="R57" i="18"/>
  <c r="G34" i="22" s="1"/>
  <c r="Q69" i="18"/>
  <c r="R116" i="18"/>
  <c r="G58" i="22" s="1"/>
  <c r="Q124" i="18"/>
  <c r="R143" i="18"/>
  <c r="G69" i="22" s="1"/>
  <c r="Q147" i="18"/>
  <c r="F41" i="22" s="1"/>
  <c r="Q151" i="18"/>
  <c r="F55" i="22" s="1"/>
  <c r="R187" i="18"/>
  <c r="G50" i="22" s="1"/>
  <c r="R195" i="18"/>
  <c r="G63" i="22" s="1"/>
  <c r="Q45" i="19"/>
  <c r="Q49" i="19"/>
  <c r="R49" i="19"/>
  <c r="O37" i="22" s="1"/>
  <c r="Q53" i="19"/>
  <c r="Q57" i="19"/>
  <c r="N32" i="22" s="1"/>
  <c r="Q61" i="19"/>
  <c r="R80" i="19"/>
  <c r="O36" i="22" s="1"/>
  <c r="Q84" i="19"/>
  <c r="N43" i="22" s="1"/>
  <c r="Q88" i="19"/>
  <c r="R143" i="19"/>
  <c r="O57" i="22" s="1"/>
  <c r="Q21" i="20"/>
  <c r="F29" i="23" s="1"/>
  <c r="R21" i="20"/>
  <c r="G29" i="23" s="1"/>
  <c r="Q25" i="20"/>
  <c r="F26" i="23" s="1"/>
  <c r="R25" i="20"/>
  <c r="G26" i="23" s="1"/>
  <c r="R61" i="20"/>
  <c r="G37" i="23" s="1"/>
  <c r="R69" i="20"/>
  <c r="G39" i="23" s="1"/>
  <c r="R84" i="20"/>
  <c r="G42" i="23" s="1"/>
  <c r="R104" i="20"/>
  <c r="G47" i="23" s="1"/>
  <c r="Q120" i="20"/>
  <c r="R120" i="20"/>
  <c r="G51" i="23" s="1"/>
  <c r="R132" i="20"/>
  <c r="G54" i="23" s="1"/>
  <c r="Q143" i="20"/>
  <c r="R155" i="20"/>
  <c r="G59" i="23" s="1"/>
  <c r="R159" i="20"/>
  <c r="G60" i="23" s="1"/>
  <c r="R167" i="20"/>
  <c r="G62" i="23" s="1"/>
  <c r="Q179" i="20"/>
  <c r="R195" i="20"/>
  <c r="G69" i="23" s="1"/>
  <c r="Q17" i="21"/>
  <c r="N27" i="23" s="1"/>
  <c r="Q21" i="21"/>
  <c r="Q45" i="21"/>
  <c r="R45" i="21"/>
  <c r="O33" i="23" s="1"/>
  <c r="Q92" i="21"/>
  <c r="N44" i="23" s="1"/>
  <c r="Q100" i="21"/>
  <c r="R112" i="21"/>
  <c r="O49" i="23" s="1"/>
  <c r="Q116" i="21"/>
  <c r="N50" i="23" s="1"/>
  <c r="R120" i="21"/>
  <c r="O51" i="23" s="1"/>
  <c r="Q128" i="21"/>
  <c r="Q151" i="21"/>
  <c r="Q155" i="21"/>
  <c r="R167" i="21"/>
  <c r="O62" i="23" s="1"/>
  <c r="R195" i="21"/>
  <c r="O69" i="23" s="1"/>
  <c r="Q195" i="21"/>
  <c r="F58" i="22"/>
  <c r="F69" i="23"/>
  <c r="N45" i="23"/>
  <c r="U124" i="21"/>
  <c r="T126" i="21" s="1"/>
  <c r="O52" i="23"/>
  <c r="R191" i="21"/>
  <c r="O68" i="23" s="1"/>
  <c r="R25" i="18"/>
  <c r="G43" i="22" s="1"/>
  <c r="Q37" i="18"/>
  <c r="F40" i="22" s="1"/>
  <c r="R41" i="18"/>
  <c r="R45" i="18"/>
  <c r="G45" i="22" s="1"/>
  <c r="R49" i="18"/>
  <c r="G39" i="22" s="1"/>
  <c r="Q61" i="18"/>
  <c r="R61" i="18"/>
  <c r="G36" i="22" s="1"/>
  <c r="R65" i="18"/>
  <c r="G29" i="22" s="1"/>
  <c r="Q96" i="18"/>
  <c r="R100" i="18"/>
  <c r="G46" i="22" s="1"/>
  <c r="R132" i="18"/>
  <c r="G67" i="22" s="1"/>
  <c r="Q159" i="18"/>
  <c r="R159" i="18"/>
  <c r="G57" i="22" s="1"/>
  <c r="Q163" i="18"/>
  <c r="F59" i="22" s="1"/>
  <c r="R171" i="18"/>
  <c r="G68" i="22" s="1"/>
  <c r="R179" i="18"/>
  <c r="G49" i="22" s="1"/>
  <c r="Q17" i="19"/>
  <c r="R17" i="19"/>
  <c r="O29" i="22" s="1"/>
  <c r="Q21" i="19"/>
  <c r="Q25" i="19"/>
  <c r="R25" i="19"/>
  <c r="O28" i="22" s="1"/>
  <c r="Q29" i="19"/>
  <c r="U29" i="19" s="1"/>
  <c r="R37" i="19"/>
  <c r="O30" i="22" s="1"/>
  <c r="R69" i="19"/>
  <c r="O42" i="22" s="1"/>
  <c r="R73" i="19"/>
  <c r="O39" i="22" s="1"/>
  <c r="R104" i="19"/>
  <c r="O52" i="22" s="1"/>
  <c r="R112" i="19"/>
  <c r="O45" i="22" s="1"/>
  <c r="R116" i="19"/>
  <c r="O50" i="22" s="1"/>
  <c r="Q120" i="19"/>
  <c r="R124" i="19"/>
  <c r="O53" i="22" s="1"/>
  <c r="Q128" i="19"/>
  <c r="N54" i="22" s="1"/>
  <c r="Q132" i="19"/>
  <c r="Q147" i="19"/>
  <c r="Q151" i="19"/>
  <c r="N59" i="22" s="1"/>
  <c r="Q155" i="19"/>
  <c r="N60" i="22" s="1"/>
  <c r="Q159" i="19"/>
  <c r="Q163" i="19"/>
  <c r="Q167" i="19"/>
  <c r="N63" i="22" s="1"/>
  <c r="Q171" i="19"/>
  <c r="Q179" i="19"/>
  <c r="R183" i="19"/>
  <c r="O67" i="22" s="1"/>
  <c r="R187" i="19"/>
  <c r="O68" i="22" s="1"/>
  <c r="R191" i="19"/>
  <c r="O69" i="22" s="1"/>
  <c r="Q195" i="19"/>
  <c r="Q53" i="20"/>
  <c r="Q57" i="20"/>
  <c r="R73" i="20"/>
  <c r="G40" i="23" s="1"/>
  <c r="R80" i="20"/>
  <c r="G41" i="23" s="1"/>
  <c r="Q84" i="20"/>
  <c r="Q88" i="20"/>
  <c r="R88" i="20"/>
  <c r="G43" i="23" s="1"/>
  <c r="U92" i="20"/>
  <c r="U93" i="20" s="1"/>
  <c r="Q96" i="20"/>
  <c r="Q108" i="20"/>
  <c r="R112" i="20"/>
  <c r="G49" i="23" s="1"/>
  <c r="Q128" i="20"/>
  <c r="R128" i="20"/>
  <c r="G53" i="23" s="1"/>
  <c r="Q132" i="20"/>
  <c r="Q136" i="20"/>
  <c r="Q147" i="20"/>
  <c r="R163" i="20"/>
  <c r="G61" i="23" s="1"/>
  <c r="Q171" i="20"/>
  <c r="Q175" i="20"/>
  <c r="R187" i="20"/>
  <c r="G67" i="23" s="1"/>
  <c r="R191" i="20"/>
  <c r="G68" i="23" s="1"/>
  <c r="R199" i="20"/>
  <c r="G70" i="23" s="1"/>
  <c r="R53" i="21"/>
  <c r="O31" i="23" s="1"/>
  <c r="Q61" i="21"/>
  <c r="R80" i="21"/>
  <c r="O40" i="23" s="1"/>
  <c r="R88" i="21"/>
  <c r="R96" i="21"/>
  <c r="O45" i="23" s="1"/>
  <c r="R104" i="21"/>
  <c r="O47" i="23" s="1"/>
  <c r="Q108" i="21"/>
  <c r="N48" i="23" s="1"/>
  <c r="R151" i="21"/>
  <c r="O58" i="23" s="1"/>
  <c r="Q167" i="21"/>
  <c r="Q171" i="21"/>
  <c r="Q179" i="21"/>
  <c r="Q187" i="21"/>
  <c r="R199" i="21"/>
  <c r="O70" i="23" s="1"/>
  <c r="Q21" i="18"/>
  <c r="F28" i="22" s="1"/>
  <c r="R17" i="18"/>
  <c r="G27" i="22" s="1"/>
  <c r="Q17" i="18"/>
  <c r="F27" i="22" s="1"/>
  <c r="Q25" i="21"/>
  <c r="N28" i="23" s="1"/>
  <c r="R41" i="21"/>
  <c r="O32" i="23" s="1"/>
  <c r="Q57" i="21"/>
  <c r="N34" i="23" s="1"/>
  <c r="Q69" i="21"/>
  <c r="U116" i="21"/>
  <c r="P50" i="23" s="1"/>
  <c r="Q33" i="21"/>
  <c r="R49" i="21"/>
  <c r="Q84" i="21"/>
  <c r="R92" i="21"/>
  <c r="O44" i="23" s="1"/>
  <c r="R17" i="21"/>
  <c r="O27" i="23" s="1"/>
  <c r="R25" i="21"/>
  <c r="O28" i="23" s="1"/>
  <c r="Q41" i="21"/>
  <c r="R57" i="21"/>
  <c r="O34" i="23" s="1"/>
  <c r="Q65" i="21"/>
  <c r="Q80" i="21"/>
  <c r="T125" i="21"/>
  <c r="U125" i="21"/>
  <c r="V123" i="21"/>
  <c r="Q104" i="21"/>
  <c r="Q112" i="21"/>
  <c r="Q120" i="21"/>
  <c r="Q136" i="21"/>
  <c r="Q147" i="21"/>
  <c r="Q163" i="21"/>
  <c r="Q132" i="21"/>
  <c r="N54" i="23" s="1"/>
  <c r="R132" i="21"/>
  <c r="O54" i="23" s="1"/>
  <c r="Q159" i="21"/>
  <c r="N60" i="23" s="1"/>
  <c r="R159" i="21"/>
  <c r="O60" i="23" s="1"/>
  <c r="Q183" i="21"/>
  <c r="Q199" i="21"/>
  <c r="R183" i="21"/>
  <c r="O66" i="23" s="1"/>
  <c r="Q143" i="21"/>
  <c r="R143" i="21"/>
  <c r="O56" i="23" s="1"/>
  <c r="Q175" i="21"/>
  <c r="R175" i="21"/>
  <c r="O64" i="23" s="1"/>
  <c r="Q191" i="21"/>
  <c r="U61" i="20"/>
  <c r="H37" i="23" s="1"/>
  <c r="Q73" i="20"/>
  <c r="U104" i="20"/>
  <c r="H47" i="23" s="1"/>
  <c r="Q112" i="20"/>
  <c r="R116" i="20"/>
  <c r="G50" i="23" s="1"/>
  <c r="R124" i="20"/>
  <c r="G52" i="23" s="1"/>
  <c r="T94" i="20"/>
  <c r="Q151" i="20"/>
  <c r="Q167" i="20"/>
  <c r="Q183" i="20"/>
  <c r="Q199" i="20"/>
  <c r="Q116" i="20"/>
  <c r="Q124" i="20"/>
  <c r="R57" i="19"/>
  <c r="Q73" i="19"/>
  <c r="Q92" i="19"/>
  <c r="N47" i="22" s="1"/>
  <c r="Q124" i="19"/>
  <c r="R33" i="19"/>
  <c r="R65" i="19"/>
  <c r="R84" i="19"/>
  <c r="Q100" i="19"/>
  <c r="Q112" i="19"/>
  <c r="R92" i="19"/>
  <c r="O47" i="22" s="1"/>
  <c r="Q136" i="19"/>
  <c r="Q199" i="19"/>
  <c r="R128" i="19"/>
  <c r="R155" i="19"/>
  <c r="Q175" i="19"/>
  <c r="R175" i="19"/>
  <c r="O65" i="22" s="1"/>
  <c r="R108" i="19"/>
  <c r="R151" i="19"/>
  <c r="R167" i="19"/>
  <c r="R37" i="18"/>
  <c r="R29" i="18"/>
  <c r="G33" i="22" s="1"/>
  <c r="R21" i="18"/>
  <c r="G28" i="22" s="1"/>
  <c r="Q80" i="18"/>
  <c r="Q88" i="18"/>
  <c r="Q100" i="18"/>
  <c r="Q104" i="18"/>
  <c r="Q73" i="18"/>
  <c r="Q120" i="18"/>
  <c r="Q136" i="18"/>
  <c r="R151" i="18"/>
  <c r="G55" i="22" s="1"/>
  <c r="R167" i="18"/>
  <c r="R183" i="18"/>
  <c r="G54" i="22" s="1"/>
  <c r="R199" i="18"/>
  <c r="G60" i="22" s="1"/>
  <c r="Q112" i="18"/>
  <c r="Q128" i="18"/>
  <c r="Q155" i="18"/>
  <c r="Q171" i="18"/>
  <c r="Q187" i="18"/>
  <c r="BR204" i="15"/>
  <c r="BQ204" i="15"/>
  <c r="BP204" i="15"/>
  <c r="BO204" i="15"/>
  <c r="BN204" i="15"/>
  <c r="BM204" i="15"/>
  <c r="BL204" i="15"/>
  <c r="BK204" i="15"/>
  <c r="BJ204" i="15"/>
  <c r="BI204" i="15"/>
  <c r="BH204" i="15"/>
  <c r="BG204" i="15"/>
  <c r="BF204" i="15"/>
  <c r="BE204" i="15"/>
  <c r="BD204" i="15"/>
  <c r="BC204" i="15"/>
  <c r="BB204" i="15"/>
  <c r="BA204" i="15"/>
  <c r="AZ204" i="15"/>
  <c r="AY204" i="15"/>
  <c r="AX204" i="15"/>
  <c r="AW204" i="15"/>
  <c r="AV204" i="15"/>
  <c r="AU204" i="15"/>
  <c r="AT204" i="15"/>
  <c r="AS204" i="15"/>
  <c r="AR204" i="15"/>
  <c r="AQ204" i="15"/>
  <c r="AP204" i="15"/>
  <c r="AO204" i="15"/>
  <c r="AN204" i="15"/>
  <c r="AM204" i="15"/>
  <c r="AL204" i="15"/>
  <c r="BR203" i="15"/>
  <c r="BQ203" i="15"/>
  <c r="BP203" i="15"/>
  <c r="BO203" i="15"/>
  <c r="BN203" i="15"/>
  <c r="BM203" i="15"/>
  <c r="BL203" i="15"/>
  <c r="BK203" i="15"/>
  <c r="BJ203" i="15"/>
  <c r="BI203" i="15"/>
  <c r="BH203" i="15"/>
  <c r="BG203" i="15"/>
  <c r="BF203" i="15"/>
  <c r="BE203" i="15"/>
  <c r="BD203" i="15"/>
  <c r="BC203" i="15"/>
  <c r="BB203" i="15"/>
  <c r="BA203" i="15"/>
  <c r="AZ203" i="15"/>
  <c r="AY203" i="15"/>
  <c r="AX203" i="15"/>
  <c r="AW203" i="15"/>
  <c r="AV203" i="15"/>
  <c r="AU203" i="15"/>
  <c r="AT203" i="15"/>
  <c r="AS203" i="15"/>
  <c r="AR203" i="15"/>
  <c r="AQ203" i="15"/>
  <c r="AP203" i="15"/>
  <c r="AO203" i="15"/>
  <c r="AN203" i="15"/>
  <c r="AM203" i="15"/>
  <c r="AL203" i="15"/>
  <c r="BR202" i="15"/>
  <c r="BQ202" i="15"/>
  <c r="BP202" i="15"/>
  <c r="BO202" i="15"/>
  <c r="BN202" i="15"/>
  <c r="BM202" i="15"/>
  <c r="BL202" i="15"/>
  <c r="BK202" i="15"/>
  <c r="BJ202" i="15"/>
  <c r="BI202" i="15"/>
  <c r="BH202" i="15"/>
  <c r="BG202" i="15"/>
  <c r="BF202" i="15"/>
  <c r="BE202" i="15"/>
  <c r="BD202" i="15"/>
  <c r="BC202" i="15"/>
  <c r="BB202" i="15"/>
  <c r="BA202" i="15"/>
  <c r="AZ202" i="15"/>
  <c r="AY202" i="15"/>
  <c r="AX202" i="15"/>
  <c r="AW202" i="15"/>
  <c r="AV202" i="15"/>
  <c r="AU202" i="15"/>
  <c r="AT202" i="15"/>
  <c r="AS202" i="15"/>
  <c r="AR202" i="15"/>
  <c r="AQ202" i="15"/>
  <c r="AP202" i="15"/>
  <c r="AO202" i="15"/>
  <c r="AN202" i="15"/>
  <c r="AM202" i="15"/>
  <c r="AL202" i="15"/>
  <c r="O200" i="15"/>
  <c r="N200" i="15"/>
  <c r="M200" i="15"/>
  <c r="L200" i="15"/>
  <c r="K200" i="15"/>
  <c r="I200" i="15"/>
  <c r="BT199" i="15"/>
  <c r="X199" i="15"/>
  <c r="O199" i="15"/>
  <c r="N199" i="15"/>
  <c r="M199" i="15"/>
  <c r="L199" i="15"/>
  <c r="K199" i="15"/>
  <c r="F199" i="15"/>
  <c r="G199" i="15" s="1"/>
  <c r="D199" i="15"/>
  <c r="O196" i="15"/>
  <c r="N196" i="15"/>
  <c r="M196" i="15"/>
  <c r="L196" i="15"/>
  <c r="K196" i="15"/>
  <c r="I196" i="15"/>
  <c r="BT195" i="15"/>
  <c r="X195" i="15"/>
  <c r="O195" i="15"/>
  <c r="N195" i="15"/>
  <c r="M195" i="15"/>
  <c r="L195" i="15"/>
  <c r="K195" i="15"/>
  <c r="F195" i="15"/>
  <c r="G195" i="15" s="1"/>
  <c r="D195" i="15"/>
  <c r="O192" i="15"/>
  <c r="N192" i="15"/>
  <c r="M192" i="15"/>
  <c r="L192" i="15"/>
  <c r="K192" i="15"/>
  <c r="I192" i="15"/>
  <c r="BT191" i="15"/>
  <c r="X191" i="15"/>
  <c r="O191" i="15"/>
  <c r="N191" i="15"/>
  <c r="M191" i="15"/>
  <c r="L191" i="15"/>
  <c r="K191" i="15"/>
  <c r="F191" i="15"/>
  <c r="G191" i="15" s="1"/>
  <c r="D191" i="15"/>
  <c r="O188" i="15"/>
  <c r="N188" i="15"/>
  <c r="M188" i="15"/>
  <c r="L188" i="15"/>
  <c r="K188" i="15"/>
  <c r="I188" i="15"/>
  <c r="BT187" i="15"/>
  <c r="X187" i="15"/>
  <c r="O187" i="15"/>
  <c r="N187" i="15"/>
  <c r="M187" i="15"/>
  <c r="L187" i="15"/>
  <c r="K187" i="15"/>
  <c r="F187" i="15"/>
  <c r="G187" i="15" s="1"/>
  <c r="D187" i="15"/>
  <c r="O184" i="15"/>
  <c r="N184" i="15"/>
  <c r="M184" i="15"/>
  <c r="L184" i="15"/>
  <c r="K184" i="15"/>
  <c r="I184" i="15"/>
  <c r="BT183" i="15"/>
  <c r="X183" i="15"/>
  <c r="O183" i="15"/>
  <c r="N183" i="15"/>
  <c r="M183" i="15"/>
  <c r="L183" i="15"/>
  <c r="K183" i="15"/>
  <c r="G183" i="15"/>
  <c r="F183" i="15"/>
  <c r="D183" i="15"/>
  <c r="O180" i="15"/>
  <c r="N180" i="15"/>
  <c r="M180" i="15"/>
  <c r="L180" i="15"/>
  <c r="K180" i="15"/>
  <c r="I180" i="15"/>
  <c r="BT179" i="15"/>
  <c r="X179" i="15"/>
  <c r="O179" i="15"/>
  <c r="N179" i="15"/>
  <c r="M179" i="15"/>
  <c r="L179" i="15"/>
  <c r="K179" i="15"/>
  <c r="F179" i="15"/>
  <c r="G179" i="15" s="1"/>
  <c r="D179" i="15"/>
  <c r="O176" i="15"/>
  <c r="N176" i="15"/>
  <c r="M176" i="15"/>
  <c r="L176" i="15"/>
  <c r="K176" i="15"/>
  <c r="I176" i="15"/>
  <c r="BT175" i="15"/>
  <c r="X175" i="15"/>
  <c r="O175" i="15"/>
  <c r="N175" i="15"/>
  <c r="M175" i="15"/>
  <c r="L175" i="15"/>
  <c r="K175" i="15"/>
  <c r="F175" i="15"/>
  <c r="G175" i="15" s="1"/>
  <c r="D175" i="15"/>
  <c r="O172" i="15"/>
  <c r="N172" i="15"/>
  <c r="M172" i="15"/>
  <c r="L172" i="15"/>
  <c r="K172" i="15"/>
  <c r="I172" i="15"/>
  <c r="BT171" i="15"/>
  <c r="X171" i="15"/>
  <c r="O171" i="15"/>
  <c r="N171" i="15"/>
  <c r="M171" i="15"/>
  <c r="L171" i="15"/>
  <c r="K171" i="15"/>
  <c r="F171" i="15"/>
  <c r="G171" i="15" s="1"/>
  <c r="D171" i="15"/>
  <c r="O168" i="15"/>
  <c r="N168" i="15"/>
  <c r="M168" i="15"/>
  <c r="L168" i="15"/>
  <c r="K168" i="15"/>
  <c r="I168" i="15"/>
  <c r="BT167" i="15"/>
  <c r="X167" i="15"/>
  <c r="O167" i="15"/>
  <c r="N167" i="15"/>
  <c r="M167" i="15"/>
  <c r="L167" i="15"/>
  <c r="K167" i="15"/>
  <c r="F167" i="15"/>
  <c r="G167" i="15" s="1"/>
  <c r="D167" i="15"/>
  <c r="O164" i="15"/>
  <c r="N164" i="15"/>
  <c r="M164" i="15"/>
  <c r="L164" i="15"/>
  <c r="K164" i="15"/>
  <c r="I164" i="15"/>
  <c r="BT163" i="15"/>
  <c r="X163" i="15"/>
  <c r="O163" i="15"/>
  <c r="N163" i="15"/>
  <c r="M163" i="15"/>
  <c r="L163" i="15"/>
  <c r="K163" i="15"/>
  <c r="F163" i="15"/>
  <c r="G163" i="15" s="1"/>
  <c r="D163" i="15"/>
  <c r="O160" i="15"/>
  <c r="N160" i="15"/>
  <c r="M160" i="15"/>
  <c r="L160" i="15"/>
  <c r="K160" i="15"/>
  <c r="I160" i="15"/>
  <c r="BT159" i="15"/>
  <c r="X159" i="15"/>
  <c r="O159" i="15"/>
  <c r="N159" i="15"/>
  <c r="M159" i="15"/>
  <c r="L159" i="15"/>
  <c r="K159" i="15"/>
  <c r="F159" i="15"/>
  <c r="G159" i="15" s="1"/>
  <c r="D159" i="15"/>
  <c r="O156" i="15"/>
  <c r="N156" i="15"/>
  <c r="M156" i="15"/>
  <c r="L156" i="15"/>
  <c r="K156" i="15"/>
  <c r="I156" i="15"/>
  <c r="BT155" i="15"/>
  <c r="X155" i="15"/>
  <c r="O155" i="15"/>
  <c r="N155" i="15"/>
  <c r="M155" i="15"/>
  <c r="L155" i="15"/>
  <c r="K155" i="15"/>
  <c r="F155" i="15"/>
  <c r="G155" i="15" s="1"/>
  <c r="D155" i="15"/>
  <c r="O152" i="15"/>
  <c r="N152" i="15"/>
  <c r="M152" i="15"/>
  <c r="L152" i="15"/>
  <c r="K152" i="15"/>
  <c r="I152" i="15"/>
  <c r="BT151" i="15"/>
  <c r="X151" i="15"/>
  <c r="O151" i="15"/>
  <c r="N151" i="15"/>
  <c r="M151" i="15"/>
  <c r="L151" i="15"/>
  <c r="K151" i="15"/>
  <c r="F151" i="15"/>
  <c r="G151" i="15" s="1"/>
  <c r="D151" i="15"/>
  <c r="O148" i="15"/>
  <c r="N148" i="15"/>
  <c r="M148" i="15"/>
  <c r="L148" i="15"/>
  <c r="K148" i="15"/>
  <c r="I148" i="15"/>
  <c r="BT147" i="15"/>
  <c r="X147" i="15"/>
  <c r="O147" i="15"/>
  <c r="N147" i="15"/>
  <c r="M147" i="15"/>
  <c r="L147" i="15"/>
  <c r="K147" i="15"/>
  <c r="F147" i="15"/>
  <c r="G147" i="15" s="1"/>
  <c r="D147" i="15"/>
  <c r="O144" i="15"/>
  <c r="N144" i="15"/>
  <c r="M144" i="15"/>
  <c r="L144" i="15"/>
  <c r="K144" i="15"/>
  <c r="I144" i="15"/>
  <c r="BT143" i="15"/>
  <c r="X143" i="15"/>
  <c r="O143" i="15"/>
  <c r="N143" i="15"/>
  <c r="M143" i="15"/>
  <c r="L143" i="15"/>
  <c r="K143" i="15"/>
  <c r="F143" i="15"/>
  <c r="G143" i="15" s="1"/>
  <c r="D143" i="15"/>
  <c r="BR141" i="15"/>
  <c r="BQ141" i="15"/>
  <c r="BP141" i="15"/>
  <c r="BO141" i="15"/>
  <c r="BN141" i="15"/>
  <c r="BM141" i="15"/>
  <c r="BL141" i="15"/>
  <c r="BK141" i="15"/>
  <c r="BJ141" i="15"/>
  <c r="BI141" i="15"/>
  <c r="BH141" i="15"/>
  <c r="BG141" i="15"/>
  <c r="BF141" i="15"/>
  <c r="BE141" i="15"/>
  <c r="BD141" i="15"/>
  <c r="BC141" i="15"/>
  <c r="BB141" i="15"/>
  <c r="BA141" i="15"/>
  <c r="AZ141" i="15"/>
  <c r="AY141" i="15"/>
  <c r="AX141" i="15"/>
  <c r="AW141" i="15"/>
  <c r="AV141" i="15"/>
  <c r="AU141" i="15"/>
  <c r="AT141" i="15"/>
  <c r="AS141" i="15"/>
  <c r="AR141" i="15"/>
  <c r="AQ141" i="15"/>
  <c r="AP141" i="15"/>
  <c r="AO141" i="15"/>
  <c r="AN141" i="15"/>
  <c r="AM141" i="15"/>
  <c r="AL141" i="15"/>
  <c r="BR140" i="15"/>
  <c r="BQ140" i="15"/>
  <c r="BP140" i="15"/>
  <c r="BO140" i="15"/>
  <c r="BN140" i="15"/>
  <c r="BM140" i="15"/>
  <c r="BL140" i="15"/>
  <c r="BK140" i="15"/>
  <c r="BJ140" i="15"/>
  <c r="BI140" i="15"/>
  <c r="BH140" i="15"/>
  <c r="BG140" i="15"/>
  <c r="BF140" i="15"/>
  <c r="BE140" i="15"/>
  <c r="BD140" i="15"/>
  <c r="BC140" i="15"/>
  <c r="BB140" i="15"/>
  <c r="BA140" i="15"/>
  <c r="AZ140" i="15"/>
  <c r="AY140" i="15"/>
  <c r="AX140" i="15"/>
  <c r="AW140" i="15"/>
  <c r="AV140" i="15"/>
  <c r="AU140" i="15"/>
  <c r="AT140" i="15"/>
  <c r="AS140" i="15"/>
  <c r="AR140" i="15"/>
  <c r="AQ140" i="15"/>
  <c r="AP140" i="15"/>
  <c r="AO140" i="15"/>
  <c r="AN140" i="15"/>
  <c r="AM140" i="15"/>
  <c r="AL140" i="15"/>
  <c r="BR139" i="15"/>
  <c r="BQ139" i="15"/>
  <c r="BP139" i="15"/>
  <c r="BO139" i="15"/>
  <c r="BN139" i="15"/>
  <c r="BM139" i="15"/>
  <c r="BL139" i="15"/>
  <c r="BK139" i="15"/>
  <c r="BJ139" i="15"/>
  <c r="BI139" i="15"/>
  <c r="BH139" i="15"/>
  <c r="BG139" i="15"/>
  <c r="BF139" i="15"/>
  <c r="BE139" i="15"/>
  <c r="BD139" i="15"/>
  <c r="BC139" i="15"/>
  <c r="BB139" i="15"/>
  <c r="BA139" i="15"/>
  <c r="AZ139" i="15"/>
  <c r="AY139" i="15"/>
  <c r="AX139" i="15"/>
  <c r="AW139" i="15"/>
  <c r="AV139" i="15"/>
  <c r="AU139" i="15"/>
  <c r="AT139" i="15"/>
  <c r="AS139" i="15"/>
  <c r="AR139" i="15"/>
  <c r="AQ139" i="15"/>
  <c r="AP139" i="15"/>
  <c r="AO139" i="15"/>
  <c r="AN139" i="15"/>
  <c r="AM139" i="15"/>
  <c r="AL139" i="15"/>
  <c r="O137" i="15"/>
  <c r="N137" i="15"/>
  <c r="M137" i="15"/>
  <c r="L137" i="15"/>
  <c r="K137" i="15"/>
  <c r="I137" i="15"/>
  <c r="BT136" i="15"/>
  <c r="X136" i="15"/>
  <c r="O136" i="15"/>
  <c r="N136" i="15"/>
  <c r="M136" i="15"/>
  <c r="L136" i="15"/>
  <c r="K136" i="15"/>
  <c r="F136" i="15"/>
  <c r="G136" i="15" s="1"/>
  <c r="D136" i="15"/>
  <c r="O133" i="15"/>
  <c r="N133" i="15"/>
  <c r="M133" i="15"/>
  <c r="L133" i="15"/>
  <c r="K133" i="15"/>
  <c r="I133" i="15"/>
  <c r="BT132" i="15"/>
  <c r="X132" i="15"/>
  <c r="O132" i="15"/>
  <c r="N132" i="15"/>
  <c r="M132" i="15"/>
  <c r="L132" i="15"/>
  <c r="K132" i="15"/>
  <c r="F132" i="15"/>
  <c r="G132" i="15" s="1"/>
  <c r="D132" i="15"/>
  <c r="O129" i="15"/>
  <c r="N129" i="15"/>
  <c r="M129" i="15"/>
  <c r="L129" i="15"/>
  <c r="K129" i="15"/>
  <c r="I129" i="15"/>
  <c r="BT128" i="15"/>
  <c r="X128" i="15"/>
  <c r="O128" i="15"/>
  <c r="N128" i="15"/>
  <c r="M128" i="15"/>
  <c r="L128" i="15"/>
  <c r="K128" i="15"/>
  <c r="F128" i="15"/>
  <c r="G128" i="15" s="1"/>
  <c r="D128" i="15"/>
  <c r="O125" i="15"/>
  <c r="N125" i="15"/>
  <c r="M125" i="15"/>
  <c r="L125" i="15"/>
  <c r="K125" i="15"/>
  <c r="I125" i="15"/>
  <c r="BT124" i="15"/>
  <c r="X124" i="15"/>
  <c r="O124" i="15"/>
  <c r="N124" i="15"/>
  <c r="M124" i="15"/>
  <c r="L124" i="15"/>
  <c r="K124" i="15"/>
  <c r="F124" i="15"/>
  <c r="G124" i="15" s="1"/>
  <c r="D124" i="15"/>
  <c r="O121" i="15"/>
  <c r="N121" i="15"/>
  <c r="M121" i="15"/>
  <c r="L121" i="15"/>
  <c r="K121" i="15"/>
  <c r="I121" i="15"/>
  <c r="BT120" i="15"/>
  <c r="X120" i="15"/>
  <c r="O120" i="15"/>
  <c r="N120" i="15"/>
  <c r="M120" i="15"/>
  <c r="L120" i="15"/>
  <c r="K120" i="15"/>
  <c r="F120" i="15"/>
  <c r="G120" i="15" s="1"/>
  <c r="D120" i="15"/>
  <c r="O117" i="15"/>
  <c r="N117" i="15"/>
  <c r="M117" i="15"/>
  <c r="L117" i="15"/>
  <c r="K117" i="15"/>
  <c r="I117" i="15"/>
  <c r="BT116" i="15"/>
  <c r="X116" i="15"/>
  <c r="O116" i="15"/>
  <c r="N116" i="15"/>
  <c r="M116" i="15"/>
  <c r="L116" i="15"/>
  <c r="K116" i="15"/>
  <c r="F116" i="15"/>
  <c r="G116" i="15" s="1"/>
  <c r="D116" i="15"/>
  <c r="O113" i="15"/>
  <c r="N113" i="15"/>
  <c r="M113" i="15"/>
  <c r="L113" i="15"/>
  <c r="K113" i="15"/>
  <c r="I113" i="15"/>
  <c r="BT112" i="15"/>
  <c r="X112" i="15"/>
  <c r="O112" i="15"/>
  <c r="N112" i="15"/>
  <c r="M112" i="15"/>
  <c r="L112" i="15"/>
  <c r="K112" i="15"/>
  <c r="F112" i="15"/>
  <c r="G112" i="15" s="1"/>
  <c r="D112" i="15"/>
  <c r="O109" i="15"/>
  <c r="N109" i="15"/>
  <c r="M109" i="15"/>
  <c r="L109" i="15"/>
  <c r="K109" i="15"/>
  <c r="I109" i="15"/>
  <c r="BT108" i="15"/>
  <c r="X108" i="15"/>
  <c r="O108" i="15"/>
  <c r="N108" i="15"/>
  <c r="M108" i="15"/>
  <c r="L108" i="15"/>
  <c r="K108" i="15"/>
  <c r="F108" i="15"/>
  <c r="G108" i="15" s="1"/>
  <c r="D108" i="15"/>
  <c r="O105" i="15"/>
  <c r="N105" i="15"/>
  <c r="M105" i="15"/>
  <c r="L105" i="15"/>
  <c r="K105" i="15"/>
  <c r="I105" i="15"/>
  <c r="BT104" i="15"/>
  <c r="X104" i="15"/>
  <c r="O104" i="15"/>
  <c r="N104" i="15"/>
  <c r="M104" i="15"/>
  <c r="L104" i="15"/>
  <c r="K104" i="15"/>
  <c r="F104" i="15"/>
  <c r="G104" i="15" s="1"/>
  <c r="D104" i="15"/>
  <c r="O101" i="15"/>
  <c r="N101" i="15"/>
  <c r="M101" i="15"/>
  <c r="L101" i="15"/>
  <c r="K101" i="15"/>
  <c r="I101" i="15"/>
  <c r="BT100" i="15"/>
  <c r="X100" i="15"/>
  <c r="O100" i="15"/>
  <c r="N100" i="15"/>
  <c r="M100" i="15"/>
  <c r="L100" i="15"/>
  <c r="K100" i="15"/>
  <c r="F100" i="15"/>
  <c r="G100" i="15" s="1"/>
  <c r="D100" i="15"/>
  <c r="O97" i="15"/>
  <c r="N97" i="15"/>
  <c r="M97" i="15"/>
  <c r="L97" i="15"/>
  <c r="K97" i="15"/>
  <c r="I97" i="15"/>
  <c r="BT96" i="15"/>
  <c r="X96" i="15"/>
  <c r="O96" i="15"/>
  <c r="N96" i="15"/>
  <c r="M96" i="15"/>
  <c r="L96" i="15"/>
  <c r="K96" i="15"/>
  <c r="F96" i="15"/>
  <c r="G96" i="15" s="1"/>
  <c r="D96" i="15"/>
  <c r="O93" i="15"/>
  <c r="N93" i="15"/>
  <c r="M93" i="15"/>
  <c r="L93" i="15"/>
  <c r="K93" i="15"/>
  <c r="I93" i="15"/>
  <c r="BT92" i="15"/>
  <c r="X92" i="15"/>
  <c r="O92" i="15"/>
  <c r="N92" i="15"/>
  <c r="M92" i="15"/>
  <c r="L92" i="15"/>
  <c r="K92" i="15"/>
  <c r="F92" i="15"/>
  <c r="G92" i="15" s="1"/>
  <c r="D92" i="15"/>
  <c r="O89" i="15"/>
  <c r="N89" i="15"/>
  <c r="M89" i="15"/>
  <c r="L89" i="15"/>
  <c r="K89" i="15"/>
  <c r="I89" i="15"/>
  <c r="BT88" i="15"/>
  <c r="X88" i="15"/>
  <c r="O88" i="15"/>
  <c r="N88" i="15"/>
  <c r="M88" i="15"/>
  <c r="L88" i="15"/>
  <c r="K88" i="15"/>
  <c r="F88" i="15"/>
  <c r="G88" i="15" s="1"/>
  <c r="D88" i="15"/>
  <c r="O85" i="15"/>
  <c r="N85" i="15"/>
  <c r="M85" i="15"/>
  <c r="L85" i="15"/>
  <c r="K85" i="15"/>
  <c r="I85" i="15"/>
  <c r="BT84" i="15"/>
  <c r="X84" i="15"/>
  <c r="O84" i="15"/>
  <c r="N84" i="15"/>
  <c r="M84" i="15"/>
  <c r="L84" i="15"/>
  <c r="K84" i="15"/>
  <c r="F84" i="15"/>
  <c r="G84" i="15" s="1"/>
  <c r="D84" i="15"/>
  <c r="O81" i="15"/>
  <c r="N81" i="15"/>
  <c r="M81" i="15"/>
  <c r="L81" i="15"/>
  <c r="K81" i="15"/>
  <c r="I81" i="15"/>
  <c r="BT80" i="15"/>
  <c r="X80" i="15"/>
  <c r="O80" i="15"/>
  <c r="N80" i="15"/>
  <c r="M80" i="15"/>
  <c r="L80" i="15"/>
  <c r="K80" i="15"/>
  <c r="F80" i="15"/>
  <c r="G80" i="15" s="1"/>
  <c r="D80" i="15"/>
  <c r="BR78" i="15"/>
  <c r="BQ78" i="15"/>
  <c r="BP78" i="15"/>
  <c r="BO78" i="15"/>
  <c r="BN78" i="15"/>
  <c r="BM78" i="15"/>
  <c r="BL78" i="15"/>
  <c r="BK78" i="15"/>
  <c r="BJ78" i="15"/>
  <c r="BI78" i="15"/>
  <c r="BH78" i="15"/>
  <c r="BG78" i="15"/>
  <c r="BF78" i="15"/>
  <c r="BE78" i="15"/>
  <c r="BD78" i="15"/>
  <c r="BC78" i="15"/>
  <c r="BB78" i="15"/>
  <c r="BA78" i="15"/>
  <c r="AZ78" i="15"/>
  <c r="AY78" i="15"/>
  <c r="AX78" i="15"/>
  <c r="AW78" i="15"/>
  <c r="AV78" i="15"/>
  <c r="AU78" i="15"/>
  <c r="AT78" i="15"/>
  <c r="AS78" i="15"/>
  <c r="AR78" i="15"/>
  <c r="AQ78" i="15"/>
  <c r="AP78" i="15"/>
  <c r="AO78" i="15"/>
  <c r="AN78" i="15"/>
  <c r="AM78" i="15"/>
  <c r="AL78" i="15"/>
  <c r="BR77" i="15"/>
  <c r="BQ77" i="15"/>
  <c r="BP77" i="15"/>
  <c r="BO77" i="15"/>
  <c r="BN77" i="15"/>
  <c r="BM77" i="15"/>
  <c r="BL77" i="15"/>
  <c r="BK77" i="15"/>
  <c r="BJ77" i="15"/>
  <c r="BI77" i="15"/>
  <c r="BH77" i="15"/>
  <c r="BG77" i="15"/>
  <c r="BF77" i="15"/>
  <c r="BE77" i="15"/>
  <c r="BD77" i="15"/>
  <c r="BC77" i="15"/>
  <c r="BB77" i="15"/>
  <c r="BA77" i="15"/>
  <c r="AZ77" i="15"/>
  <c r="AY77" i="15"/>
  <c r="AX77" i="15"/>
  <c r="AW77" i="15"/>
  <c r="AV77" i="15"/>
  <c r="AU77" i="15"/>
  <c r="AT77" i="15"/>
  <c r="AS77" i="15"/>
  <c r="AR77" i="15"/>
  <c r="AQ77" i="15"/>
  <c r="AP77" i="15"/>
  <c r="AO77" i="15"/>
  <c r="AN77" i="15"/>
  <c r="AM77" i="15"/>
  <c r="AL77" i="15"/>
  <c r="BR76" i="15"/>
  <c r="BQ76" i="15"/>
  <c r="BP76" i="15"/>
  <c r="BO76" i="15"/>
  <c r="BN76" i="15"/>
  <c r="BM76" i="15"/>
  <c r="BL76" i="15"/>
  <c r="BK76" i="15"/>
  <c r="BJ76" i="15"/>
  <c r="BI76" i="15"/>
  <c r="BH76" i="15"/>
  <c r="BG76" i="15"/>
  <c r="BF76" i="15"/>
  <c r="BE76" i="15"/>
  <c r="BD76" i="15"/>
  <c r="BC76" i="15"/>
  <c r="BB76" i="15"/>
  <c r="BA76" i="15"/>
  <c r="AZ76" i="15"/>
  <c r="AY76" i="15"/>
  <c r="AX76" i="15"/>
  <c r="AW76" i="15"/>
  <c r="AV76" i="15"/>
  <c r="AU76" i="15"/>
  <c r="AT76" i="15"/>
  <c r="AS76" i="15"/>
  <c r="AR76" i="15"/>
  <c r="AQ76" i="15"/>
  <c r="AP76" i="15"/>
  <c r="AO76" i="15"/>
  <c r="AN76" i="15"/>
  <c r="AM76" i="15"/>
  <c r="AL76" i="15"/>
  <c r="O74" i="15"/>
  <c r="N74" i="15"/>
  <c r="M74" i="15"/>
  <c r="L74" i="15"/>
  <c r="K74" i="15"/>
  <c r="I74" i="15"/>
  <c r="BT73" i="15"/>
  <c r="X73" i="15"/>
  <c r="O73" i="15"/>
  <c r="N73" i="15"/>
  <c r="M73" i="15"/>
  <c r="L73" i="15"/>
  <c r="K73" i="15"/>
  <c r="F73" i="15"/>
  <c r="G73" i="15" s="1"/>
  <c r="D73" i="15"/>
  <c r="O70" i="15"/>
  <c r="N70" i="15"/>
  <c r="M70" i="15"/>
  <c r="L70" i="15"/>
  <c r="K70" i="15"/>
  <c r="I70" i="15"/>
  <c r="BT69" i="15"/>
  <c r="X69" i="15"/>
  <c r="O69" i="15"/>
  <c r="N69" i="15"/>
  <c r="M69" i="15"/>
  <c r="L69" i="15"/>
  <c r="K69" i="15"/>
  <c r="F69" i="15"/>
  <c r="G69" i="15" s="1"/>
  <c r="D69" i="15"/>
  <c r="O66" i="15"/>
  <c r="N66" i="15"/>
  <c r="M66" i="15"/>
  <c r="L66" i="15"/>
  <c r="K66" i="15"/>
  <c r="I66" i="15"/>
  <c r="BT65" i="15"/>
  <c r="X65" i="15"/>
  <c r="O65" i="15"/>
  <c r="N65" i="15"/>
  <c r="M65" i="15"/>
  <c r="L65" i="15"/>
  <c r="K65" i="15"/>
  <c r="F65" i="15"/>
  <c r="G65" i="15" s="1"/>
  <c r="D65" i="15"/>
  <c r="O62" i="15"/>
  <c r="N62" i="15"/>
  <c r="M62" i="15"/>
  <c r="L62" i="15"/>
  <c r="K62" i="15"/>
  <c r="I62" i="15"/>
  <c r="BT61" i="15"/>
  <c r="X61" i="15"/>
  <c r="O61" i="15"/>
  <c r="N61" i="15"/>
  <c r="M61" i="15"/>
  <c r="L61" i="15"/>
  <c r="K61" i="15"/>
  <c r="F61" i="15"/>
  <c r="G61" i="15" s="1"/>
  <c r="D61" i="15"/>
  <c r="O58" i="15"/>
  <c r="N58" i="15"/>
  <c r="M58" i="15"/>
  <c r="L58" i="15"/>
  <c r="K58" i="15"/>
  <c r="I58" i="15"/>
  <c r="BT57" i="15"/>
  <c r="X57" i="15"/>
  <c r="O57" i="15"/>
  <c r="N57" i="15"/>
  <c r="M57" i="15"/>
  <c r="L57" i="15"/>
  <c r="K57" i="15"/>
  <c r="F57" i="15"/>
  <c r="G57" i="15" s="1"/>
  <c r="D57" i="15"/>
  <c r="O54" i="15"/>
  <c r="N54" i="15"/>
  <c r="M54" i="15"/>
  <c r="L54" i="15"/>
  <c r="K54" i="15"/>
  <c r="I54" i="15"/>
  <c r="BT53" i="15"/>
  <c r="X53" i="15"/>
  <c r="O53" i="15"/>
  <c r="N53" i="15"/>
  <c r="M53" i="15"/>
  <c r="L53" i="15"/>
  <c r="K53" i="15"/>
  <c r="F53" i="15"/>
  <c r="G53" i="15" s="1"/>
  <c r="D53" i="15"/>
  <c r="O50" i="15"/>
  <c r="N50" i="15"/>
  <c r="M50" i="15"/>
  <c r="L50" i="15"/>
  <c r="K50" i="15"/>
  <c r="I50" i="15"/>
  <c r="BT49" i="15"/>
  <c r="X49" i="15"/>
  <c r="O49" i="15"/>
  <c r="N49" i="15"/>
  <c r="M49" i="15"/>
  <c r="L49" i="15"/>
  <c r="Q49" i="15" s="1"/>
  <c r="K49" i="15"/>
  <c r="F49" i="15"/>
  <c r="G49" i="15" s="1"/>
  <c r="D49" i="15"/>
  <c r="O46" i="15"/>
  <c r="N46" i="15"/>
  <c r="M46" i="15"/>
  <c r="L46" i="15"/>
  <c r="K46" i="15"/>
  <c r="I46" i="15"/>
  <c r="BT45" i="15"/>
  <c r="X45" i="15"/>
  <c r="O45" i="15"/>
  <c r="N45" i="15"/>
  <c r="M45" i="15"/>
  <c r="L45" i="15"/>
  <c r="K45" i="15"/>
  <c r="F45" i="15"/>
  <c r="G45" i="15" s="1"/>
  <c r="D45" i="15"/>
  <c r="O42" i="15"/>
  <c r="N42" i="15"/>
  <c r="M42" i="15"/>
  <c r="L42" i="15"/>
  <c r="K42" i="15"/>
  <c r="I42" i="15"/>
  <c r="BT41" i="15"/>
  <c r="X41" i="15"/>
  <c r="O41" i="15"/>
  <c r="N41" i="15"/>
  <c r="M41" i="15"/>
  <c r="L41" i="15"/>
  <c r="K41" i="15"/>
  <c r="F41" i="15"/>
  <c r="G41" i="15" s="1"/>
  <c r="D41" i="15"/>
  <c r="O38" i="15"/>
  <c r="N38" i="15"/>
  <c r="R37" i="15" s="1"/>
  <c r="M38" i="15"/>
  <c r="L38" i="15"/>
  <c r="K38" i="15"/>
  <c r="I38" i="15"/>
  <c r="BT37" i="15"/>
  <c r="X37" i="15"/>
  <c r="O37" i="15"/>
  <c r="N37" i="15"/>
  <c r="M37" i="15"/>
  <c r="L37" i="15"/>
  <c r="K37" i="15"/>
  <c r="F37" i="15"/>
  <c r="G37" i="15" s="1"/>
  <c r="D37" i="15"/>
  <c r="O34" i="15"/>
  <c r="N34" i="15"/>
  <c r="M34" i="15"/>
  <c r="L34" i="15"/>
  <c r="K34" i="15"/>
  <c r="I34" i="15"/>
  <c r="BT33" i="15"/>
  <c r="X33" i="15"/>
  <c r="O33" i="15"/>
  <c r="N33" i="15"/>
  <c r="M33" i="15"/>
  <c r="L33" i="15"/>
  <c r="K33" i="15"/>
  <c r="F33" i="15"/>
  <c r="G33" i="15" s="1"/>
  <c r="D33" i="15"/>
  <c r="O30" i="15"/>
  <c r="N30" i="15"/>
  <c r="M30" i="15"/>
  <c r="L30" i="15"/>
  <c r="K30" i="15"/>
  <c r="I30" i="15"/>
  <c r="BT29" i="15"/>
  <c r="X29" i="15"/>
  <c r="O29" i="15"/>
  <c r="N29" i="15"/>
  <c r="M29" i="15"/>
  <c r="L29" i="15"/>
  <c r="K29" i="15"/>
  <c r="F29" i="15"/>
  <c r="G29" i="15" s="1"/>
  <c r="D29" i="15"/>
  <c r="O26" i="15"/>
  <c r="N26" i="15"/>
  <c r="M26" i="15"/>
  <c r="L26" i="15"/>
  <c r="K26" i="15"/>
  <c r="I26" i="15"/>
  <c r="BT25" i="15"/>
  <c r="X25" i="15"/>
  <c r="O25" i="15"/>
  <c r="N25" i="15"/>
  <c r="M25" i="15"/>
  <c r="L25" i="15"/>
  <c r="K25" i="15"/>
  <c r="F25" i="15"/>
  <c r="G25" i="15" s="1"/>
  <c r="D25" i="15"/>
  <c r="O22" i="15"/>
  <c r="N22" i="15"/>
  <c r="M22" i="15"/>
  <c r="L22" i="15"/>
  <c r="K22" i="15"/>
  <c r="I22" i="15"/>
  <c r="BT21" i="15"/>
  <c r="X21" i="15"/>
  <c r="O21" i="15"/>
  <c r="N21" i="15"/>
  <c r="M21" i="15"/>
  <c r="L21" i="15"/>
  <c r="K21" i="15"/>
  <c r="F21" i="15"/>
  <c r="G21" i="15" s="1"/>
  <c r="D21" i="15"/>
  <c r="O18" i="15"/>
  <c r="N18" i="15"/>
  <c r="M18" i="15"/>
  <c r="L18" i="15"/>
  <c r="K18" i="15"/>
  <c r="I18" i="15"/>
  <c r="BT17" i="15"/>
  <c r="X17" i="15"/>
  <c r="O17" i="15"/>
  <c r="N17" i="15"/>
  <c r="M17" i="15"/>
  <c r="L17" i="15"/>
  <c r="K17" i="15"/>
  <c r="F17" i="15"/>
  <c r="G17" i="15" s="1"/>
  <c r="D17" i="15"/>
  <c r="Q3" i="15"/>
  <c r="U73" i="21" l="1"/>
  <c r="U94" i="20"/>
  <c r="U91" i="20"/>
  <c r="V92" i="20"/>
  <c r="V94" i="20"/>
  <c r="U123" i="21"/>
  <c r="T123" i="21"/>
  <c r="U147" i="18"/>
  <c r="H41" i="22" s="1"/>
  <c r="N41" i="23"/>
  <c r="P41" i="23"/>
  <c r="T74" i="21"/>
  <c r="V75" i="21"/>
  <c r="T72" i="21"/>
  <c r="V73" i="21"/>
  <c r="U72" i="21"/>
  <c r="U108" i="18"/>
  <c r="T109" i="18" s="1"/>
  <c r="U195" i="18"/>
  <c r="H63" i="22" s="1"/>
  <c r="T124" i="21"/>
  <c r="V124" i="21"/>
  <c r="U126" i="21"/>
  <c r="T75" i="21"/>
  <c r="U75" i="21"/>
  <c r="T73" i="21"/>
  <c r="V126" i="21"/>
  <c r="V74" i="21"/>
  <c r="V72" i="21"/>
  <c r="U74" i="21"/>
  <c r="T91" i="20"/>
  <c r="T92" i="20"/>
  <c r="U80" i="20"/>
  <c r="H41" i="23" s="1"/>
  <c r="T93" i="20"/>
  <c r="U69" i="20"/>
  <c r="H39" i="23" s="1"/>
  <c r="U163" i="18"/>
  <c r="H59" i="22" s="1"/>
  <c r="U175" i="18"/>
  <c r="H70" i="22" s="1"/>
  <c r="U69" i="19"/>
  <c r="P42" i="22" s="1"/>
  <c r="U80" i="19"/>
  <c r="P36" i="22" s="1"/>
  <c r="U84" i="18"/>
  <c r="T84" i="18" s="1"/>
  <c r="U92" i="18"/>
  <c r="T91" i="18" s="1"/>
  <c r="U143" i="18"/>
  <c r="U144" i="18" s="1"/>
  <c r="U179" i="18"/>
  <c r="H49" i="22" s="1"/>
  <c r="F51" i="22"/>
  <c r="U65" i="18"/>
  <c r="H29" i="22" s="1"/>
  <c r="U17" i="20"/>
  <c r="H27" i="23" s="1"/>
  <c r="F27" i="23"/>
  <c r="U37" i="19"/>
  <c r="P30" i="22" s="1"/>
  <c r="U37" i="21"/>
  <c r="V38" i="21" s="1"/>
  <c r="R163" i="15"/>
  <c r="R195" i="15"/>
  <c r="R21" i="15"/>
  <c r="R29" i="15"/>
  <c r="Q33" i="15"/>
  <c r="U33" i="15" s="1"/>
  <c r="R33" i="15"/>
  <c r="Q37" i="15"/>
  <c r="U37" i="15" s="1"/>
  <c r="Q41" i="15"/>
  <c r="Q45" i="15"/>
  <c r="U45" i="15" s="1"/>
  <c r="R45" i="15"/>
  <c r="Q61" i="15"/>
  <c r="R96" i="15"/>
  <c r="Q136" i="15"/>
  <c r="R155" i="15"/>
  <c r="R187" i="15"/>
  <c r="Q57" i="15"/>
  <c r="Q175" i="15"/>
  <c r="Q179" i="15"/>
  <c r="U155" i="20"/>
  <c r="U116" i="18"/>
  <c r="N26" i="23"/>
  <c r="Q53" i="15"/>
  <c r="Q84" i="15"/>
  <c r="Q88" i="15"/>
  <c r="R120" i="15"/>
  <c r="U195" i="20"/>
  <c r="U45" i="18"/>
  <c r="U17" i="21"/>
  <c r="P27" i="23" s="1"/>
  <c r="U33" i="18"/>
  <c r="H31" i="22" s="1"/>
  <c r="U29" i="18"/>
  <c r="H33" i="22" s="1"/>
  <c r="Q25" i="15"/>
  <c r="R69" i="15"/>
  <c r="R104" i="15"/>
  <c r="R112" i="15"/>
  <c r="Q116" i="15"/>
  <c r="R116" i="15"/>
  <c r="Q120" i="15"/>
  <c r="Q128" i="15"/>
  <c r="Q155" i="15"/>
  <c r="U155" i="15" s="1"/>
  <c r="U157" i="15" s="1"/>
  <c r="R159" i="15"/>
  <c r="Q163" i="15"/>
  <c r="U163" i="15" s="1"/>
  <c r="Q171" i="15"/>
  <c r="R171" i="15"/>
  <c r="U155" i="18"/>
  <c r="H56" i="22" s="1"/>
  <c r="F56" i="22"/>
  <c r="U120" i="18"/>
  <c r="H64" i="22" s="1"/>
  <c r="F64" i="22"/>
  <c r="U73" i="18"/>
  <c r="H53" i="22" s="1"/>
  <c r="F53" i="22"/>
  <c r="U104" i="18"/>
  <c r="V106" i="18" s="1"/>
  <c r="F38" i="22"/>
  <c r="U80" i="18"/>
  <c r="H37" i="22" s="1"/>
  <c r="F37" i="22"/>
  <c r="U183" i="18"/>
  <c r="H54" i="22" s="1"/>
  <c r="U37" i="18"/>
  <c r="H40" i="22" s="1"/>
  <c r="G40" i="22"/>
  <c r="U128" i="19"/>
  <c r="P54" i="22" s="1"/>
  <c r="O54" i="22"/>
  <c r="U100" i="19"/>
  <c r="P51" i="22" s="1"/>
  <c r="N51" i="22"/>
  <c r="U73" i="19"/>
  <c r="P39" i="22" s="1"/>
  <c r="N39" i="22"/>
  <c r="U147" i="21"/>
  <c r="P57" i="23" s="1"/>
  <c r="N57" i="23"/>
  <c r="U104" i="21"/>
  <c r="P47" i="23" s="1"/>
  <c r="N47" i="23"/>
  <c r="U80" i="21"/>
  <c r="P40" i="23" s="1"/>
  <c r="N40" i="23"/>
  <c r="Q17" i="15"/>
  <c r="Q29" i="15"/>
  <c r="R80" i="15"/>
  <c r="R53" i="15"/>
  <c r="U53" i="15" s="1"/>
  <c r="R61" i="15"/>
  <c r="U61" i="15" s="1"/>
  <c r="Q65" i="15"/>
  <c r="R65" i="15"/>
  <c r="Q69" i="15"/>
  <c r="U69" i="15" s="1"/>
  <c r="R88" i="15"/>
  <c r="Q96" i="15"/>
  <c r="U96" i="15" s="1"/>
  <c r="R100" i="15"/>
  <c r="Q104" i="15"/>
  <c r="U104" i="15" s="1"/>
  <c r="Q108" i="15"/>
  <c r="R128" i="15"/>
  <c r="Q143" i="15"/>
  <c r="R143" i="15"/>
  <c r="Q147" i="15"/>
  <c r="U128" i="18"/>
  <c r="H65" i="22" s="1"/>
  <c r="F65" i="22"/>
  <c r="U167" i="18"/>
  <c r="H66" i="22" s="1"/>
  <c r="G66" i="22"/>
  <c r="U100" i="18"/>
  <c r="H46" i="22" s="1"/>
  <c r="F46" i="22"/>
  <c r="U167" i="19"/>
  <c r="P63" i="22" s="1"/>
  <c r="O63" i="22"/>
  <c r="U199" i="19"/>
  <c r="P71" i="22" s="1"/>
  <c r="N71" i="22"/>
  <c r="U84" i="19"/>
  <c r="P43" i="22" s="1"/>
  <c r="O43" i="22"/>
  <c r="U57" i="19"/>
  <c r="P32" i="22" s="1"/>
  <c r="O32" i="22"/>
  <c r="U191" i="21"/>
  <c r="P68" i="23" s="1"/>
  <c r="N68" i="23"/>
  <c r="U143" i="21"/>
  <c r="P56" i="23" s="1"/>
  <c r="N56" i="23"/>
  <c r="U136" i="21"/>
  <c r="P55" i="23" s="1"/>
  <c r="N55" i="23"/>
  <c r="U187" i="21"/>
  <c r="N67" i="23"/>
  <c r="O43" i="23"/>
  <c r="U88" i="21"/>
  <c r="U171" i="20"/>
  <c r="F63" i="23"/>
  <c r="U132" i="20"/>
  <c r="F54" i="23"/>
  <c r="U108" i="20"/>
  <c r="F48" i="23"/>
  <c r="U88" i="20"/>
  <c r="F43" i="23"/>
  <c r="U57" i="20"/>
  <c r="F36" i="23"/>
  <c r="N27" i="22"/>
  <c r="U61" i="18"/>
  <c r="F36" i="22"/>
  <c r="G30" i="22"/>
  <c r="U41" i="18"/>
  <c r="U88" i="15"/>
  <c r="R136" i="15"/>
  <c r="U136" i="15" s="1"/>
  <c r="Q187" i="15"/>
  <c r="U187" i="15" s="1"/>
  <c r="U189" i="15" s="1"/>
  <c r="R191" i="15"/>
  <c r="Q195" i="15"/>
  <c r="U195" i="15" s="1"/>
  <c r="U187" i="18"/>
  <c r="H50" i="22" s="1"/>
  <c r="F50" i="22"/>
  <c r="U112" i="18"/>
  <c r="H48" i="22" s="1"/>
  <c r="F48" i="22"/>
  <c r="U151" i="18"/>
  <c r="H55" i="22" s="1"/>
  <c r="U199" i="18"/>
  <c r="H60" i="22" s="1"/>
  <c r="U151" i="19"/>
  <c r="P59" i="22" s="1"/>
  <c r="O59" i="22"/>
  <c r="U175" i="19"/>
  <c r="P65" i="22" s="1"/>
  <c r="N65" i="22"/>
  <c r="O41" i="22"/>
  <c r="U65" i="19"/>
  <c r="P41" i="22" s="1"/>
  <c r="U124" i="19"/>
  <c r="P53" i="22" s="1"/>
  <c r="N53" i="22"/>
  <c r="U124" i="20"/>
  <c r="H52" i="23" s="1"/>
  <c r="F52" i="23"/>
  <c r="U167" i="20"/>
  <c r="H62" i="23" s="1"/>
  <c r="F62" i="23"/>
  <c r="U33" i="21"/>
  <c r="P30" i="23" s="1"/>
  <c r="N30" i="23"/>
  <c r="Q21" i="15"/>
  <c r="Q80" i="15"/>
  <c r="U80" i="15" s="1"/>
  <c r="U171" i="18"/>
  <c r="H68" i="22" s="1"/>
  <c r="F68" i="22"/>
  <c r="U136" i="18"/>
  <c r="H71" i="22" s="1"/>
  <c r="F71" i="22"/>
  <c r="U88" i="18"/>
  <c r="H32" i="22" s="1"/>
  <c r="F32" i="22"/>
  <c r="U108" i="19"/>
  <c r="P48" i="22" s="1"/>
  <c r="O48" i="22"/>
  <c r="U155" i="19"/>
  <c r="P60" i="22" s="1"/>
  <c r="O60" i="22"/>
  <c r="U136" i="19"/>
  <c r="P56" i="22" s="1"/>
  <c r="N56" i="22"/>
  <c r="U112" i="19"/>
  <c r="P45" i="22" s="1"/>
  <c r="N45" i="22"/>
  <c r="P33" i="22"/>
  <c r="O33" i="22"/>
  <c r="U116" i="20"/>
  <c r="H50" i="23" s="1"/>
  <c r="F50" i="23"/>
  <c r="U151" i="20"/>
  <c r="H58" i="23" s="1"/>
  <c r="F58" i="23"/>
  <c r="U41" i="21"/>
  <c r="P32" i="23" s="1"/>
  <c r="N32" i="23"/>
  <c r="U128" i="21"/>
  <c r="N53" i="23"/>
  <c r="U100" i="21"/>
  <c r="N46" i="23"/>
  <c r="U21" i="21"/>
  <c r="N35" i="23"/>
  <c r="U25" i="20"/>
  <c r="H26" i="23" s="1"/>
  <c r="U88" i="19"/>
  <c r="N44" i="22"/>
  <c r="U45" i="19"/>
  <c r="N35" i="22"/>
  <c r="U69" i="18"/>
  <c r="F52" i="22"/>
  <c r="U132" i="18"/>
  <c r="F67" i="22"/>
  <c r="U29" i="21"/>
  <c r="N29" i="23"/>
  <c r="U45" i="20"/>
  <c r="F33" i="23"/>
  <c r="U33" i="20"/>
  <c r="H30" i="23" s="1"/>
  <c r="U191" i="19"/>
  <c r="N69" i="22"/>
  <c r="U92" i="21"/>
  <c r="P44" i="23" s="1"/>
  <c r="U179" i="21"/>
  <c r="N65" i="23"/>
  <c r="U96" i="20"/>
  <c r="F45" i="23"/>
  <c r="U84" i="20"/>
  <c r="F42" i="23"/>
  <c r="U53" i="20"/>
  <c r="F35" i="23"/>
  <c r="U163" i="19"/>
  <c r="N62" i="22"/>
  <c r="U147" i="19"/>
  <c r="N58" i="22"/>
  <c r="U120" i="19"/>
  <c r="N46" i="22"/>
  <c r="U17" i="19"/>
  <c r="N29" i="22"/>
  <c r="U96" i="18"/>
  <c r="F44" i="22"/>
  <c r="P52" i="23"/>
  <c r="V125" i="21"/>
  <c r="U53" i="19"/>
  <c r="N38" i="22"/>
  <c r="U96" i="19"/>
  <c r="N49" i="22"/>
  <c r="U57" i="18"/>
  <c r="F34" i="22"/>
  <c r="U53" i="21"/>
  <c r="N31" i="23"/>
  <c r="U163" i="20"/>
  <c r="F61" i="23"/>
  <c r="U41" i="20"/>
  <c r="F32" i="23"/>
  <c r="U187" i="19"/>
  <c r="N68" i="22"/>
  <c r="U41" i="19"/>
  <c r="U199" i="20"/>
  <c r="H70" i="23" s="1"/>
  <c r="F70" i="23"/>
  <c r="U112" i="20"/>
  <c r="H49" i="23" s="1"/>
  <c r="F49" i="23"/>
  <c r="U175" i="21"/>
  <c r="P64" i="23" s="1"/>
  <c r="N64" i="23"/>
  <c r="U199" i="21"/>
  <c r="P70" i="23" s="1"/>
  <c r="N70" i="23"/>
  <c r="U120" i="21"/>
  <c r="P51" i="23" s="1"/>
  <c r="N51" i="23"/>
  <c r="U65" i="21"/>
  <c r="P38" i="23" s="1"/>
  <c r="N38" i="23"/>
  <c r="U84" i="21"/>
  <c r="P42" i="23" s="1"/>
  <c r="N42" i="23"/>
  <c r="U69" i="21"/>
  <c r="P39" i="23" s="1"/>
  <c r="N39" i="23"/>
  <c r="U171" i="21"/>
  <c r="N63" i="23"/>
  <c r="U61" i="21"/>
  <c r="N37" i="23"/>
  <c r="U147" i="20"/>
  <c r="F57" i="23"/>
  <c r="U128" i="20"/>
  <c r="F53" i="23"/>
  <c r="H44" i="23"/>
  <c r="V91" i="20"/>
  <c r="V93" i="20"/>
  <c r="U195" i="19"/>
  <c r="N70" i="22"/>
  <c r="U179" i="19"/>
  <c r="N66" i="22"/>
  <c r="U159" i="19"/>
  <c r="N61" i="22"/>
  <c r="U132" i="19"/>
  <c r="N55" i="22"/>
  <c r="U25" i="19"/>
  <c r="N28" i="22"/>
  <c r="U159" i="18"/>
  <c r="F57" i="22"/>
  <c r="U195" i="21"/>
  <c r="N69" i="23"/>
  <c r="U155" i="21"/>
  <c r="N59" i="23"/>
  <c r="U120" i="20"/>
  <c r="F51" i="23"/>
  <c r="U21" i="20"/>
  <c r="H29" i="23" s="1"/>
  <c r="U124" i="18"/>
  <c r="F62" i="22"/>
  <c r="U191" i="18"/>
  <c r="F61" i="22"/>
  <c r="U49" i="18"/>
  <c r="U191" i="20"/>
  <c r="F68" i="23"/>
  <c r="F46" i="23"/>
  <c r="U100" i="20"/>
  <c r="U49" i="20"/>
  <c r="F34" i="23"/>
  <c r="U29" i="20"/>
  <c r="H28" i="23" s="1"/>
  <c r="U183" i="19"/>
  <c r="N67" i="22"/>
  <c r="U183" i="20"/>
  <c r="H66" i="23" s="1"/>
  <c r="F66" i="23"/>
  <c r="U73" i="20"/>
  <c r="H40" i="23" s="1"/>
  <c r="F40" i="23"/>
  <c r="U183" i="21"/>
  <c r="P66" i="23" s="1"/>
  <c r="N66" i="23"/>
  <c r="U163" i="21"/>
  <c r="P61" i="23" s="1"/>
  <c r="N61" i="23"/>
  <c r="U112" i="21"/>
  <c r="P49" i="23" s="1"/>
  <c r="N49" i="23"/>
  <c r="U108" i="21"/>
  <c r="P48" i="23" s="1"/>
  <c r="U49" i="21"/>
  <c r="P36" i="23" s="1"/>
  <c r="O36" i="23"/>
  <c r="U167" i="21"/>
  <c r="N62" i="23"/>
  <c r="U175" i="20"/>
  <c r="F64" i="23"/>
  <c r="U136" i="20"/>
  <c r="F55" i="23"/>
  <c r="U171" i="19"/>
  <c r="N64" i="22"/>
  <c r="U21" i="19"/>
  <c r="N31" i="22"/>
  <c r="U96" i="21"/>
  <c r="U151" i="21"/>
  <c r="N58" i="23"/>
  <c r="U45" i="21"/>
  <c r="N33" i="23"/>
  <c r="U179" i="20"/>
  <c r="F65" i="23"/>
  <c r="U143" i="20"/>
  <c r="F56" i="23"/>
  <c r="U61" i="19"/>
  <c r="N34" i="22"/>
  <c r="U49" i="19"/>
  <c r="N37" i="22"/>
  <c r="U53" i="18"/>
  <c r="F42" i="22"/>
  <c r="U104" i="19"/>
  <c r="N52" i="22"/>
  <c r="U159" i="20"/>
  <c r="U65" i="20"/>
  <c r="U143" i="19"/>
  <c r="U187" i="20"/>
  <c r="F67" i="23"/>
  <c r="U37" i="20"/>
  <c r="H31" i="23" s="1"/>
  <c r="U116" i="19"/>
  <c r="N50" i="22"/>
  <c r="U25" i="18"/>
  <c r="V37" i="21"/>
  <c r="U21" i="18"/>
  <c r="H28" i="22" s="1"/>
  <c r="U17" i="18"/>
  <c r="V16" i="18" s="1"/>
  <c r="U177" i="21"/>
  <c r="V175" i="21"/>
  <c r="V176" i="21"/>
  <c r="V174" i="21"/>
  <c r="U174" i="21"/>
  <c r="T175" i="21"/>
  <c r="V177" i="21"/>
  <c r="V119" i="21"/>
  <c r="V122" i="21"/>
  <c r="U121" i="21"/>
  <c r="U119" i="21"/>
  <c r="V120" i="21"/>
  <c r="T122" i="21"/>
  <c r="U122" i="21"/>
  <c r="T121" i="21"/>
  <c r="U159" i="21"/>
  <c r="P60" i="23" s="1"/>
  <c r="V137" i="21"/>
  <c r="V135" i="21"/>
  <c r="V138" i="21"/>
  <c r="U137" i="21"/>
  <c r="T136" i="21"/>
  <c r="U135" i="21"/>
  <c r="T138" i="21"/>
  <c r="T135" i="21"/>
  <c r="V136" i="21"/>
  <c r="U138" i="21"/>
  <c r="T137" i="21"/>
  <c r="U82" i="21"/>
  <c r="U118" i="21"/>
  <c r="T117" i="21"/>
  <c r="T118" i="21"/>
  <c r="V116" i="21"/>
  <c r="V117" i="21"/>
  <c r="U115" i="21"/>
  <c r="V118" i="21"/>
  <c r="U117" i="21"/>
  <c r="T116" i="21"/>
  <c r="V115" i="21"/>
  <c r="T115" i="21"/>
  <c r="T84" i="21"/>
  <c r="T85" i="21"/>
  <c r="V83" i="21"/>
  <c r="U86" i="21"/>
  <c r="T83" i="21"/>
  <c r="T86" i="21"/>
  <c r="V85" i="21"/>
  <c r="U25" i="21"/>
  <c r="P28" i="23" s="1"/>
  <c r="T198" i="21"/>
  <c r="V198" i="21"/>
  <c r="V201" i="21"/>
  <c r="V71" i="21"/>
  <c r="V94" i="21"/>
  <c r="U93" i="21"/>
  <c r="T92" i="21"/>
  <c r="U91" i="21"/>
  <c r="V93" i="21"/>
  <c r="T93" i="21"/>
  <c r="V91" i="21"/>
  <c r="U94" i="21"/>
  <c r="V92" i="21"/>
  <c r="T91" i="21"/>
  <c r="T94" i="21"/>
  <c r="T184" i="21"/>
  <c r="T182" i="21"/>
  <c r="T185" i="21"/>
  <c r="V184" i="21"/>
  <c r="V182" i="21"/>
  <c r="U184" i="21"/>
  <c r="U182" i="21"/>
  <c r="V185" i="21"/>
  <c r="U132" i="21"/>
  <c r="P54" i="23" s="1"/>
  <c r="U164" i="21"/>
  <c r="T162" i="21"/>
  <c r="V114" i="21"/>
  <c r="U113" i="21"/>
  <c r="V112" i="21"/>
  <c r="V113" i="21"/>
  <c r="T112" i="21"/>
  <c r="T114" i="21"/>
  <c r="T111" i="21"/>
  <c r="T113" i="21"/>
  <c r="U109" i="21"/>
  <c r="U107" i="21"/>
  <c r="V108" i="21"/>
  <c r="V107" i="21"/>
  <c r="T107" i="21"/>
  <c r="U57" i="21"/>
  <c r="P34" i="23" s="1"/>
  <c r="U193" i="21"/>
  <c r="T192" i="21"/>
  <c r="T190" i="21"/>
  <c r="T193" i="21"/>
  <c r="V191" i="21"/>
  <c r="V192" i="21"/>
  <c r="V190" i="21"/>
  <c r="U190" i="21"/>
  <c r="V193" i="21"/>
  <c r="U192" i="21"/>
  <c r="T191" i="21"/>
  <c r="U145" i="21"/>
  <c r="T144" i="21"/>
  <c r="T145" i="21"/>
  <c r="V143" i="21"/>
  <c r="V144" i="21"/>
  <c r="V145" i="21"/>
  <c r="U144" i="21"/>
  <c r="T143" i="21"/>
  <c r="V148" i="21"/>
  <c r="V146" i="21"/>
  <c r="V149" i="21"/>
  <c r="U148" i="21"/>
  <c r="T147" i="21"/>
  <c r="U146" i="21"/>
  <c r="V147" i="21"/>
  <c r="T149" i="21"/>
  <c r="T146" i="21"/>
  <c r="U149" i="21"/>
  <c r="T148" i="21"/>
  <c r="T106" i="21"/>
  <c r="V104" i="21"/>
  <c r="V106" i="21"/>
  <c r="U105" i="21"/>
  <c r="T104" i="21"/>
  <c r="U103" i="21"/>
  <c r="V105" i="21"/>
  <c r="T103" i="21"/>
  <c r="T105" i="21"/>
  <c r="V103" i="21"/>
  <c r="U106" i="21"/>
  <c r="V40" i="21"/>
  <c r="U40" i="21"/>
  <c r="U35" i="21"/>
  <c r="T34" i="21"/>
  <c r="T32" i="21"/>
  <c r="T35" i="21"/>
  <c r="V33" i="21"/>
  <c r="V35" i="21"/>
  <c r="T33" i="21"/>
  <c r="V34" i="21"/>
  <c r="V32" i="21"/>
  <c r="U34" i="21"/>
  <c r="U32" i="21"/>
  <c r="U185" i="20"/>
  <c r="V183" i="20"/>
  <c r="T183" i="20"/>
  <c r="V124" i="20"/>
  <c r="U125" i="20"/>
  <c r="V123" i="20"/>
  <c r="U126" i="20"/>
  <c r="T124" i="20"/>
  <c r="T123" i="20"/>
  <c r="T168" i="20"/>
  <c r="V168" i="20"/>
  <c r="U166" i="20"/>
  <c r="V81" i="20"/>
  <c r="T80" i="20"/>
  <c r="V80" i="20"/>
  <c r="T82" i="20"/>
  <c r="T118" i="20"/>
  <c r="V118" i="20"/>
  <c r="T117" i="20"/>
  <c r="U115" i="20"/>
  <c r="V117" i="20"/>
  <c r="T152" i="20"/>
  <c r="V152" i="20"/>
  <c r="U150" i="20"/>
  <c r="T106" i="20"/>
  <c r="V104" i="20"/>
  <c r="V105" i="20"/>
  <c r="V103" i="20"/>
  <c r="V106" i="20"/>
  <c r="U105" i="20"/>
  <c r="T104" i="20"/>
  <c r="U103" i="20"/>
  <c r="T105" i="20"/>
  <c r="T103" i="20"/>
  <c r="U106" i="20"/>
  <c r="T75" i="20"/>
  <c r="U72" i="20"/>
  <c r="U201" i="20"/>
  <c r="T201" i="20"/>
  <c r="V199" i="20"/>
  <c r="U200" i="20"/>
  <c r="T199" i="20"/>
  <c r="V112" i="20"/>
  <c r="T112" i="20"/>
  <c r="V70" i="20"/>
  <c r="V68" i="20"/>
  <c r="V71" i="20"/>
  <c r="U70" i="20"/>
  <c r="T69" i="20"/>
  <c r="U68" i="20"/>
  <c r="U71" i="20"/>
  <c r="T71" i="20"/>
  <c r="T68" i="20"/>
  <c r="V69" i="20"/>
  <c r="T70" i="20"/>
  <c r="V63" i="20"/>
  <c r="U62" i="20"/>
  <c r="T61" i="20"/>
  <c r="U60" i="20"/>
  <c r="V62" i="20"/>
  <c r="T62" i="20"/>
  <c r="V60" i="20"/>
  <c r="T63" i="20"/>
  <c r="U63" i="20"/>
  <c r="V61" i="20"/>
  <c r="T60" i="20"/>
  <c r="V129" i="19"/>
  <c r="V127" i="19"/>
  <c r="U130" i="19"/>
  <c r="U129" i="19"/>
  <c r="U127" i="19"/>
  <c r="V128" i="19"/>
  <c r="T130" i="19"/>
  <c r="T128" i="19"/>
  <c r="V130" i="19"/>
  <c r="T152" i="19"/>
  <c r="T150" i="19"/>
  <c r="V152" i="19"/>
  <c r="V151" i="19"/>
  <c r="V153" i="19"/>
  <c r="T151" i="19"/>
  <c r="U152" i="19"/>
  <c r="U150" i="19"/>
  <c r="T109" i="19"/>
  <c r="V107" i="19"/>
  <c r="U107" i="19"/>
  <c r="U109" i="19"/>
  <c r="V156" i="19"/>
  <c r="U157" i="19"/>
  <c r="T156" i="19"/>
  <c r="T154" i="19"/>
  <c r="U154" i="19"/>
  <c r="V155" i="19"/>
  <c r="V157" i="19"/>
  <c r="T157" i="19"/>
  <c r="V168" i="19"/>
  <c r="U168" i="19"/>
  <c r="U83" i="19"/>
  <c r="U102" i="19"/>
  <c r="T99" i="19"/>
  <c r="V102" i="19"/>
  <c r="T102" i="19"/>
  <c r="V99" i="19"/>
  <c r="U75" i="19"/>
  <c r="T74" i="19"/>
  <c r="V75" i="19"/>
  <c r="T73" i="19"/>
  <c r="U74" i="19"/>
  <c r="V74" i="19"/>
  <c r="V72" i="19"/>
  <c r="U68" i="19"/>
  <c r="T70" i="19"/>
  <c r="V137" i="19"/>
  <c r="V135" i="19"/>
  <c r="U138" i="19"/>
  <c r="T137" i="19"/>
  <c r="T135" i="19"/>
  <c r="V138" i="19"/>
  <c r="T136" i="19"/>
  <c r="T138" i="19"/>
  <c r="U137" i="19"/>
  <c r="U135" i="19"/>
  <c r="V136" i="19"/>
  <c r="U126" i="19"/>
  <c r="T125" i="19"/>
  <c r="T123" i="19"/>
  <c r="V125" i="19"/>
  <c r="T124" i="19"/>
  <c r="U125" i="19"/>
  <c r="V124" i="19"/>
  <c r="T126" i="19"/>
  <c r="V126" i="19"/>
  <c r="V123" i="19"/>
  <c r="U123" i="19"/>
  <c r="U201" i="19"/>
  <c r="T201" i="19"/>
  <c r="V199" i="19"/>
  <c r="U200" i="19"/>
  <c r="T199" i="19"/>
  <c r="U113" i="19"/>
  <c r="T112" i="19"/>
  <c r="U92" i="19"/>
  <c r="P47" i="22" s="1"/>
  <c r="U168" i="18"/>
  <c r="T162" i="18"/>
  <c r="U164" i="18"/>
  <c r="V65" i="18"/>
  <c r="U67" i="18"/>
  <c r="T65" i="18"/>
  <c r="U66" i="18"/>
  <c r="T66" i="18"/>
  <c r="V64" i="18"/>
  <c r="T197" i="18"/>
  <c r="V197" i="18"/>
  <c r="U194" i="18"/>
  <c r="V90" i="18"/>
  <c r="V88" i="18"/>
  <c r="U177" i="18"/>
  <c r="T176" i="18"/>
  <c r="T174" i="18"/>
  <c r="V177" i="18"/>
  <c r="U176" i="18"/>
  <c r="T175" i="18"/>
  <c r="U174" i="18"/>
  <c r="T177" i="18"/>
  <c r="V176" i="18"/>
  <c r="V174" i="18"/>
  <c r="V175" i="18"/>
  <c r="V101" i="18"/>
  <c r="V146" i="18"/>
  <c r="T146" i="18"/>
  <c r="U148" i="18"/>
  <c r="U30" i="18"/>
  <c r="V172" i="18"/>
  <c r="V170" i="18"/>
  <c r="T173" i="18"/>
  <c r="V171" i="18"/>
  <c r="U173" i="18"/>
  <c r="U172" i="18"/>
  <c r="U170" i="18"/>
  <c r="T172" i="18"/>
  <c r="T170" i="18"/>
  <c r="V173" i="18"/>
  <c r="T171" i="18"/>
  <c r="V156" i="18"/>
  <c r="U157" i="18"/>
  <c r="T154" i="18"/>
  <c r="U180" i="18"/>
  <c r="U121" i="18"/>
  <c r="U103" i="18"/>
  <c r="V38" i="15"/>
  <c r="V36" i="15"/>
  <c r="V39" i="15"/>
  <c r="T38" i="15"/>
  <c r="T37" i="15"/>
  <c r="T36" i="15"/>
  <c r="U38" i="15"/>
  <c r="U39" i="15"/>
  <c r="V37" i="15"/>
  <c r="U36" i="15"/>
  <c r="T39" i="15"/>
  <c r="V46" i="15"/>
  <c r="V44" i="15"/>
  <c r="U47" i="15"/>
  <c r="V45" i="15"/>
  <c r="U44" i="15"/>
  <c r="T46" i="15"/>
  <c r="T47" i="15"/>
  <c r="T45" i="15"/>
  <c r="T44" i="15"/>
  <c r="U46" i="15"/>
  <c r="V47" i="15"/>
  <c r="V89" i="15"/>
  <c r="V87" i="15"/>
  <c r="V90" i="15"/>
  <c r="U89" i="15"/>
  <c r="T88" i="15"/>
  <c r="U87" i="15"/>
  <c r="U90" i="15"/>
  <c r="T89" i="15"/>
  <c r="V88" i="15"/>
  <c r="T90" i="15"/>
  <c r="T87" i="15"/>
  <c r="V81" i="15"/>
  <c r="V82" i="15"/>
  <c r="U81" i="15"/>
  <c r="T80" i="15"/>
  <c r="V80" i="15"/>
  <c r="U82" i="15"/>
  <c r="T82" i="15"/>
  <c r="T81" i="15"/>
  <c r="V164" i="15"/>
  <c r="V162" i="15"/>
  <c r="V165" i="15"/>
  <c r="U164" i="15"/>
  <c r="T163" i="15"/>
  <c r="U162" i="15"/>
  <c r="T164" i="15"/>
  <c r="V163" i="15"/>
  <c r="U165" i="15"/>
  <c r="T162" i="15"/>
  <c r="T165" i="15"/>
  <c r="U35" i="15"/>
  <c r="T34" i="15"/>
  <c r="T32" i="15"/>
  <c r="T35" i="15"/>
  <c r="U32" i="15"/>
  <c r="U34" i="15"/>
  <c r="V33" i="15"/>
  <c r="V34" i="15"/>
  <c r="T33" i="15"/>
  <c r="V35" i="15"/>
  <c r="V32" i="15"/>
  <c r="V196" i="15"/>
  <c r="V194" i="15"/>
  <c r="V197" i="15"/>
  <c r="U196" i="15"/>
  <c r="T195" i="15"/>
  <c r="U194" i="15"/>
  <c r="T196" i="15"/>
  <c r="V195" i="15"/>
  <c r="T194" i="15"/>
  <c r="U197" i="15"/>
  <c r="T197" i="15"/>
  <c r="U21" i="15"/>
  <c r="U29" i="15"/>
  <c r="V70" i="15"/>
  <c r="V68" i="15"/>
  <c r="V71" i="15"/>
  <c r="U70" i="15"/>
  <c r="T69" i="15"/>
  <c r="U71" i="15"/>
  <c r="T70" i="15"/>
  <c r="T68" i="15"/>
  <c r="T71" i="15"/>
  <c r="U68" i="15"/>
  <c r="V69" i="15"/>
  <c r="V97" i="15"/>
  <c r="V95" i="15"/>
  <c r="V98" i="15"/>
  <c r="U97" i="15"/>
  <c r="T96" i="15"/>
  <c r="U95" i="15"/>
  <c r="T98" i="15"/>
  <c r="T95" i="15"/>
  <c r="V96" i="15"/>
  <c r="U98" i="15"/>
  <c r="T97" i="15"/>
  <c r="V105" i="15"/>
  <c r="V103" i="15"/>
  <c r="T106" i="15"/>
  <c r="T104" i="15"/>
  <c r="T103" i="15"/>
  <c r="U105" i="15"/>
  <c r="V106" i="15"/>
  <c r="U103" i="15"/>
  <c r="V104" i="15"/>
  <c r="U106" i="15"/>
  <c r="T105" i="15"/>
  <c r="R41" i="15"/>
  <c r="U41" i="15" s="1"/>
  <c r="Q73" i="15"/>
  <c r="Q92" i="15"/>
  <c r="Q124" i="15"/>
  <c r="V155" i="15"/>
  <c r="V187" i="15"/>
  <c r="R17" i="15"/>
  <c r="U17" i="15" s="1"/>
  <c r="R49" i="15"/>
  <c r="U49" i="15" s="1"/>
  <c r="R84" i="15"/>
  <c r="U84" i="15" s="1"/>
  <c r="Q100" i="15"/>
  <c r="U100" i="15" s="1"/>
  <c r="Q112" i="15"/>
  <c r="U112" i="15" s="1"/>
  <c r="Q132" i="15"/>
  <c r="Q151" i="15"/>
  <c r="Q183" i="15"/>
  <c r="V156" i="15"/>
  <c r="V154" i="15"/>
  <c r="V157" i="15"/>
  <c r="U156" i="15"/>
  <c r="T155" i="15"/>
  <c r="U154" i="15"/>
  <c r="T157" i="15"/>
  <c r="T154" i="15"/>
  <c r="T156" i="15"/>
  <c r="V188" i="15"/>
  <c r="V186" i="15"/>
  <c r="V189" i="15"/>
  <c r="U188" i="15"/>
  <c r="T187" i="15"/>
  <c r="U186" i="15"/>
  <c r="T189" i="15"/>
  <c r="T186" i="15"/>
  <c r="T188" i="15"/>
  <c r="R25" i="15"/>
  <c r="U25" i="15" s="1"/>
  <c r="R57" i="15"/>
  <c r="U57" i="15" s="1"/>
  <c r="R73" i="15"/>
  <c r="R92" i="15"/>
  <c r="R124" i="15"/>
  <c r="R147" i="15"/>
  <c r="U147" i="15" s="1"/>
  <c r="R167" i="15"/>
  <c r="R179" i="15"/>
  <c r="U179" i="15" s="1"/>
  <c r="R199" i="15"/>
  <c r="R132" i="15"/>
  <c r="Q159" i="15"/>
  <c r="U159" i="15" s="1"/>
  <c r="R175" i="15"/>
  <c r="U175" i="15" s="1"/>
  <c r="Q191" i="15"/>
  <c r="U191" i="15" s="1"/>
  <c r="R108" i="15"/>
  <c r="U108" i="15" s="1"/>
  <c r="R151" i="15"/>
  <c r="Q167" i="15"/>
  <c r="U167" i="15" s="1"/>
  <c r="R183" i="15"/>
  <c r="Q199" i="15"/>
  <c r="T68" i="19" l="1"/>
  <c r="U71" i="19"/>
  <c r="V69" i="19"/>
  <c r="T69" i="19"/>
  <c r="V71" i="19"/>
  <c r="T201" i="18"/>
  <c r="T183" i="18"/>
  <c r="T148" i="18"/>
  <c r="T147" i="18"/>
  <c r="V147" i="18"/>
  <c r="U149" i="18"/>
  <c r="V148" i="18"/>
  <c r="U146" i="18"/>
  <c r="V149" i="18"/>
  <c r="T149" i="18"/>
  <c r="T176" i="21"/>
  <c r="V111" i="21"/>
  <c r="U111" i="21"/>
  <c r="U114" i="21"/>
  <c r="T183" i="21"/>
  <c r="V183" i="21"/>
  <c r="U185" i="21"/>
  <c r="V84" i="21"/>
  <c r="U83" i="21"/>
  <c r="T119" i="21"/>
  <c r="T120" i="21"/>
  <c r="V121" i="21"/>
  <c r="U176" i="21"/>
  <c r="T177" i="21"/>
  <c r="T174" i="21"/>
  <c r="U74" i="20"/>
  <c r="T151" i="20"/>
  <c r="V151" i="20"/>
  <c r="U153" i="20"/>
  <c r="T167" i="20"/>
  <c r="V167" i="20"/>
  <c r="U169" i="20"/>
  <c r="T113" i="20"/>
  <c r="V113" i="20"/>
  <c r="T72" i="20"/>
  <c r="T111" i="20"/>
  <c r="V111" i="20"/>
  <c r="U113" i="20"/>
  <c r="V72" i="20"/>
  <c r="V75" i="20"/>
  <c r="T74" i="20"/>
  <c r="U152" i="20"/>
  <c r="T153" i="20"/>
  <c r="U168" i="20"/>
  <c r="T169" i="20"/>
  <c r="U114" i="20"/>
  <c r="T73" i="20"/>
  <c r="U111" i="20"/>
  <c r="T114" i="20"/>
  <c r="V114" i="20"/>
  <c r="V74" i="20"/>
  <c r="V73" i="20"/>
  <c r="U75" i="20"/>
  <c r="V153" i="20"/>
  <c r="V150" i="20"/>
  <c r="T150" i="20"/>
  <c r="V169" i="20"/>
  <c r="V166" i="20"/>
  <c r="T166" i="20"/>
  <c r="V201" i="19"/>
  <c r="V198" i="19"/>
  <c r="T198" i="19"/>
  <c r="U111" i="19"/>
  <c r="U198" i="19"/>
  <c r="V200" i="19"/>
  <c r="T200" i="19"/>
  <c r="T65" i="19"/>
  <c r="T71" i="19"/>
  <c r="U70" i="19"/>
  <c r="U72" i="19"/>
  <c r="V73" i="19"/>
  <c r="T155" i="19"/>
  <c r="U156" i="19"/>
  <c r="V154" i="19"/>
  <c r="T153" i="19"/>
  <c r="V150" i="19"/>
  <c r="U153" i="19"/>
  <c r="T127" i="19"/>
  <c r="T129" i="19"/>
  <c r="U152" i="18"/>
  <c r="T189" i="18"/>
  <c r="V36" i="18"/>
  <c r="V162" i="18"/>
  <c r="U130" i="18"/>
  <c r="U196" i="18"/>
  <c r="T194" i="18"/>
  <c r="V194" i="18"/>
  <c r="U165" i="18"/>
  <c r="T164" i="18"/>
  <c r="V164" i="18"/>
  <c r="U38" i="18"/>
  <c r="U197" i="18"/>
  <c r="T196" i="18"/>
  <c r="V196" i="18"/>
  <c r="T163" i="18"/>
  <c r="V163" i="18"/>
  <c r="T136" i="18"/>
  <c r="T195" i="18"/>
  <c r="V195" i="18"/>
  <c r="V189" i="18"/>
  <c r="U162" i="18"/>
  <c r="V165" i="18"/>
  <c r="T165" i="18"/>
  <c r="V109" i="21"/>
  <c r="T110" i="21"/>
  <c r="V110" i="21"/>
  <c r="T164" i="21"/>
  <c r="T165" i="21"/>
  <c r="V165" i="21"/>
  <c r="U68" i="21"/>
  <c r="U198" i="21"/>
  <c r="V200" i="21"/>
  <c r="T200" i="21"/>
  <c r="V66" i="21"/>
  <c r="U165" i="21"/>
  <c r="U162" i="21"/>
  <c r="V162" i="21"/>
  <c r="T70" i="21"/>
  <c r="T199" i="21"/>
  <c r="V199" i="21"/>
  <c r="U201" i="21"/>
  <c r="U67" i="21"/>
  <c r="T109" i="21"/>
  <c r="U110" i="21"/>
  <c r="T108" i="21"/>
  <c r="V163" i="21"/>
  <c r="T163" i="21"/>
  <c r="V164" i="21"/>
  <c r="V68" i="21"/>
  <c r="T71" i="21"/>
  <c r="U200" i="21"/>
  <c r="T201" i="21"/>
  <c r="V67" i="21"/>
  <c r="T81" i="21"/>
  <c r="V39" i="19"/>
  <c r="V37" i="19"/>
  <c r="T90" i="18"/>
  <c r="T113" i="18"/>
  <c r="V89" i="18"/>
  <c r="T87" i="18"/>
  <c r="U90" i="18"/>
  <c r="V87" i="18"/>
  <c r="T89" i="18"/>
  <c r="U87" i="18"/>
  <c r="T88" i="18"/>
  <c r="U89" i="18"/>
  <c r="U114" i="19"/>
  <c r="V112" i="19"/>
  <c r="V111" i="19"/>
  <c r="T111" i="19"/>
  <c r="T113" i="19"/>
  <c r="V113" i="19"/>
  <c r="T114" i="19"/>
  <c r="V114" i="19"/>
  <c r="U198" i="18"/>
  <c r="T198" i="18"/>
  <c r="V85" i="19"/>
  <c r="U166" i="19"/>
  <c r="V166" i="19"/>
  <c r="U169" i="19"/>
  <c r="U85" i="19"/>
  <c r="V169" i="19"/>
  <c r="T166" i="19"/>
  <c r="T85" i="19"/>
  <c r="V167" i="19"/>
  <c r="T168" i="19"/>
  <c r="T17" i="20"/>
  <c r="T72" i="18"/>
  <c r="U74" i="18"/>
  <c r="U85" i="21"/>
  <c r="V86" i="21"/>
  <c r="U99" i="19"/>
  <c r="T100" i="19"/>
  <c r="U101" i="19"/>
  <c r="V101" i="19"/>
  <c r="V100" i="19"/>
  <c r="T101" i="19"/>
  <c r="T84" i="19"/>
  <c r="T86" i="19"/>
  <c r="V83" i="19"/>
  <c r="T83" i="19"/>
  <c r="T121" i="18"/>
  <c r="V112" i="18"/>
  <c r="U94" i="18"/>
  <c r="U107" i="18"/>
  <c r="T56" i="19"/>
  <c r="T64" i="19"/>
  <c r="V86" i="19"/>
  <c r="V84" i="19"/>
  <c r="U86" i="19"/>
  <c r="T167" i="19"/>
  <c r="T169" i="19"/>
  <c r="V64" i="19"/>
  <c r="U122" i="18"/>
  <c r="T178" i="18"/>
  <c r="V185" i="18"/>
  <c r="V130" i="18"/>
  <c r="V129" i="18"/>
  <c r="V110" i="18"/>
  <c r="V183" i="18"/>
  <c r="T127" i="18"/>
  <c r="H51" i="22"/>
  <c r="V104" i="18"/>
  <c r="V120" i="18"/>
  <c r="T120" i="18"/>
  <c r="V119" i="18"/>
  <c r="T180" i="18"/>
  <c r="T184" i="18"/>
  <c r="T119" i="18"/>
  <c r="V121" i="18"/>
  <c r="V178" i="18"/>
  <c r="T30" i="18"/>
  <c r="V184" i="18"/>
  <c r="U101" i="18"/>
  <c r="U127" i="18"/>
  <c r="V36" i="19"/>
  <c r="V56" i="19"/>
  <c r="T57" i="19"/>
  <c r="T80" i="21"/>
  <c r="V81" i="21"/>
  <c r="U71" i="21"/>
  <c r="P26" i="23"/>
  <c r="V82" i="21"/>
  <c r="V80" i="21"/>
  <c r="U81" i="21"/>
  <c r="T67" i="21"/>
  <c r="V64" i="21"/>
  <c r="T64" i="21"/>
  <c r="T66" i="21"/>
  <c r="V65" i="21"/>
  <c r="U64" i="21"/>
  <c r="U70" i="21"/>
  <c r="T68" i="21"/>
  <c r="T69" i="21"/>
  <c r="T82" i="21"/>
  <c r="V69" i="21"/>
  <c r="V70" i="21"/>
  <c r="U66" i="21"/>
  <c r="T65" i="21"/>
  <c r="U36" i="21"/>
  <c r="V16" i="20"/>
  <c r="V109" i="19"/>
  <c r="V108" i="19"/>
  <c r="U110" i="19"/>
  <c r="V110" i="19"/>
  <c r="T108" i="19"/>
  <c r="T110" i="19"/>
  <c r="T107" i="19"/>
  <c r="T105" i="18"/>
  <c r="T103" i="18"/>
  <c r="V105" i="18"/>
  <c r="V102" i="18"/>
  <c r="H35" i="22"/>
  <c r="V138" i="18"/>
  <c r="V151" i="18"/>
  <c r="T152" i="18"/>
  <c r="T188" i="18"/>
  <c r="T36" i="18"/>
  <c r="V39" i="18"/>
  <c r="T110" i="18"/>
  <c r="V145" i="18"/>
  <c r="V136" i="18"/>
  <c r="V150" i="18"/>
  <c r="U153" i="18"/>
  <c r="U186" i="18"/>
  <c r="T38" i="18"/>
  <c r="T107" i="18"/>
  <c r="V143" i="18"/>
  <c r="U135" i="18"/>
  <c r="T138" i="18"/>
  <c r="T151" i="18"/>
  <c r="V187" i="18"/>
  <c r="V38" i="18"/>
  <c r="V111" i="18"/>
  <c r="V114" i="18"/>
  <c r="U113" i="18"/>
  <c r="T111" i="18"/>
  <c r="U114" i="18"/>
  <c r="V113" i="18"/>
  <c r="T112" i="18"/>
  <c r="U111" i="18"/>
  <c r="T114" i="18"/>
  <c r="V108" i="18"/>
  <c r="U109" i="18"/>
  <c r="V107" i="18"/>
  <c r="V109" i="18"/>
  <c r="U110" i="18"/>
  <c r="T108" i="18"/>
  <c r="V144" i="18"/>
  <c r="T145" i="18"/>
  <c r="U182" i="20"/>
  <c r="V184" i="20"/>
  <c r="T184" i="20"/>
  <c r="V201" i="20"/>
  <c r="V198" i="20"/>
  <c r="T198" i="20"/>
  <c r="T115" i="20"/>
  <c r="U118" i="20"/>
  <c r="U117" i="20"/>
  <c r="T81" i="20"/>
  <c r="U81" i="20"/>
  <c r="V125" i="20"/>
  <c r="T125" i="20"/>
  <c r="T126" i="20"/>
  <c r="U184" i="20"/>
  <c r="T185" i="20"/>
  <c r="U198" i="20"/>
  <c r="V200" i="20"/>
  <c r="T200" i="20"/>
  <c r="T116" i="20"/>
  <c r="V115" i="20"/>
  <c r="V116" i="20"/>
  <c r="U82" i="20"/>
  <c r="V82" i="20"/>
  <c r="U123" i="20"/>
  <c r="V126" i="20"/>
  <c r="V185" i="20"/>
  <c r="V182" i="20"/>
  <c r="T182" i="20"/>
  <c r="T18" i="20"/>
  <c r="T16" i="20"/>
  <c r="U19" i="20"/>
  <c r="T19" i="20"/>
  <c r="U82" i="19"/>
  <c r="T106" i="18"/>
  <c r="U105" i="18"/>
  <c r="U119" i="18"/>
  <c r="V122" i="18"/>
  <c r="T122" i="18"/>
  <c r="U181" i="18"/>
  <c r="V180" i="18"/>
  <c r="T28" i="18"/>
  <c r="V182" i="18"/>
  <c r="U184" i="18"/>
  <c r="U185" i="18"/>
  <c r="V99" i="18"/>
  <c r="T129" i="18"/>
  <c r="V128" i="18"/>
  <c r="T130" i="18"/>
  <c r="T185" i="18"/>
  <c r="U182" i="18"/>
  <c r="T182" i="18"/>
  <c r="T99" i="18"/>
  <c r="T128" i="18"/>
  <c r="U129" i="18"/>
  <c r="V127" i="18"/>
  <c r="U36" i="19"/>
  <c r="T36" i="19"/>
  <c r="V38" i="19"/>
  <c r="T37" i="19"/>
  <c r="U39" i="19"/>
  <c r="T38" i="19"/>
  <c r="U38" i="19"/>
  <c r="T39" i="19"/>
  <c r="T94" i="18"/>
  <c r="T92" i="18"/>
  <c r="V85" i="18"/>
  <c r="T82" i="19"/>
  <c r="V82" i="19"/>
  <c r="V59" i="19"/>
  <c r="V57" i="19"/>
  <c r="T58" i="19"/>
  <c r="U64" i="19"/>
  <c r="T67" i="19"/>
  <c r="V81" i="19"/>
  <c r="U81" i="19"/>
  <c r="T81" i="19"/>
  <c r="V80" i="19"/>
  <c r="T80" i="19"/>
  <c r="T75" i="19"/>
  <c r="T72" i="19"/>
  <c r="V68" i="19"/>
  <c r="V70" i="19"/>
  <c r="V176" i="19"/>
  <c r="T175" i="19"/>
  <c r="V175" i="19"/>
  <c r="U177" i="19"/>
  <c r="U176" i="19"/>
  <c r="T177" i="19"/>
  <c r="U174" i="19"/>
  <c r="T176" i="19"/>
  <c r="V177" i="19"/>
  <c r="V174" i="19"/>
  <c r="T174" i="19"/>
  <c r="T32" i="19"/>
  <c r="V66" i="19"/>
  <c r="V65" i="19"/>
  <c r="U67" i="19"/>
  <c r="U58" i="19"/>
  <c r="T59" i="19"/>
  <c r="V67" i="19"/>
  <c r="U66" i="19"/>
  <c r="T66" i="19"/>
  <c r="U56" i="19"/>
  <c r="V58" i="19"/>
  <c r="U59" i="19"/>
  <c r="T104" i="18"/>
  <c r="U106" i="18"/>
  <c r="V103" i="18"/>
  <c r="T101" i="18"/>
  <c r="U99" i="18"/>
  <c r="T102" i="18"/>
  <c r="U102" i="18"/>
  <c r="T100" i="18"/>
  <c r="V100" i="18"/>
  <c r="V91" i="18"/>
  <c r="V92" i="18"/>
  <c r="U93" i="18"/>
  <c r="V94" i="18"/>
  <c r="V93" i="18"/>
  <c r="T93" i="18"/>
  <c r="U91" i="18"/>
  <c r="U31" i="18"/>
  <c r="V30" i="18"/>
  <c r="V31" i="18"/>
  <c r="V29" i="18"/>
  <c r="U28" i="18"/>
  <c r="T31" i="18"/>
  <c r="V28" i="18"/>
  <c r="T29" i="18"/>
  <c r="V86" i="18"/>
  <c r="U85" i="18"/>
  <c r="V84" i="18"/>
  <c r="T85" i="18"/>
  <c r="U86" i="18"/>
  <c r="U83" i="18"/>
  <c r="T83" i="18"/>
  <c r="H47" i="22"/>
  <c r="V83" i="18"/>
  <c r="T86" i="18"/>
  <c r="U82" i="18"/>
  <c r="U81" i="18"/>
  <c r="T144" i="18"/>
  <c r="H69" i="22"/>
  <c r="T143" i="18"/>
  <c r="U145" i="18"/>
  <c r="V80" i="18"/>
  <c r="V74" i="18"/>
  <c r="V199" i="18"/>
  <c r="T200" i="18"/>
  <c r="T169" i="18"/>
  <c r="T156" i="18"/>
  <c r="T82" i="18"/>
  <c r="U75" i="18"/>
  <c r="U72" i="18"/>
  <c r="V73" i="18"/>
  <c r="T179" i="18"/>
  <c r="V179" i="18"/>
  <c r="T155" i="18"/>
  <c r="U154" i="18"/>
  <c r="T157" i="18"/>
  <c r="U137" i="18"/>
  <c r="T135" i="18"/>
  <c r="V135" i="18"/>
  <c r="V198" i="18"/>
  <c r="U200" i="18"/>
  <c r="U201" i="18"/>
  <c r="V152" i="18"/>
  <c r="V153" i="18"/>
  <c r="T187" i="18"/>
  <c r="U188" i="18"/>
  <c r="V186" i="18"/>
  <c r="V67" i="18"/>
  <c r="V66" i="18"/>
  <c r="T67" i="18"/>
  <c r="V166" i="18"/>
  <c r="U169" i="18"/>
  <c r="V37" i="18"/>
  <c r="U36" i="18"/>
  <c r="V82" i="18"/>
  <c r="V72" i="18"/>
  <c r="V75" i="18"/>
  <c r="V155" i="18"/>
  <c r="T199" i="18"/>
  <c r="T166" i="18"/>
  <c r="T81" i="18"/>
  <c r="V81" i="18"/>
  <c r="T80" i="18"/>
  <c r="T74" i="18"/>
  <c r="T73" i="18"/>
  <c r="T75" i="18"/>
  <c r="U178" i="18"/>
  <c r="V181" i="18"/>
  <c r="T181" i="18"/>
  <c r="V157" i="18"/>
  <c r="U156" i="18"/>
  <c r="V154" i="18"/>
  <c r="U138" i="18"/>
  <c r="T137" i="18"/>
  <c r="V137" i="18"/>
  <c r="V200" i="18"/>
  <c r="V201" i="18"/>
  <c r="T153" i="18"/>
  <c r="U150" i="18"/>
  <c r="T150" i="18"/>
  <c r="T186" i="18"/>
  <c r="U189" i="18"/>
  <c r="V188" i="18"/>
  <c r="T64" i="18"/>
  <c r="U64" i="18"/>
  <c r="U166" i="18"/>
  <c r="T39" i="18"/>
  <c r="U39" i="18"/>
  <c r="T37" i="18"/>
  <c r="U38" i="21"/>
  <c r="V167" i="18"/>
  <c r="T167" i="18"/>
  <c r="T168" i="18"/>
  <c r="U20" i="18"/>
  <c r="V168" i="18"/>
  <c r="V169" i="18"/>
  <c r="T39" i="21"/>
  <c r="V36" i="21"/>
  <c r="U39" i="21"/>
  <c r="V39" i="21"/>
  <c r="T36" i="21"/>
  <c r="T38" i="21"/>
  <c r="T37" i="21"/>
  <c r="U18" i="20"/>
  <c r="V17" i="20"/>
  <c r="U16" i="20"/>
  <c r="V18" i="21"/>
  <c r="V18" i="20"/>
  <c r="V19" i="20"/>
  <c r="V32" i="18"/>
  <c r="U34" i="18"/>
  <c r="V19" i="21"/>
  <c r="V48" i="21"/>
  <c r="T51" i="21"/>
  <c r="T40" i="21"/>
  <c r="T42" i="21"/>
  <c r="T41" i="21"/>
  <c r="V41" i="21"/>
  <c r="U43" i="21"/>
  <c r="U42" i="21"/>
  <c r="V42" i="21"/>
  <c r="V43" i="21"/>
  <c r="T43" i="21"/>
  <c r="V135" i="15"/>
  <c r="U137" i="15"/>
  <c r="T137" i="15"/>
  <c r="T138" i="15"/>
  <c r="V138" i="15"/>
  <c r="V136" i="15"/>
  <c r="T136" i="15"/>
  <c r="U135" i="15"/>
  <c r="V137" i="15"/>
  <c r="T135" i="15"/>
  <c r="U138" i="15"/>
  <c r="V54" i="15"/>
  <c r="T52" i="15"/>
  <c r="U54" i="15"/>
  <c r="V52" i="15"/>
  <c r="T54" i="15"/>
  <c r="V55" i="15"/>
  <c r="T55" i="15"/>
  <c r="U55" i="15"/>
  <c r="V53" i="15"/>
  <c r="T53" i="15"/>
  <c r="U52" i="15"/>
  <c r="V50" i="21"/>
  <c r="U48" i="21"/>
  <c r="T48" i="21"/>
  <c r="U143" i="15"/>
  <c r="H58" i="22"/>
  <c r="U118" i="18"/>
  <c r="U117" i="18"/>
  <c r="V117" i="18"/>
  <c r="T117" i="18"/>
  <c r="T116" i="18"/>
  <c r="V115" i="18"/>
  <c r="T115" i="18"/>
  <c r="U115" i="18"/>
  <c r="V116" i="18"/>
  <c r="V118" i="18"/>
  <c r="T118" i="18"/>
  <c r="T49" i="21"/>
  <c r="U50" i="21"/>
  <c r="T50" i="21"/>
  <c r="H59" i="23"/>
  <c r="U156" i="20"/>
  <c r="T156" i="20"/>
  <c r="V156" i="20"/>
  <c r="T155" i="20"/>
  <c r="T154" i="20"/>
  <c r="V154" i="20"/>
  <c r="U154" i="20"/>
  <c r="T157" i="20"/>
  <c r="V157" i="20"/>
  <c r="U157" i="20"/>
  <c r="V155" i="20"/>
  <c r="V51" i="21"/>
  <c r="V49" i="21"/>
  <c r="U51" i="21"/>
  <c r="U120" i="15"/>
  <c r="H69" i="23"/>
  <c r="V194" i="20"/>
  <c r="U194" i="20"/>
  <c r="V195" i="20"/>
  <c r="V197" i="20"/>
  <c r="U197" i="20"/>
  <c r="T197" i="20"/>
  <c r="U196" i="20"/>
  <c r="T196" i="20"/>
  <c r="V196" i="20"/>
  <c r="T195" i="20"/>
  <c r="T194" i="20"/>
  <c r="T32" i="18"/>
  <c r="V35" i="18"/>
  <c r="T33" i="18"/>
  <c r="T34" i="18"/>
  <c r="V34" i="18"/>
  <c r="V33" i="18"/>
  <c r="H45" i="22"/>
  <c r="U44" i="18"/>
  <c r="T47" i="18"/>
  <c r="V47" i="18"/>
  <c r="V46" i="18"/>
  <c r="T44" i="18"/>
  <c r="U46" i="18"/>
  <c r="T46" i="18"/>
  <c r="U47" i="18"/>
  <c r="T45" i="18"/>
  <c r="V44" i="18"/>
  <c r="V45" i="18"/>
  <c r="V23" i="18"/>
  <c r="V21" i="18"/>
  <c r="U35" i="18"/>
  <c r="T35" i="18"/>
  <c r="U32" i="18"/>
  <c r="T33" i="19"/>
  <c r="V32" i="19"/>
  <c r="U18" i="21"/>
  <c r="U19" i="21"/>
  <c r="V16" i="21"/>
  <c r="T16" i="21"/>
  <c r="U16" i="21"/>
  <c r="V17" i="21"/>
  <c r="T18" i="21"/>
  <c r="T17" i="21"/>
  <c r="T19" i="21"/>
  <c r="V34" i="19"/>
  <c r="T34" i="19"/>
  <c r="V33" i="19"/>
  <c r="U32" i="19"/>
  <c r="V35" i="19"/>
  <c r="U35" i="19"/>
  <c r="T35" i="19"/>
  <c r="U34" i="19"/>
  <c r="U23" i="18"/>
  <c r="V22" i="18"/>
  <c r="U62" i="15"/>
  <c r="T62" i="15"/>
  <c r="T60" i="15"/>
  <c r="T61" i="15"/>
  <c r="V61" i="15"/>
  <c r="U63" i="15"/>
  <c r="U60" i="15"/>
  <c r="V60" i="15"/>
  <c r="T63" i="15"/>
  <c r="V62" i="15"/>
  <c r="V63" i="15"/>
  <c r="V161" i="20"/>
  <c r="H60" i="23"/>
  <c r="T159" i="20"/>
  <c r="U158" i="20"/>
  <c r="U160" i="20"/>
  <c r="T161" i="20"/>
  <c r="U161" i="20"/>
  <c r="V159" i="20"/>
  <c r="T160" i="20"/>
  <c r="T158" i="20"/>
  <c r="V160" i="20"/>
  <c r="V158" i="20"/>
  <c r="H42" i="22"/>
  <c r="V55" i="18"/>
  <c r="V54" i="18"/>
  <c r="T52" i="18"/>
  <c r="U54" i="18"/>
  <c r="T54" i="18"/>
  <c r="U55" i="18"/>
  <c r="T53" i="18"/>
  <c r="V52" i="18"/>
  <c r="T55" i="18"/>
  <c r="U52" i="18"/>
  <c r="V53" i="18"/>
  <c r="P34" i="22"/>
  <c r="V62" i="19"/>
  <c r="T61" i="19"/>
  <c r="U63" i="19"/>
  <c r="V60" i="19"/>
  <c r="U60" i="19"/>
  <c r="T63" i="19"/>
  <c r="U62" i="19"/>
  <c r="V61" i="19"/>
  <c r="T62" i="19"/>
  <c r="V63" i="19"/>
  <c r="T60" i="19"/>
  <c r="H65" i="23"/>
  <c r="V180" i="20"/>
  <c r="T179" i="20"/>
  <c r="T178" i="20"/>
  <c r="V178" i="20"/>
  <c r="U178" i="20"/>
  <c r="V179" i="20"/>
  <c r="V181" i="20"/>
  <c r="T181" i="20"/>
  <c r="U180" i="20"/>
  <c r="U181" i="20"/>
  <c r="T180" i="20"/>
  <c r="P58" i="23"/>
  <c r="T152" i="21"/>
  <c r="U152" i="21"/>
  <c r="V150" i="21"/>
  <c r="T150" i="21"/>
  <c r="U150" i="21"/>
  <c r="T153" i="21"/>
  <c r="V153" i="21"/>
  <c r="U153" i="21"/>
  <c r="V151" i="21"/>
  <c r="T151" i="21"/>
  <c r="V152" i="21"/>
  <c r="P67" i="22"/>
  <c r="U182" i="19"/>
  <c r="T182" i="19"/>
  <c r="V182" i="19"/>
  <c r="T185" i="19"/>
  <c r="T183" i="19"/>
  <c r="U185" i="19"/>
  <c r="V183" i="19"/>
  <c r="T184" i="19"/>
  <c r="V184" i="19"/>
  <c r="U184" i="19"/>
  <c r="V185" i="19"/>
  <c r="H34" i="23"/>
  <c r="T51" i="20"/>
  <c r="V48" i="20"/>
  <c r="V51" i="20"/>
  <c r="U51" i="20"/>
  <c r="U50" i="20"/>
  <c r="T50" i="20"/>
  <c r="V50" i="20"/>
  <c r="T49" i="20"/>
  <c r="U48" i="20"/>
  <c r="V49" i="20"/>
  <c r="T48" i="20"/>
  <c r="V193" i="20"/>
  <c r="H68" i="23"/>
  <c r="T191" i="20"/>
  <c r="U192" i="20"/>
  <c r="U190" i="20"/>
  <c r="T192" i="20"/>
  <c r="V192" i="20"/>
  <c r="T190" i="20"/>
  <c r="V190" i="20"/>
  <c r="T193" i="20"/>
  <c r="V191" i="20"/>
  <c r="U193" i="20"/>
  <c r="H57" i="23"/>
  <c r="V149" i="20"/>
  <c r="U149" i="20"/>
  <c r="T149" i="20"/>
  <c r="U148" i="20"/>
  <c r="T148" i="20"/>
  <c r="V148" i="20"/>
  <c r="T146" i="20"/>
  <c r="V146" i="20"/>
  <c r="V147" i="20"/>
  <c r="T147" i="20"/>
  <c r="U146" i="20"/>
  <c r="P63" i="23"/>
  <c r="V173" i="21"/>
  <c r="T172" i="21"/>
  <c r="T170" i="21"/>
  <c r="U172" i="21"/>
  <c r="V171" i="21"/>
  <c r="V172" i="21"/>
  <c r="T171" i="21"/>
  <c r="U173" i="21"/>
  <c r="U170" i="21"/>
  <c r="T173" i="21"/>
  <c r="V170" i="21"/>
  <c r="T35" i="20"/>
  <c r="T33" i="20"/>
  <c r="U32" i="20"/>
  <c r="V33" i="20"/>
  <c r="U35" i="20"/>
  <c r="T34" i="20"/>
  <c r="U34" i="20"/>
  <c r="V34" i="20"/>
  <c r="T32" i="20"/>
  <c r="V32" i="20"/>
  <c r="V35" i="20"/>
  <c r="P29" i="23"/>
  <c r="U30" i="21"/>
  <c r="T28" i="21"/>
  <c r="V30" i="21"/>
  <c r="T29" i="21"/>
  <c r="T30" i="21"/>
  <c r="V28" i="21"/>
  <c r="U28" i="21"/>
  <c r="V29" i="21"/>
  <c r="U31" i="21"/>
  <c r="V31" i="21"/>
  <c r="T31" i="21"/>
  <c r="H52" i="22"/>
  <c r="U70" i="18"/>
  <c r="V69" i="18"/>
  <c r="U71" i="18"/>
  <c r="T69" i="18"/>
  <c r="V68" i="18"/>
  <c r="T70" i="18"/>
  <c r="U68" i="18"/>
  <c r="V70" i="18"/>
  <c r="V71" i="18"/>
  <c r="T71" i="18"/>
  <c r="T68" i="18"/>
  <c r="P44" i="22"/>
  <c r="V87" i="19"/>
  <c r="U87" i="19"/>
  <c r="V90" i="19"/>
  <c r="U90" i="19"/>
  <c r="T89" i="19"/>
  <c r="V89" i="19"/>
  <c r="T87" i="19"/>
  <c r="U89" i="19"/>
  <c r="V88" i="19"/>
  <c r="T88" i="19"/>
  <c r="T90" i="19"/>
  <c r="P35" i="23"/>
  <c r="V22" i="21"/>
  <c r="T21" i="21"/>
  <c r="T23" i="21"/>
  <c r="V20" i="21"/>
  <c r="U20" i="21"/>
  <c r="T22" i="21"/>
  <c r="V23" i="21"/>
  <c r="U23" i="21"/>
  <c r="V21" i="21"/>
  <c r="T20" i="21"/>
  <c r="U22" i="21"/>
  <c r="P53" i="23"/>
  <c r="V129" i="21"/>
  <c r="T128" i="21"/>
  <c r="T130" i="21"/>
  <c r="V127" i="21"/>
  <c r="U127" i="21"/>
  <c r="V128" i="21"/>
  <c r="U130" i="21"/>
  <c r="T129" i="21"/>
  <c r="V130" i="21"/>
  <c r="T127" i="21"/>
  <c r="U129" i="21"/>
  <c r="V43" i="18"/>
  <c r="H30" i="22"/>
  <c r="U43" i="18"/>
  <c r="T40" i="18"/>
  <c r="V40" i="18"/>
  <c r="U40" i="18"/>
  <c r="U42" i="18"/>
  <c r="T42" i="18"/>
  <c r="T43" i="18"/>
  <c r="V42" i="18"/>
  <c r="V41" i="18"/>
  <c r="T41" i="18"/>
  <c r="V90" i="21"/>
  <c r="P43" i="23"/>
  <c r="V87" i="21"/>
  <c r="V89" i="21"/>
  <c r="T90" i="21"/>
  <c r="T88" i="21"/>
  <c r="T89" i="21"/>
  <c r="U89" i="21"/>
  <c r="U87" i="21"/>
  <c r="V88" i="21"/>
  <c r="U90" i="21"/>
  <c r="T87" i="21"/>
  <c r="P50" i="22"/>
  <c r="T118" i="19"/>
  <c r="V118" i="19"/>
  <c r="U118" i="19"/>
  <c r="U115" i="19"/>
  <c r="V115" i="19"/>
  <c r="T115" i="19"/>
  <c r="U117" i="19"/>
  <c r="V117" i="19"/>
  <c r="T116" i="19"/>
  <c r="T117" i="19"/>
  <c r="V116" i="19"/>
  <c r="H67" i="23"/>
  <c r="V188" i="20"/>
  <c r="T187" i="20"/>
  <c r="T186" i="20"/>
  <c r="V186" i="20"/>
  <c r="U186" i="20"/>
  <c r="T189" i="20"/>
  <c r="T188" i="20"/>
  <c r="V189" i="20"/>
  <c r="V187" i="20"/>
  <c r="U188" i="20"/>
  <c r="U189" i="20"/>
  <c r="P31" i="22"/>
  <c r="V22" i="19"/>
  <c r="V23" i="19"/>
  <c r="T23" i="19"/>
  <c r="V20" i="19"/>
  <c r="U22" i="19"/>
  <c r="T20" i="19"/>
  <c r="U20" i="19"/>
  <c r="U23" i="19"/>
  <c r="T22" i="19"/>
  <c r="V21" i="19"/>
  <c r="T21" i="19"/>
  <c r="H55" i="23"/>
  <c r="U137" i="20"/>
  <c r="T137" i="20"/>
  <c r="V137" i="20"/>
  <c r="T136" i="20"/>
  <c r="V136" i="20"/>
  <c r="U138" i="20"/>
  <c r="V135" i="20"/>
  <c r="T135" i="20"/>
  <c r="V138" i="20"/>
  <c r="T138" i="20"/>
  <c r="U135" i="20"/>
  <c r="P62" i="23"/>
  <c r="T168" i="21"/>
  <c r="V169" i="21"/>
  <c r="U166" i="21"/>
  <c r="T166" i="21"/>
  <c r="T167" i="21"/>
  <c r="V166" i="21"/>
  <c r="V168" i="21"/>
  <c r="U169" i="21"/>
  <c r="U168" i="21"/>
  <c r="T169" i="21"/>
  <c r="V167" i="21"/>
  <c r="H46" i="23"/>
  <c r="V99" i="20"/>
  <c r="U101" i="20"/>
  <c r="T101" i="20"/>
  <c r="T100" i="20"/>
  <c r="T99" i="20"/>
  <c r="V101" i="20"/>
  <c r="U102" i="20"/>
  <c r="T102" i="20"/>
  <c r="V102" i="20"/>
  <c r="V100" i="20"/>
  <c r="U99" i="20"/>
  <c r="H39" i="22"/>
  <c r="U51" i="18"/>
  <c r="T48" i="18"/>
  <c r="U48" i="18"/>
  <c r="U50" i="18"/>
  <c r="T51" i="18"/>
  <c r="V50" i="18"/>
  <c r="V48" i="18"/>
  <c r="V51" i="18"/>
  <c r="V49" i="18"/>
  <c r="T49" i="18"/>
  <c r="T50" i="18"/>
  <c r="H62" i="22"/>
  <c r="T123" i="18"/>
  <c r="U123" i="18"/>
  <c r="T126" i="18"/>
  <c r="V126" i="18"/>
  <c r="V125" i="18"/>
  <c r="U126" i="18"/>
  <c r="U125" i="18"/>
  <c r="V123" i="18"/>
  <c r="T125" i="18"/>
  <c r="T124" i="18"/>
  <c r="V124" i="18"/>
  <c r="H51" i="23"/>
  <c r="T120" i="20"/>
  <c r="T119" i="20"/>
  <c r="T121" i="20"/>
  <c r="U119" i="20"/>
  <c r="T122" i="20"/>
  <c r="V120" i="20"/>
  <c r="V122" i="20"/>
  <c r="V121" i="20"/>
  <c r="U121" i="20"/>
  <c r="V119" i="20"/>
  <c r="U122" i="20"/>
  <c r="P69" i="23"/>
  <c r="U196" i="21"/>
  <c r="T196" i="21"/>
  <c r="V196" i="21"/>
  <c r="T195" i="21"/>
  <c r="T194" i="21"/>
  <c r="U197" i="21"/>
  <c r="V194" i="21"/>
  <c r="V195" i="21"/>
  <c r="V197" i="21"/>
  <c r="T197" i="21"/>
  <c r="U194" i="21"/>
  <c r="P28" i="22"/>
  <c r="T25" i="19"/>
  <c r="T26" i="19"/>
  <c r="V25" i="19"/>
  <c r="U24" i="19"/>
  <c r="T24" i="19"/>
  <c r="V26" i="19"/>
  <c r="U27" i="19"/>
  <c r="V27" i="19"/>
  <c r="V24" i="19"/>
  <c r="U26" i="19"/>
  <c r="T27" i="19"/>
  <c r="P61" i="22"/>
  <c r="T160" i="19"/>
  <c r="T161" i="19"/>
  <c r="T159" i="19"/>
  <c r="V161" i="19"/>
  <c r="T158" i="19"/>
  <c r="U160" i="19"/>
  <c r="V160" i="19"/>
  <c r="U158" i="19"/>
  <c r="U161" i="19"/>
  <c r="V158" i="19"/>
  <c r="V159" i="19"/>
  <c r="P70" i="22"/>
  <c r="V194" i="19"/>
  <c r="U194" i="19"/>
  <c r="V195" i="19"/>
  <c r="V197" i="19"/>
  <c r="U197" i="19"/>
  <c r="T197" i="19"/>
  <c r="U196" i="19"/>
  <c r="T196" i="19"/>
  <c r="V196" i="19"/>
  <c r="T195" i="19"/>
  <c r="T194" i="19"/>
  <c r="P40" i="22"/>
  <c r="T40" i="19"/>
  <c r="T43" i="19"/>
  <c r="T41" i="19"/>
  <c r="V43" i="19"/>
  <c r="U40" i="19"/>
  <c r="V40" i="19"/>
  <c r="U43" i="19"/>
  <c r="U42" i="19"/>
  <c r="T42" i="19"/>
  <c r="V42" i="19"/>
  <c r="V41" i="19"/>
  <c r="H32" i="23"/>
  <c r="V42" i="20"/>
  <c r="T41" i="20"/>
  <c r="T40" i="20"/>
  <c r="V40" i="20"/>
  <c r="U40" i="20"/>
  <c r="V41" i="20"/>
  <c r="T42" i="20"/>
  <c r="V43" i="20"/>
  <c r="U42" i="20"/>
  <c r="T43" i="20"/>
  <c r="U43" i="20"/>
  <c r="P31" i="23"/>
  <c r="V54" i="21"/>
  <c r="T53" i="21"/>
  <c r="T52" i="21"/>
  <c r="V52" i="21"/>
  <c r="U52" i="21"/>
  <c r="T54" i="21"/>
  <c r="V55" i="21"/>
  <c r="U55" i="21"/>
  <c r="V53" i="21"/>
  <c r="U54" i="21"/>
  <c r="T55" i="21"/>
  <c r="P49" i="22"/>
  <c r="V95" i="19"/>
  <c r="U95" i="19"/>
  <c r="V96" i="19"/>
  <c r="V98" i="19"/>
  <c r="T98" i="19"/>
  <c r="U98" i="19"/>
  <c r="V97" i="19"/>
  <c r="T97" i="19"/>
  <c r="U97" i="19"/>
  <c r="T96" i="19"/>
  <c r="T95" i="19"/>
  <c r="V16" i="19"/>
  <c r="P29" i="22"/>
  <c r="U18" i="19"/>
  <c r="T18" i="19"/>
  <c r="V17" i="19"/>
  <c r="T17" i="19"/>
  <c r="T16" i="19"/>
  <c r="U19" i="19"/>
  <c r="V18" i="19"/>
  <c r="V19" i="19"/>
  <c r="T19" i="19"/>
  <c r="U16" i="19"/>
  <c r="P58" i="22"/>
  <c r="V148" i="19"/>
  <c r="T146" i="19"/>
  <c r="U148" i="19"/>
  <c r="V146" i="19"/>
  <c r="V149" i="19"/>
  <c r="U146" i="19"/>
  <c r="U149" i="19"/>
  <c r="T147" i="19"/>
  <c r="V147" i="19"/>
  <c r="T148" i="19"/>
  <c r="T149" i="19"/>
  <c r="H35" i="23"/>
  <c r="V55" i="20"/>
  <c r="V54" i="20"/>
  <c r="U55" i="20"/>
  <c r="U54" i="20"/>
  <c r="T54" i="20"/>
  <c r="V53" i="20"/>
  <c r="T55" i="20"/>
  <c r="T53" i="20"/>
  <c r="T52" i="20"/>
  <c r="U52" i="20"/>
  <c r="V52" i="20"/>
  <c r="T95" i="20"/>
  <c r="H45" i="23"/>
  <c r="T98" i="20"/>
  <c r="V98" i="20"/>
  <c r="T97" i="20"/>
  <c r="V96" i="20"/>
  <c r="U97" i="20"/>
  <c r="U98" i="20"/>
  <c r="T96" i="20"/>
  <c r="U95" i="20"/>
  <c r="V97" i="20"/>
  <c r="V95" i="20"/>
  <c r="P27" i="22"/>
  <c r="V30" i="19"/>
  <c r="V28" i="19"/>
  <c r="U28" i="19"/>
  <c r="U31" i="19"/>
  <c r="T30" i="19"/>
  <c r="V31" i="19"/>
  <c r="T29" i="19"/>
  <c r="V29" i="19"/>
  <c r="T28" i="19"/>
  <c r="T31" i="19"/>
  <c r="U30" i="19"/>
  <c r="H43" i="23"/>
  <c r="V90" i="20"/>
  <c r="U90" i="20"/>
  <c r="T90" i="20"/>
  <c r="U89" i="20"/>
  <c r="T87" i="20"/>
  <c r="U87" i="20"/>
  <c r="V89" i="20"/>
  <c r="T89" i="20"/>
  <c r="V87" i="20"/>
  <c r="V88" i="20"/>
  <c r="T88" i="20"/>
  <c r="H54" i="23"/>
  <c r="V131" i="20"/>
  <c r="T133" i="20"/>
  <c r="U133" i="20"/>
  <c r="V133" i="20"/>
  <c r="T131" i="20"/>
  <c r="U131" i="20"/>
  <c r="V134" i="20"/>
  <c r="U134" i="20"/>
  <c r="T132" i="20"/>
  <c r="T134" i="20"/>
  <c r="V132" i="20"/>
  <c r="U124" i="15"/>
  <c r="T125" i="15" s="1"/>
  <c r="P57" i="22"/>
  <c r="V145" i="19"/>
  <c r="T145" i="19"/>
  <c r="U145" i="19"/>
  <c r="U144" i="19"/>
  <c r="T144" i="19"/>
  <c r="V143" i="19"/>
  <c r="V144" i="19"/>
  <c r="T143" i="19"/>
  <c r="P52" i="22"/>
  <c r="T106" i="19"/>
  <c r="V106" i="19"/>
  <c r="T105" i="19"/>
  <c r="T104" i="19"/>
  <c r="U103" i="19"/>
  <c r="U105" i="19"/>
  <c r="V105" i="19"/>
  <c r="V104" i="19"/>
  <c r="V103" i="19"/>
  <c r="U106" i="19"/>
  <c r="T103" i="19"/>
  <c r="P37" i="22"/>
  <c r="T48" i="19"/>
  <c r="T49" i="19"/>
  <c r="V49" i="19"/>
  <c r="T51" i="19"/>
  <c r="V51" i="19"/>
  <c r="T50" i="19"/>
  <c r="U50" i="19"/>
  <c r="U48" i="19"/>
  <c r="V50" i="19"/>
  <c r="U51" i="19"/>
  <c r="V48" i="19"/>
  <c r="V145" i="20"/>
  <c r="H56" i="23"/>
  <c r="U144" i="20"/>
  <c r="T143" i="20"/>
  <c r="U145" i="20"/>
  <c r="V144" i="20"/>
  <c r="T144" i="20"/>
  <c r="T145" i="20"/>
  <c r="V143" i="20"/>
  <c r="P33" i="23"/>
  <c r="V44" i="21"/>
  <c r="U44" i="21"/>
  <c r="T47" i="21"/>
  <c r="V47" i="21"/>
  <c r="V45" i="21"/>
  <c r="T44" i="21"/>
  <c r="U46" i="21"/>
  <c r="T46" i="21"/>
  <c r="V46" i="21"/>
  <c r="T45" i="21"/>
  <c r="U47" i="21"/>
  <c r="U28" i="20"/>
  <c r="T28" i="20"/>
  <c r="V31" i="20"/>
  <c r="V30" i="20"/>
  <c r="V29" i="20"/>
  <c r="T29" i="20"/>
  <c r="T31" i="20"/>
  <c r="U31" i="20"/>
  <c r="T30" i="20"/>
  <c r="U30" i="20"/>
  <c r="V28" i="20"/>
  <c r="H53" i="23"/>
  <c r="V130" i="20"/>
  <c r="V128" i="20"/>
  <c r="V127" i="20"/>
  <c r="U129" i="20"/>
  <c r="T127" i="20"/>
  <c r="T129" i="20"/>
  <c r="V129" i="20"/>
  <c r="T130" i="20"/>
  <c r="T128" i="20"/>
  <c r="U127" i="20"/>
  <c r="U130" i="20"/>
  <c r="P37" i="23"/>
  <c r="V62" i="21"/>
  <c r="U60" i="21"/>
  <c r="V61" i="21"/>
  <c r="V60" i="21"/>
  <c r="U63" i="21"/>
  <c r="V63" i="21"/>
  <c r="U62" i="21"/>
  <c r="T60" i="21"/>
  <c r="T63" i="21"/>
  <c r="T61" i="21"/>
  <c r="T62" i="21"/>
  <c r="P69" i="22"/>
  <c r="U193" i="19"/>
  <c r="V191" i="19"/>
  <c r="V193" i="19"/>
  <c r="T192" i="19"/>
  <c r="V192" i="19"/>
  <c r="U192" i="19"/>
  <c r="T190" i="19"/>
  <c r="V190" i="19"/>
  <c r="T191" i="19"/>
  <c r="T193" i="19"/>
  <c r="U190" i="19"/>
  <c r="H33" i="23"/>
  <c r="U44" i="20"/>
  <c r="T47" i="20"/>
  <c r="V47" i="20"/>
  <c r="U47" i="20"/>
  <c r="V45" i="20"/>
  <c r="T44" i="20"/>
  <c r="U46" i="20"/>
  <c r="V46" i="20"/>
  <c r="T45" i="20"/>
  <c r="V44" i="20"/>
  <c r="T46" i="20"/>
  <c r="H67" i="22"/>
  <c r="U134" i="18"/>
  <c r="U133" i="18"/>
  <c r="V133" i="18"/>
  <c r="T133" i="18"/>
  <c r="T132" i="18"/>
  <c r="V131" i="18"/>
  <c r="T131" i="18"/>
  <c r="U131" i="18"/>
  <c r="V132" i="18"/>
  <c r="V134" i="18"/>
  <c r="T134" i="18"/>
  <c r="P35" i="22"/>
  <c r="V44" i="19"/>
  <c r="T46" i="19"/>
  <c r="U44" i="19"/>
  <c r="U46" i="19"/>
  <c r="T47" i="19"/>
  <c r="T45" i="19"/>
  <c r="V47" i="19"/>
  <c r="U47" i="19"/>
  <c r="V46" i="19"/>
  <c r="V45" i="19"/>
  <c r="T44" i="19"/>
  <c r="V25" i="20"/>
  <c r="U26" i="20"/>
  <c r="U24" i="20"/>
  <c r="T24" i="20"/>
  <c r="T25" i="20"/>
  <c r="U27" i="20"/>
  <c r="T27" i="20"/>
  <c r="V27" i="20"/>
  <c r="V26" i="20"/>
  <c r="V24" i="20"/>
  <c r="T26" i="20"/>
  <c r="P46" i="23"/>
  <c r="V102" i="21"/>
  <c r="T102" i="21"/>
  <c r="V101" i="21"/>
  <c r="U101" i="21"/>
  <c r="V100" i="21"/>
  <c r="T99" i="21"/>
  <c r="T100" i="21"/>
  <c r="U102" i="21"/>
  <c r="T101" i="21"/>
  <c r="U99" i="21"/>
  <c r="V99" i="21"/>
  <c r="U116" i="15"/>
  <c r="V27" i="18"/>
  <c r="H43" i="22"/>
  <c r="V24" i="18"/>
  <c r="U27" i="18"/>
  <c r="T24" i="18"/>
  <c r="T26" i="18"/>
  <c r="U24" i="18"/>
  <c r="U26" i="18"/>
  <c r="T27" i="18"/>
  <c r="V26" i="18"/>
  <c r="V25" i="18"/>
  <c r="T25" i="18"/>
  <c r="U38" i="20"/>
  <c r="U39" i="20"/>
  <c r="T39" i="20"/>
  <c r="T37" i="20"/>
  <c r="T38" i="20"/>
  <c r="V37" i="20"/>
  <c r="V38" i="20"/>
  <c r="T36" i="20"/>
  <c r="V39" i="20"/>
  <c r="V36" i="20"/>
  <c r="U36" i="20"/>
  <c r="H38" i="23"/>
  <c r="V65" i="20"/>
  <c r="V64" i="20"/>
  <c r="U67" i="20"/>
  <c r="U66" i="20"/>
  <c r="V67" i="20"/>
  <c r="T67" i="20"/>
  <c r="V66" i="20"/>
  <c r="U64" i="20"/>
  <c r="T64" i="20"/>
  <c r="T66" i="20"/>
  <c r="T65" i="20"/>
  <c r="V98" i="21"/>
  <c r="P45" i="23"/>
  <c r="V95" i="21"/>
  <c r="T98" i="21"/>
  <c r="V97" i="21"/>
  <c r="V96" i="21"/>
  <c r="T96" i="21"/>
  <c r="U97" i="21"/>
  <c r="T97" i="21"/>
  <c r="U98" i="21"/>
  <c r="U95" i="21"/>
  <c r="T95" i="21"/>
  <c r="P64" i="22"/>
  <c r="U172" i="19"/>
  <c r="T172" i="19"/>
  <c r="V172" i="19"/>
  <c r="T171" i="19"/>
  <c r="T170" i="19"/>
  <c r="V170" i="19"/>
  <c r="U170" i="19"/>
  <c r="V171" i="19"/>
  <c r="V173" i="19"/>
  <c r="U173" i="19"/>
  <c r="T173" i="19"/>
  <c r="V177" i="20"/>
  <c r="H64" i="23"/>
  <c r="U174" i="20"/>
  <c r="U176" i="20"/>
  <c r="T175" i="20"/>
  <c r="U177" i="20"/>
  <c r="V175" i="20"/>
  <c r="T176" i="20"/>
  <c r="V176" i="20"/>
  <c r="T174" i="20"/>
  <c r="T177" i="20"/>
  <c r="V174" i="20"/>
  <c r="H61" i="22"/>
  <c r="U193" i="18"/>
  <c r="U192" i="18"/>
  <c r="V192" i="18"/>
  <c r="T192" i="18"/>
  <c r="T191" i="18"/>
  <c r="V190" i="18"/>
  <c r="T190" i="18"/>
  <c r="U190" i="18"/>
  <c r="V191" i="18"/>
  <c r="V193" i="18"/>
  <c r="T193" i="18"/>
  <c r="V23" i="20"/>
  <c r="V22" i="20"/>
  <c r="T23" i="20"/>
  <c r="U22" i="20"/>
  <c r="U23" i="20"/>
  <c r="V21" i="20"/>
  <c r="U20" i="20"/>
  <c r="T22" i="20"/>
  <c r="T20" i="20"/>
  <c r="T21" i="20"/>
  <c r="V20" i="20"/>
  <c r="P59" i="23"/>
  <c r="V156" i="21"/>
  <c r="T155" i="21"/>
  <c r="T157" i="21"/>
  <c r="V154" i="21"/>
  <c r="U154" i="21"/>
  <c r="V155" i="21"/>
  <c r="V157" i="21"/>
  <c r="T154" i="21"/>
  <c r="U156" i="21"/>
  <c r="U157" i="21"/>
  <c r="T156" i="21"/>
  <c r="H57" i="22"/>
  <c r="V161" i="18"/>
  <c r="T161" i="18"/>
  <c r="U161" i="18"/>
  <c r="U160" i="18"/>
  <c r="V160" i="18"/>
  <c r="V159" i="18"/>
  <c r="T160" i="18"/>
  <c r="T159" i="18"/>
  <c r="V158" i="18"/>
  <c r="T158" i="18"/>
  <c r="U158" i="18"/>
  <c r="P55" i="22"/>
  <c r="T131" i="19"/>
  <c r="U133" i="19"/>
  <c r="V133" i="19"/>
  <c r="U131" i="19"/>
  <c r="U134" i="19"/>
  <c r="V131" i="19"/>
  <c r="V132" i="19"/>
  <c r="V134" i="19"/>
  <c r="T133" i="19"/>
  <c r="T134" i="19"/>
  <c r="T132" i="19"/>
  <c r="P66" i="22"/>
  <c r="V178" i="19"/>
  <c r="U178" i="19"/>
  <c r="T181" i="19"/>
  <c r="V181" i="19"/>
  <c r="U181" i="19"/>
  <c r="V179" i="19"/>
  <c r="U180" i="19"/>
  <c r="T180" i="19"/>
  <c r="V180" i="19"/>
  <c r="T179" i="19"/>
  <c r="T178" i="19"/>
  <c r="P68" i="22"/>
  <c r="V188" i="19"/>
  <c r="T187" i="19"/>
  <c r="T186" i="19"/>
  <c r="V186" i="19"/>
  <c r="U186" i="19"/>
  <c r="T189" i="19"/>
  <c r="T188" i="19"/>
  <c r="V189" i="19"/>
  <c r="V187" i="19"/>
  <c r="U188" i="19"/>
  <c r="U189" i="19"/>
  <c r="H61" i="23"/>
  <c r="U164" i="20"/>
  <c r="T164" i="20"/>
  <c r="V164" i="20"/>
  <c r="T163" i="20"/>
  <c r="T162" i="20"/>
  <c r="U162" i="20"/>
  <c r="U165" i="20"/>
  <c r="V162" i="20"/>
  <c r="V163" i="20"/>
  <c r="V165" i="20"/>
  <c r="T165" i="20"/>
  <c r="H34" i="22"/>
  <c r="U59" i="18"/>
  <c r="U58" i="18"/>
  <c r="V56" i="18"/>
  <c r="U56" i="18"/>
  <c r="V59" i="18"/>
  <c r="T59" i="18"/>
  <c r="V58" i="18"/>
  <c r="T58" i="18"/>
  <c r="V57" i="18"/>
  <c r="T57" i="18"/>
  <c r="T56" i="18"/>
  <c r="P38" i="22"/>
  <c r="T54" i="19"/>
  <c r="U54" i="19"/>
  <c r="V54" i="19"/>
  <c r="U55" i="19"/>
  <c r="T55" i="19"/>
  <c r="U52" i="19"/>
  <c r="V52" i="19"/>
  <c r="T53" i="19"/>
  <c r="V55" i="19"/>
  <c r="T52" i="19"/>
  <c r="V53" i="19"/>
  <c r="H44" i="22"/>
  <c r="U95" i="18"/>
  <c r="T98" i="18"/>
  <c r="V98" i="18"/>
  <c r="T95" i="18"/>
  <c r="V96" i="18"/>
  <c r="U97" i="18"/>
  <c r="U98" i="18"/>
  <c r="V97" i="18"/>
  <c r="T96" i="18"/>
  <c r="T97" i="18"/>
  <c r="V95" i="18"/>
  <c r="T120" i="19"/>
  <c r="P46" i="22"/>
  <c r="V122" i="19"/>
  <c r="U119" i="19"/>
  <c r="T121" i="19"/>
  <c r="U121" i="19"/>
  <c r="V121" i="19"/>
  <c r="U122" i="19"/>
  <c r="T119" i="19"/>
  <c r="V119" i="19"/>
  <c r="V120" i="19"/>
  <c r="T122" i="19"/>
  <c r="P62" i="22"/>
  <c r="T164" i="19"/>
  <c r="T165" i="19"/>
  <c r="V164" i="19"/>
  <c r="T162" i="19"/>
  <c r="U164" i="19"/>
  <c r="V162" i="19"/>
  <c r="V165" i="19"/>
  <c r="U162" i="19"/>
  <c r="U165" i="19"/>
  <c r="T163" i="19"/>
  <c r="V163" i="19"/>
  <c r="H42" i="23"/>
  <c r="T83" i="20"/>
  <c r="U83" i="20"/>
  <c r="T84" i="20"/>
  <c r="T86" i="20"/>
  <c r="V85" i="20"/>
  <c r="T85" i="20"/>
  <c r="V86" i="20"/>
  <c r="V84" i="20"/>
  <c r="U85" i="20"/>
  <c r="U86" i="20"/>
  <c r="V83" i="20"/>
  <c r="P65" i="23"/>
  <c r="U180" i="21"/>
  <c r="T180" i="21"/>
  <c r="V180" i="21"/>
  <c r="T179" i="21"/>
  <c r="V179" i="21"/>
  <c r="V178" i="21"/>
  <c r="U178" i="21"/>
  <c r="T178" i="21"/>
  <c r="V181" i="21"/>
  <c r="U181" i="21"/>
  <c r="T181" i="21"/>
  <c r="H36" i="22"/>
  <c r="V63" i="18"/>
  <c r="V62" i="18"/>
  <c r="T60" i="18"/>
  <c r="U62" i="18"/>
  <c r="V60" i="18"/>
  <c r="T62" i="18"/>
  <c r="T61" i="18"/>
  <c r="U63" i="18"/>
  <c r="T63" i="18"/>
  <c r="U60" i="18"/>
  <c r="V61" i="18"/>
  <c r="H36" i="23"/>
  <c r="V57" i="20"/>
  <c r="T57" i="20"/>
  <c r="V59" i="20"/>
  <c r="U59" i="20"/>
  <c r="T56" i="20"/>
  <c r="T58" i="20"/>
  <c r="V58" i="20"/>
  <c r="V56" i="20"/>
  <c r="T59" i="20"/>
  <c r="U58" i="20"/>
  <c r="U56" i="20"/>
  <c r="H48" i="23"/>
  <c r="V110" i="20"/>
  <c r="U110" i="20"/>
  <c r="V108" i="20"/>
  <c r="U109" i="20"/>
  <c r="T109" i="20"/>
  <c r="V109" i="20"/>
  <c r="U107" i="20"/>
  <c r="T107" i="20"/>
  <c r="T110" i="20"/>
  <c r="T108" i="20"/>
  <c r="V107" i="20"/>
  <c r="H63" i="23"/>
  <c r="V173" i="20"/>
  <c r="U173" i="20"/>
  <c r="V171" i="20"/>
  <c r="U172" i="20"/>
  <c r="T172" i="20"/>
  <c r="U170" i="20"/>
  <c r="V172" i="20"/>
  <c r="T170" i="20"/>
  <c r="V170" i="20"/>
  <c r="T173" i="20"/>
  <c r="T171" i="20"/>
  <c r="P67" i="23"/>
  <c r="V188" i="21"/>
  <c r="T187" i="21"/>
  <c r="T186" i="21"/>
  <c r="V186" i="21"/>
  <c r="U186" i="21"/>
  <c r="T189" i="21"/>
  <c r="V189" i="21"/>
  <c r="U189" i="21"/>
  <c r="V187" i="21"/>
  <c r="T188" i="21"/>
  <c r="U188" i="21"/>
  <c r="U65" i="15"/>
  <c r="U171" i="15"/>
  <c r="U128" i="15"/>
  <c r="H27" i="22"/>
  <c r="T23" i="18"/>
  <c r="V20" i="18"/>
  <c r="T21" i="18"/>
  <c r="T20" i="18"/>
  <c r="T22" i="18"/>
  <c r="U22" i="18"/>
  <c r="U16" i="18"/>
  <c r="U18" i="18"/>
  <c r="T19" i="18"/>
  <c r="V18" i="18"/>
  <c r="V19" i="18"/>
  <c r="V17" i="18"/>
  <c r="T17" i="18"/>
  <c r="U19" i="18"/>
  <c r="T16" i="18"/>
  <c r="T18" i="18"/>
  <c r="U134" i="21"/>
  <c r="T133" i="21"/>
  <c r="T131" i="21"/>
  <c r="T134" i="21"/>
  <c r="V132" i="21"/>
  <c r="V133" i="21"/>
  <c r="V131" i="21"/>
  <c r="V134" i="21"/>
  <c r="U133" i="21"/>
  <c r="T132" i="21"/>
  <c r="U131" i="21"/>
  <c r="U27" i="21"/>
  <c r="T26" i="21"/>
  <c r="T24" i="21"/>
  <c r="T27" i="21"/>
  <c r="V25" i="21"/>
  <c r="V27" i="21"/>
  <c r="T25" i="21"/>
  <c r="U24" i="21"/>
  <c r="V26" i="21"/>
  <c r="V24" i="21"/>
  <c r="U26" i="21"/>
  <c r="U161" i="21"/>
  <c r="T160" i="21"/>
  <c r="T158" i="21"/>
  <c r="T161" i="21"/>
  <c r="V159" i="21"/>
  <c r="V160" i="21"/>
  <c r="V158" i="21"/>
  <c r="V161" i="21"/>
  <c r="U160" i="21"/>
  <c r="T159" i="21"/>
  <c r="U158" i="21"/>
  <c r="U59" i="21"/>
  <c r="T58" i="21"/>
  <c r="T56" i="21"/>
  <c r="T59" i="21"/>
  <c r="V57" i="21"/>
  <c r="U56" i="21"/>
  <c r="V59" i="21"/>
  <c r="T57" i="21"/>
  <c r="V58" i="21"/>
  <c r="V56" i="21"/>
  <c r="U58" i="21"/>
  <c r="U94" i="19"/>
  <c r="T93" i="19"/>
  <c r="T91" i="19"/>
  <c r="T94" i="19"/>
  <c r="V92" i="19"/>
  <c r="V94" i="19"/>
  <c r="T92" i="19"/>
  <c r="V93" i="19"/>
  <c r="V91" i="19"/>
  <c r="U93" i="19"/>
  <c r="U91" i="19"/>
  <c r="U177" i="15"/>
  <c r="T176" i="15"/>
  <c r="T174" i="15"/>
  <c r="T177" i="15"/>
  <c r="V175" i="15"/>
  <c r="U176" i="15"/>
  <c r="U174" i="15"/>
  <c r="V177" i="15"/>
  <c r="T175" i="15"/>
  <c r="V176" i="15"/>
  <c r="V174" i="15"/>
  <c r="V180" i="15"/>
  <c r="V178" i="15"/>
  <c r="V181" i="15"/>
  <c r="U180" i="15"/>
  <c r="T179" i="15"/>
  <c r="U178" i="15"/>
  <c r="U181" i="15"/>
  <c r="T181" i="15"/>
  <c r="T178" i="15"/>
  <c r="V179" i="15"/>
  <c r="T180" i="15"/>
  <c r="U51" i="15"/>
  <c r="T50" i="15"/>
  <c r="T48" i="15"/>
  <c r="U50" i="15"/>
  <c r="V51" i="15"/>
  <c r="V49" i="15"/>
  <c r="V48" i="15"/>
  <c r="T51" i="15"/>
  <c r="U48" i="15"/>
  <c r="V50" i="15"/>
  <c r="T49" i="15"/>
  <c r="U27" i="15"/>
  <c r="T26" i="15"/>
  <c r="T24" i="15"/>
  <c r="V27" i="15"/>
  <c r="V25" i="15"/>
  <c r="V24" i="15"/>
  <c r="V26" i="15"/>
  <c r="U26" i="15"/>
  <c r="T27" i="15"/>
  <c r="U24" i="15"/>
  <c r="T25" i="15"/>
  <c r="U19" i="15"/>
  <c r="T18" i="15"/>
  <c r="T16" i="15"/>
  <c r="U18" i="15"/>
  <c r="T19" i="15"/>
  <c r="V18" i="15"/>
  <c r="V19" i="15"/>
  <c r="V17" i="15"/>
  <c r="V16" i="15"/>
  <c r="U16" i="15"/>
  <c r="T17" i="15"/>
  <c r="U110" i="15"/>
  <c r="T109" i="15"/>
  <c r="T107" i="15"/>
  <c r="V110" i="15"/>
  <c r="V108" i="15"/>
  <c r="V107" i="15"/>
  <c r="T110" i="15"/>
  <c r="U107" i="15"/>
  <c r="V109" i="15"/>
  <c r="U109" i="15"/>
  <c r="T108" i="15"/>
  <c r="V148" i="15"/>
  <c r="V146" i="15"/>
  <c r="V149" i="15"/>
  <c r="U148" i="15"/>
  <c r="T147" i="15"/>
  <c r="U149" i="15"/>
  <c r="T149" i="15"/>
  <c r="U146" i="15"/>
  <c r="V147" i="15"/>
  <c r="T146" i="15"/>
  <c r="T148" i="15"/>
  <c r="U126" i="15"/>
  <c r="T124" i="15"/>
  <c r="V123" i="15"/>
  <c r="V30" i="15"/>
  <c r="V28" i="15"/>
  <c r="U30" i="15"/>
  <c r="U31" i="15"/>
  <c r="T31" i="15"/>
  <c r="T28" i="15"/>
  <c r="V31" i="15"/>
  <c r="T30" i="15"/>
  <c r="V29" i="15"/>
  <c r="U28" i="15"/>
  <c r="T29" i="15"/>
  <c r="U193" i="15"/>
  <c r="T192" i="15"/>
  <c r="T190" i="15"/>
  <c r="T193" i="15"/>
  <c r="V191" i="15"/>
  <c r="V193" i="15"/>
  <c r="T191" i="15"/>
  <c r="V192" i="15"/>
  <c r="V190" i="15"/>
  <c r="U190" i="15"/>
  <c r="U192" i="15"/>
  <c r="U169" i="15"/>
  <c r="T168" i="15"/>
  <c r="T166" i="15"/>
  <c r="T169" i="15"/>
  <c r="V167" i="15"/>
  <c r="V168" i="15"/>
  <c r="V166" i="15"/>
  <c r="U168" i="15"/>
  <c r="U166" i="15"/>
  <c r="T167" i="15"/>
  <c r="V169" i="15"/>
  <c r="U183" i="15"/>
  <c r="V113" i="15"/>
  <c r="V111" i="15"/>
  <c r="U113" i="15"/>
  <c r="V114" i="15"/>
  <c r="T113" i="15"/>
  <c r="V112" i="15"/>
  <c r="T114" i="15"/>
  <c r="T111" i="15"/>
  <c r="T112" i="15"/>
  <c r="U114" i="15"/>
  <c r="U111" i="15"/>
  <c r="U92" i="15"/>
  <c r="V22" i="15"/>
  <c r="V20" i="15"/>
  <c r="T23" i="15"/>
  <c r="T21" i="15"/>
  <c r="T20" i="15"/>
  <c r="T22" i="15"/>
  <c r="U22" i="15"/>
  <c r="V23" i="15"/>
  <c r="U23" i="15"/>
  <c r="V21" i="15"/>
  <c r="U20" i="15"/>
  <c r="U86" i="15"/>
  <c r="T85" i="15"/>
  <c r="T83" i="15"/>
  <c r="T86" i="15"/>
  <c r="V84" i="15"/>
  <c r="U85" i="15"/>
  <c r="U83" i="15"/>
  <c r="V86" i="15"/>
  <c r="T84" i="15"/>
  <c r="V85" i="15"/>
  <c r="V83" i="15"/>
  <c r="U161" i="15"/>
  <c r="T160" i="15"/>
  <c r="T158" i="15"/>
  <c r="T161" i="15"/>
  <c r="V159" i="15"/>
  <c r="V161" i="15"/>
  <c r="T159" i="15"/>
  <c r="V160" i="15"/>
  <c r="V158" i="15"/>
  <c r="U158" i="15"/>
  <c r="U160" i="15"/>
  <c r="U151" i="15"/>
  <c r="U102" i="15"/>
  <c r="T101" i="15"/>
  <c r="U101" i="15"/>
  <c r="T99" i="15"/>
  <c r="V102" i="15"/>
  <c r="V100" i="15"/>
  <c r="T100" i="15"/>
  <c r="U99" i="15"/>
  <c r="T102" i="15"/>
  <c r="V99" i="15"/>
  <c r="V101" i="15"/>
  <c r="U73" i="15"/>
  <c r="U43" i="15"/>
  <c r="T42" i="15"/>
  <c r="T40" i="15"/>
  <c r="V42" i="15"/>
  <c r="T41" i="15"/>
  <c r="V41" i="15"/>
  <c r="V40" i="15"/>
  <c r="U40" i="15"/>
  <c r="U42" i="15"/>
  <c r="V43" i="15"/>
  <c r="T43" i="15"/>
  <c r="U59" i="15"/>
  <c r="T58" i="15"/>
  <c r="T56" i="15"/>
  <c r="V59" i="15"/>
  <c r="V57" i="15"/>
  <c r="V56" i="15"/>
  <c r="V58" i="15"/>
  <c r="T57" i="15"/>
  <c r="T59" i="15"/>
  <c r="U56" i="15"/>
  <c r="U58" i="15"/>
  <c r="U199" i="15"/>
  <c r="U132" i="15"/>
  <c r="T145" i="15" l="1"/>
  <c r="U144" i="15"/>
  <c r="V144" i="15"/>
  <c r="V143" i="15"/>
  <c r="U145" i="15"/>
  <c r="T143" i="15"/>
  <c r="T144" i="15"/>
  <c r="V145" i="15"/>
  <c r="V122" i="15"/>
  <c r="U119" i="15"/>
  <c r="U121" i="15"/>
  <c r="T121" i="15"/>
  <c r="T120" i="15"/>
  <c r="V121" i="15"/>
  <c r="U122" i="15"/>
  <c r="V119" i="15"/>
  <c r="V120" i="15"/>
  <c r="T119" i="15"/>
  <c r="T122" i="15"/>
  <c r="V126" i="15"/>
  <c r="V125" i="15"/>
  <c r="T115" i="15"/>
  <c r="T116" i="15"/>
  <c r="U117" i="15"/>
  <c r="V118" i="15"/>
  <c r="T117" i="15"/>
  <c r="V115" i="15"/>
  <c r="T118" i="15"/>
  <c r="V116" i="15"/>
  <c r="U118" i="15"/>
  <c r="U115" i="15"/>
  <c r="V117" i="15"/>
  <c r="T66" i="15"/>
  <c r="U66" i="15"/>
  <c r="T65" i="15"/>
  <c r="U64" i="15"/>
  <c r="T64" i="15"/>
  <c r="V67" i="15"/>
  <c r="V65" i="15"/>
  <c r="T67" i="15"/>
  <c r="U67" i="15"/>
  <c r="V66" i="15"/>
  <c r="V64" i="15"/>
  <c r="T123" i="15"/>
  <c r="T126" i="15"/>
  <c r="V124" i="15"/>
  <c r="V128" i="15"/>
  <c r="T127" i="15"/>
  <c r="T128" i="15"/>
  <c r="V129" i="15"/>
  <c r="U127" i="15"/>
  <c r="T129" i="15"/>
  <c r="V127" i="15"/>
  <c r="V130" i="15"/>
  <c r="U130" i="15"/>
  <c r="U129" i="15"/>
  <c r="T130" i="15"/>
  <c r="U123" i="15"/>
  <c r="U125" i="15"/>
  <c r="V170" i="15"/>
  <c r="U170" i="15"/>
  <c r="T170" i="15"/>
  <c r="V173" i="15"/>
  <c r="V171" i="15"/>
  <c r="T172" i="15"/>
  <c r="U172" i="15"/>
  <c r="V172" i="15"/>
  <c r="T171" i="15"/>
  <c r="T173" i="15"/>
  <c r="U173" i="15"/>
  <c r="U153" i="15"/>
  <c r="T152" i="15"/>
  <c r="T150" i="15"/>
  <c r="T153" i="15"/>
  <c r="V151" i="15"/>
  <c r="V153" i="15"/>
  <c r="T151" i="15"/>
  <c r="U152" i="15"/>
  <c r="U150" i="15"/>
  <c r="V150" i="15"/>
  <c r="V152" i="15"/>
  <c r="U134" i="15"/>
  <c r="T133" i="15"/>
  <c r="T131" i="15"/>
  <c r="U133" i="15"/>
  <c r="V134" i="15"/>
  <c r="V132" i="15"/>
  <c r="V131" i="15"/>
  <c r="T132" i="15"/>
  <c r="V133" i="15"/>
  <c r="T134" i="15"/>
  <c r="U131" i="15"/>
  <c r="U75" i="15"/>
  <c r="T74" i="15"/>
  <c r="T72" i="15"/>
  <c r="T75" i="15"/>
  <c r="V73" i="15"/>
  <c r="V74" i="15"/>
  <c r="V72" i="15"/>
  <c r="V75" i="15"/>
  <c r="T73" i="15"/>
  <c r="U74" i="15"/>
  <c r="U72" i="15"/>
  <c r="U201" i="15"/>
  <c r="T200" i="15"/>
  <c r="T198" i="15"/>
  <c r="T201" i="15"/>
  <c r="V199" i="15"/>
  <c r="V200" i="15"/>
  <c r="V198" i="15"/>
  <c r="U200" i="15"/>
  <c r="U198" i="15"/>
  <c r="T199" i="15"/>
  <c r="V201" i="15"/>
  <c r="U94" i="15"/>
  <c r="T93" i="15"/>
  <c r="T91" i="15"/>
  <c r="T94" i="15"/>
  <c r="V92" i="15"/>
  <c r="V91" i="15"/>
  <c r="U93" i="15"/>
  <c r="U91" i="15"/>
  <c r="V94" i="15"/>
  <c r="T92" i="15"/>
  <c r="V93" i="15"/>
  <c r="U185" i="15"/>
  <c r="T184" i="15"/>
  <c r="T182" i="15"/>
  <c r="T185" i="15"/>
  <c r="V183" i="15"/>
  <c r="V185" i="15"/>
  <c r="T183" i="15"/>
  <c r="U184" i="15"/>
  <c r="V182" i="15"/>
  <c r="U182" i="15"/>
  <c r="V184" i="15"/>
</calcChain>
</file>

<file path=xl/sharedStrings.xml><?xml version="1.0" encoding="utf-8"?>
<sst xmlns="http://schemas.openxmlformats.org/spreadsheetml/2006/main" count="13895" uniqueCount="267">
  <si>
    <t>Ranking Points List</t>
  </si>
  <si>
    <t>Men's Air Pistol</t>
  </si>
  <si>
    <t>Ranking Points = Average Score Points  + Achievement Bonus Points</t>
  </si>
  <si>
    <t>Note 1:</t>
  </si>
  <si>
    <t>Date</t>
  </si>
  <si>
    <t>Note 2:</t>
  </si>
  <si>
    <t>ONE TIME SCORE 580</t>
  </si>
  <si>
    <t>Note 3:</t>
  </si>
  <si>
    <t xml:space="preserve">National Team Ranking Points = </t>
  </si>
  <si>
    <t>Note 4:</t>
  </si>
  <si>
    <t xml:space="preserve">National Development Team Ranking Points = </t>
  </si>
  <si>
    <t>Note 5:</t>
  </si>
  <si>
    <t xml:space="preserve">Threshold Needed to Start on Ranking List = </t>
  </si>
  <si>
    <t>Note 6:</t>
  </si>
  <si>
    <t>ENTER DATA IN THE BLUE BORDERED SECTION, NOT HERE</t>
  </si>
  <si>
    <t xml:space="preserve">   ENTER NAMES, SCORES, AND ABP IN THIS SECTION</t>
  </si>
  <si>
    <t>ENTER NAMES, SCORES, AND ABP IN THIS SECTION</t>
  </si>
  <si>
    <t xml:space="preserve">Top 5 Scores and Match Achievement Bonus Points (ABP) used for the Ranking Score </t>
  </si>
  <si>
    <t>SUMMARY OF RANKING POINTS</t>
  </si>
  <si>
    <t>World Achievement Bonus Points</t>
  </si>
  <si>
    <t>Delete Scores and ABP after 1 year (at end of month in which score was posted)</t>
  </si>
  <si>
    <t>Average</t>
  </si>
  <si>
    <t>Achievement</t>
  </si>
  <si>
    <t>Olympic</t>
  </si>
  <si>
    <t>World</t>
  </si>
  <si>
    <t xml:space="preserve">World </t>
  </si>
  <si>
    <t>WR</t>
  </si>
  <si>
    <t>Year</t>
  </si>
  <si>
    <t>Athlete</t>
  </si>
  <si>
    <t>Total</t>
  </si>
  <si>
    <t>Scores</t>
  </si>
  <si>
    <t>Top 5 Scores and Match ABP</t>
  </si>
  <si>
    <t>Score</t>
  </si>
  <si>
    <t>Bonus</t>
  </si>
  <si>
    <t>Ranking</t>
  </si>
  <si>
    <t>Games</t>
  </si>
  <si>
    <t>Champ</t>
  </si>
  <si>
    <t>Record</t>
  </si>
  <si>
    <t>Month</t>
  </si>
  <si>
    <t>Number</t>
  </si>
  <si>
    <t>Athlete Name</t>
  </si>
  <si>
    <t>Counted</t>
  </si>
  <si>
    <t>ABP</t>
  </si>
  <si>
    <t>Points</t>
  </si>
  <si>
    <t>WAG</t>
  </si>
  <si>
    <t>CMP monthly</t>
  </si>
  <si>
    <t>CMP Open</t>
  </si>
  <si>
    <t>USAS N</t>
  </si>
  <si>
    <t>Event 23</t>
  </si>
  <si>
    <t>Event 24</t>
  </si>
  <si>
    <t>Event 25</t>
  </si>
  <si>
    <t>Event 26</t>
  </si>
  <si>
    <t>Event 27</t>
  </si>
  <si>
    <t>Event 28</t>
  </si>
  <si>
    <t>Event 29</t>
  </si>
  <si>
    <t>Event 30</t>
  </si>
  <si>
    <t>Event 31</t>
  </si>
  <si>
    <t>Event 32</t>
  </si>
  <si>
    <t>Event 33</t>
  </si>
  <si>
    <t>Nick Mowrer</t>
  </si>
  <si>
    <t>James Hall</t>
  </si>
  <si>
    <t>Remington Smith</t>
  </si>
  <si>
    <t>Hunter Battig</t>
  </si>
  <si>
    <t>Tim Schmeltzer</t>
  </si>
  <si>
    <t>Jackson Leverett</t>
  </si>
  <si>
    <t>Anthony Lutz</t>
  </si>
  <si>
    <t>Jason Orvin</t>
  </si>
  <si>
    <t>P</t>
  </si>
  <si>
    <t>Women's Air Pistol</t>
  </si>
  <si>
    <t>ONE TIME SCORE 576</t>
  </si>
  <si>
    <t>CMP Monthly</t>
  </si>
  <si>
    <t>Alexis Lagan</t>
  </si>
  <si>
    <t>Sandra Uptagrafft</t>
  </si>
  <si>
    <t>Katelyn Abeln</t>
  </si>
  <si>
    <t>Suman Sanghera</t>
  </si>
  <si>
    <t>Nathalia Tobar</t>
  </si>
  <si>
    <t>Lisa Emmert</t>
  </si>
  <si>
    <t>Men's Rapid Fire Pistol</t>
  </si>
  <si>
    <t>ONE TIME SCORE 582</t>
  </si>
  <si>
    <t>Event 15</t>
  </si>
  <si>
    <t>Event 16</t>
  </si>
  <si>
    <t>Event 17</t>
  </si>
  <si>
    <t>Event 18</t>
  </si>
  <si>
    <t>Event 19</t>
  </si>
  <si>
    <t>Event 20</t>
  </si>
  <si>
    <t>Event 21</t>
  </si>
  <si>
    <t>Event 22</t>
  </si>
  <si>
    <t>Henry Leverett</t>
  </si>
  <si>
    <t>Keith Sanderson</t>
  </si>
  <si>
    <t>Women's Sport Pistol</t>
  </si>
  <si>
    <t>ONE TIME SCORE 583</t>
  </si>
  <si>
    <t>Abbie Leverett</t>
  </si>
  <si>
    <t>USA Shooting Pistol Rankings</t>
  </si>
  <si>
    <t xml:space="preserve">INSTRUCTIONS: </t>
  </si>
  <si>
    <t>1. No need to enter information on this form. Information will auto-populate from the Data Forms.</t>
  </si>
  <si>
    <t>2. Sort columns on the Ranking Points (highest to lowest sort) to get the current ranking</t>
  </si>
  <si>
    <t>3. Color in each row based on Ranking Points relative to NT and NDT standards</t>
  </si>
  <si>
    <t>NT/NDT Ranking valid after a minimum of 5 scores are posted</t>
  </si>
  <si>
    <t>or 3 scores from USAS Winter Airgun Nationals</t>
  </si>
  <si>
    <t>Ranking Matches included are:</t>
  </si>
  <si>
    <t>One Time Score = 580</t>
  </si>
  <si>
    <t>One Time Score = 576</t>
  </si>
  <si>
    <t>IOC Olympic Games</t>
  </si>
  <si>
    <t>NT Ranking Averag = 576</t>
  </si>
  <si>
    <t>NT Ranking Average = 571</t>
  </si>
  <si>
    <t>ISSF Junior World Championships</t>
  </si>
  <si>
    <t>NDT Ranking Average = 574</t>
  </si>
  <si>
    <t>NDT Ranking Average = 570</t>
  </si>
  <si>
    <t>ISSF Presidents Cup</t>
  </si>
  <si>
    <t>Qualified for Ranking</t>
  </si>
  <si>
    <t>CMP Dixie Double</t>
  </si>
  <si>
    <t>Not Enough Scores to be Ranked</t>
  </si>
  <si>
    <t>WVU Walther Cup</t>
  </si>
  <si>
    <t>Junior Pan Ams</t>
  </si>
  <si>
    <t>ONE TIME SCORES</t>
  </si>
  <si>
    <t xml:space="preserve">USAS Winter Airgun National Championships </t>
  </si>
  <si>
    <t>NICK MOWRER</t>
  </si>
  <si>
    <t>USAS Monthly PTO's</t>
  </si>
  <si>
    <t>CMP Monthly PTO's</t>
  </si>
  <si>
    <t>Ave</t>
  </si>
  <si>
    <t>Rank</t>
  </si>
  <si>
    <t>Name</t>
  </si>
  <si>
    <t>Men's Rapid Fire</t>
  </si>
  <si>
    <t>One Time Score = 582</t>
  </si>
  <si>
    <t>One Time Score = 583</t>
  </si>
  <si>
    <t>NT Ranking Average = 576</t>
  </si>
  <si>
    <t>NT Ranking Average = 580</t>
  </si>
  <si>
    <t>NDT Ranking Average = 572</t>
  </si>
  <si>
    <t>NDT Ranking Average = 576</t>
  </si>
  <si>
    <t>Achievement Bonus Point (ABP) Chart</t>
  </si>
  <si>
    <t>ABP are valid for 1 year unless otherwise specified in Notes 1-6</t>
  </si>
  <si>
    <t>Ranking Match ABP. Top 5 used for Ranking. See Note 1.</t>
  </si>
  <si>
    <t>World ABP in addition to the Top 5 Ranking Match ABP. See Notes 1-6.</t>
  </si>
  <si>
    <t>World Cup</t>
  </si>
  <si>
    <t>Continental Champs</t>
  </si>
  <si>
    <t>ISSF Grand Prix/President's Cup</t>
  </si>
  <si>
    <t>Other Intl Matches</t>
  </si>
  <si>
    <t>USASNC/WAG</t>
  </si>
  <si>
    <t>Other Domestic Matches</t>
  </si>
  <si>
    <t>Olympics (Notes 1, 2)</t>
  </si>
  <si>
    <t>World Champs (Note 1, 3)</t>
  </si>
  <si>
    <t>ISSF World Rank 1-10 (Note 4)</t>
  </si>
  <si>
    <t>ISSF World Rank 11-20 (Note 4)</t>
  </si>
  <si>
    <t>ISSF World Rank 21-30 (Note 4)</t>
  </si>
  <si>
    <t>ISSF World Record (Note 5)</t>
  </si>
  <si>
    <t>World Record Score (Note 6)</t>
  </si>
  <si>
    <t>1st Place</t>
  </si>
  <si>
    <t>2nd Place</t>
  </si>
  <si>
    <t>3rd Place</t>
  </si>
  <si>
    <t>4th Place</t>
  </si>
  <si>
    <t>5th Place</t>
  </si>
  <si>
    <t>6th Place</t>
  </si>
  <si>
    <t>7th Place</t>
  </si>
  <si>
    <t>8th Place</t>
  </si>
  <si>
    <t>Note 1: Half ABP points awarded to each member of Air Rifle Mixed Team in Olympics, World Championships, and World Cups</t>
  </si>
  <si>
    <t>Note 2: Olympic ABP are full value through Aug 2022, half value until the 2023 World Championships</t>
  </si>
  <si>
    <t>Note 3: World Championship ABP are full value through Oct 2023, half value until the 2024 Olympics</t>
  </si>
  <si>
    <t>Note 4: World Ranking ABP valid while ranked by the ISSF</t>
  </si>
  <si>
    <t>Note 5: ISSF World Record ABP are full value for 1st year, half value for 2nd year</t>
  </si>
  <si>
    <t>Note 6: Equivalent World Record Score (posted in a Ranking Match, not counted by ISSF) ABP valid for 1 year</t>
  </si>
  <si>
    <t>Event</t>
  </si>
  <si>
    <t>Event 1</t>
  </si>
  <si>
    <t>Event 2</t>
  </si>
  <si>
    <t>Event 3</t>
  </si>
  <si>
    <t>Event 4</t>
  </si>
  <si>
    <t>Event 5</t>
  </si>
  <si>
    <t>Event 6</t>
  </si>
  <si>
    <t>Event 7</t>
  </si>
  <si>
    <t>Event 8</t>
  </si>
  <si>
    <t>Event 9</t>
  </si>
  <si>
    <t>Event 10</t>
  </si>
  <si>
    <t>Event 11</t>
  </si>
  <si>
    <t>Event 12</t>
  </si>
  <si>
    <t>Event 13</t>
  </si>
  <si>
    <t>Event 14</t>
  </si>
  <si>
    <t>Charles Platt</t>
  </si>
  <si>
    <t>Katherine Ahn</t>
  </si>
  <si>
    <t>Annabell Yi</t>
  </si>
  <si>
    <t>Ada Korkhin</t>
  </si>
  <si>
    <t>Paul Kang</t>
  </si>
  <si>
    <t>Jack Leverett III</t>
  </si>
  <si>
    <t>CMP Nat</t>
  </si>
  <si>
    <t>WC Korea</t>
  </si>
  <si>
    <t>Ranking match</t>
  </si>
  <si>
    <t>ranking match</t>
  </si>
  <si>
    <t>2022 August Ranking Match</t>
  </si>
  <si>
    <t>Jonathan Dorsten</t>
  </si>
  <si>
    <t>Bernard Melus</t>
  </si>
  <si>
    <t>Maria Tsarik</t>
  </si>
  <si>
    <t>Stephanie Fryer</t>
  </si>
  <si>
    <t>Martha Hall</t>
  </si>
  <si>
    <t>World Champs</t>
  </si>
  <si>
    <t>USAS PTO</t>
  </si>
  <si>
    <t>DavidAglietti</t>
  </si>
  <si>
    <t>Andrew Robert</t>
  </si>
  <si>
    <t>Abby Fetzer</t>
  </si>
  <si>
    <t>Dixie Double</t>
  </si>
  <si>
    <t>Camp Perry PTO</t>
  </si>
  <si>
    <t>Anniston PTO</t>
  </si>
  <si>
    <t>Presidents Cup</t>
  </si>
  <si>
    <t>Jay Shi</t>
  </si>
  <si>
    <t>Lukas Kucera</t>
  </si>
  <si>
    <t>Richard Kang</t>
  </si>
  <si>
    <t>Lake Yoke</t>
  </si>
  <si>
    <t>2022 President's Cup</t>
  </si>
  <si>
    <t>Sergey Kalinchenko</t>
  </si>
  <si>
    <t>Jason Herndon</t>
  </si>
  <si>
    <t>Joseph Koh</t>
  </si>
  <si>
    <t>Nathan Bae</t>
  </si>
  <si>
    <t>Mark Shen</t>
  </si>
  <si>
    <t>Ammar Bagasra</t>
  </si>
  <si>
    <t>Marcus Klemp</t>
  </si>
  <si>
    <t>Mehr Chanda</t>
  </si>
  <si>
    <t>Jenny Noh</t>
  </si>
  <si>
    <t>Jia lee</t>
  </si>
  <si>
    <t>Rachel Kim</t>
  </si>
  <si>
    <t>Georgia eddy</t>
  </si>
  <si>
    <t>Makenzieanne Wygans</t>
  </si>
  <si>
    <t>22 WAG</t>
  </si>
  <si>
    <t>SUMAN SANGHERA</t>
  </si>
  <si>
    <t>22 World Champs</t>
  </si>
  <si>
    <t>KATELYN ABELN</t>
  </si>
  <si>
    <t>WC Cairo</t>
  </si>
  <si>
    <t>March Ranking</t>
  </si>
  <si>
    <t>John McNally</t>
  </si>
  <si>
    <t>Daniel Miller</t>
  </si>
  <si>
    <t>Austin Stone</t>
  </si>
  <si>
    <t>Riya Salian</t>
  </si>
  <si>
    <t>Georgia Eddy</t>
  </si>
  <si>
    <t>Ankita Deokule</t>
  </si>
  <si>
    <t>Kathleen Varadi</t>
  </si>
  <si>
    <t>Eva Allan</t>
  </si>
  <si>
    <t>COS PTO</t>
  </si>
  <si>
    <t>Allison Torrence</t>
  </si>
  <si>
    <t>Dot Veatch</t>
  </si>
  <si>
    <t>Hana Polzin</t>
  </si>
  <si>
    <t>Isabella Pautzke</t>
  </si>
  <si>
    <t>Reese Metzler</t>
  </si>
  <si>
    <t>Julian Lin</t>
  </si>
  <si>
    <t>Thomas Moore</t>
  </si>
  <si>
    <t>Andrew Converse</t>
  </si>
  <si>
    <t>Teegan Meyers</t>
  </si>
  <si>
    <t>Walter Armitage</t>
  </si>
  <si>
    <t>Matthew Muzik</t>
  </si>
  <si>
    <t>Andrew Roberts</t>
  </si>
  <si>
    <t>CMP PTO</t>
  </si>
  <si>
    <t>Richard Gray</t>
  </si>
  <si>
    <t>Joseph Hall</t>
  </si>
  <si>
    <t>Lawrence Gale</t>
  </si>
  <si>
    <t>Yucun Du</t>
  </si>
  <si>
    <t>Chase Turner</t>
  </si>
  <si>
    <t>Nagaraj Hosabettu</t>
  </si>
  <si>
    <t>Renay Woodruff</t>
  </si>
  <si>
    <t>Timothy Kraft</t>
  </si>
  <si>
    <t>Clyde Guidry</t>
  </si>
  <si>
    <t>Konstantin Pitsoulis</t>
  </si>
  <si>
    <t>Brennan Laing</t>
  </si>
  <si>
    <t>Blaine Simpson</t>
  </si>
  <si>
    <t>Christopher Chisolm</t>
  </si>
  <si>
    <t>Emily Maurer</t>
  </si>
  <si>
    <t>David Forman</t>
  </si>
  <si>
    <t>Amy Trombley</t>
  </si>
  <si>
    <t>Blake Hankins</t>
  </si>
  <si>
    <t>WC Bhopal</t>
  </si>
  <si>
    <t>WC Lima</t>
  </si>
  <si>
    <t>Abigail Montgomery</t>
  </si>
  <si>
    <t>23 WC 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</si>
</sst>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Wingdings 2"/>
      <family val="1"/>
      <charset val="2"/>
    </font>
    <font>
      <b/>
      <i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9BC2E6"/>
      <name val="Calibri"/>
      <family val="2"/>
      <scheme val="minor"/>
    </font>
    <font>
      <sz val="11"/>
      <color rgb="FFA9D08E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rgb="FF000000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4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6" fillId="0" borderId="0" xfId="0" applyFont="1"/>
    <xf numFmtId="49" fontId="8" fillId="0" borderId="0" xfId="0" applyNumberFormat="1" applyFont="1" applyAlignment="1">
      <alignment horizontal="left"/>
    </xf>
    <xf numFmtId="0" fontId="0" fillId="5" borderId="18" xfId="0" applyFill="1" applyBorder="1" applyAlignment="1">
      <alignment horizontal="center"/>
    </xf>
    <xf numFmtId="0" fontId="0" fillId="5" borderId="19" xfId="0" applyFill="1" applyBorder="1"/>
    <xf numFmtId="0" fontId="0" fillId="6" borderId="11" xfId="0" applyFill="1" applyBorder="1" applyAlignment="1">
      <alignment horizontal="center" textRotation="90"/>
    </xf>
    <xf numFmtId="0" fontId="0" fillId="6" borderId="26" xfId="0" applyFill="1" applyBorder="1" applyAlignment="1">
      <alignment horizontal="center" textRotation="90"/>
    </xf>
    <xf numFmtId="0" fontId="0" fillId="7" borderId="11" xfId="0" applyFill="1" applyBorder="1" applyAlignment="1">
      <alignment horizontal="center" textRotation="90"/>
    </xf>
    <xf numFmtId="0" fontId="0" fillId="7" borderId="26" xfId="0" applyFill="1" applyBorder="1" applyAlignment="1">
      <alignment horizontal="center" textRotation="90"/>
    </xf>
    <xf numFmtId="0" fontId="0" fillId="7" borderId="8" xfId="0" applyFill="1" applyBorder="1" applyAlignment="1">
      <alignment horizontal="center" textRotation="90"/>
    </xf>
    <xf numFmtId="0" fontId="0" fillId="8" borderId="2" xfId="0" applyFill="1" applyBorder="1" applyAlignment="1">
      <alignment horizontal="center"/>
    </xf>
    <xf numFmtId="0" fontId="0" fillId="8" borderId="27" xfId="0" applyFill="1" applyBorder="1" applyAlignment="1">
      <alignment horizontal="center"/>
    </xf>
    <xf numFmtId="0" fontId="0" fillId="5" borderId="19" xfId="0" applyFill="1" applyBorder="1" applyAlignment="1">
      <alignment horizontal="left"/>
    </xf>
    <xf numFmtId="0" fontId="0" fillId="5" borderId="20" xfId="0" applyFill="1" applyBorder="1" applyAlignment="1">
      <alignment horizontal="center"/>
    </xf>
    <xf numFmtId="0" fontId="0" fillId="5" borderId="21" xfId="0" applyFill="1" applyBorder="1"/>
    <xf numFmtId="0" fontId="0" fillId="5" borderId="21" xfId="0" applyFill="1" applyBorder="1" applyAlignment="1">
      <alignment vertical="center"/>
    </xf>
    <xf numFmtId="0" fontId="0" fillId="5" borderId="21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3" fillId="0" borderId="0" xfId="0" applyFont="1" applyAlignment="1">
      <alignment horizontal="left"/>
    </xf>
    <xf numFmtId="2" fontId="1" fillId="10" borderId="2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26" xfId="0" applyBorder="1"/>
    <xf numFmtId="0" fontId="3" fillId="0" borderId="0" xfId="0" applyFont="1"/>
    <xf numFmtId="0" fontId="0" fillId="0" borderId="4" xfId="0" applyBorder="1"/>
    <xf numFmtId="0" fontId="2" fillId="0" borderId="4" xfId="0" applyFont="1" applyBorder="1"/>
    <xf numFmtId="0" fontId="1" fillId="0" borderId="7" xfId="0" applyFont="1" applyBorder="1" applyAlignment="1">
      <alignment horizontal="center"/>
    </xf>
    <xf numFmtId="0" fontId="0" fillId="3" borderId="15" xfId="0" applyFill="1" applyBorder="1"/>
    <xf numFmtId="0" fontId="0" fillId="3" borderId="16" xfId="0" applyFill="1" applyBorder="1" applyAlignment="1">
      <alignment horizontal="center"/>
    </xf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6" fillId="3" borderId="19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6" borderId="15" xfId="0" applyFill="1" applyBorder="1"/>
    <xf numFmtId="0" fontId="0" fillId="6" borderId="16" xfId="0" applyFill="1" applyBorder="1"/>
    <xf numFmtId="0" fontId="0" fillId="6" borderId="17" xfId="0" applyFill="1" applyBorder="1"/>
    <xf numFmtId="0" fontId="0" fillId="6" borderId="18" xfId="0" applyFill="1" applyBorder="1"/>
    <xf numFmtId="0" fontId="1" fillId="6" borderId="18" xfId="0" applyFont="1" applyFill="1" applyBorder="1" applyAlignment="1">
      <alignment horizontal="center"/>
    </xf>
    <xf numFmtId="0" fontId="0" fillId="6" borderId="20" xfId="0" applyFill="1" applyBorder="1"/>
    <xf numFmtId="0" fontId="0" fillId="6" borderId="21" xfId="0" applyFill="1" applyBorder="1" applyAlignment="1">
      <alignment horizontal="center"/>
    </xf>
    <xf numFmtId="0" fontId="0" fillId="6" borderId="21" xfId="0" applyFill="1" applyBorder="1"/>
    <xf numFmtId="0" fontId="0" fillId="6" borderId="22" xfId="0" applyFill="1" applyBorder="1"/>
    <xf numFmtId="0" fontId="0" fillId="6" borderId="19" xfId="0" applyFill="1" applyBorder="1"/>
    <xf numFmtId="0" fontId="1" fillId="6" borderId="19" xfId="0" applyFont="1" applyFill="1" applyBorder="1" applyAlignment="1">
      <alignment horizontal="center"/>
    </xf>
    <xf numFmtId="0" fontId="6" fillId="6" borderId="16" xfId="0" applyFont="1" applyFill="1" applyBorder="1"/>
    <xf numFmtId="0" fontId="1" fillId="0" borderId="2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3" borderId="19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5" fillId="6" borderId="18" xfId="0" applyFont="1" applyFill="1" applyBorder="1" applyAlignment="1">
      <alignment horizontal="center"/>
    </xf>
    <xf numFmtId="0" fontId="5" fillId="6" borderId="19" xfId="0" applyFont="1" applyFill="1" applyBorder="1" applyAlignment="1">
      <alignment horizontal="center"/>
    </xf>
    <xf numFmtId="0" fontId="0" fillId="0" borderId="25" xfId="0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0" fillId="0" borderId="26" xfId="0" applyBorder="1" applyAlignment="1">
      <alignment horizontal="right"/>
    </xf>
    <xf numFmtId="0" fontId="0" fillId="11" borderId="20" xfId="0" applyFill="1" applyBorder="1"/>
    <xf numFmtId="0" fontId="0" fillId="11" borderId="21" xfId="0" applyFill="1" applyBorder="1" applyAlignment="1">
      <alignment horizontal="center"/>
    </xf>
    <xf numFmtId="0" fontId="0" fillId="11" borderId="21" xfId="0" applyFill="1" applyBorder="1"/>
    <xf numFmtId="0" fontId="0" fillId="11" borderId="22" xfId="0" applyFill="1" applyBorder="1"/>
    <xf numFmtId="0" fontId="1" fillId="0" borderId="1" xfId="0" applyFont="1" applyBorder="1" applyAlignment="1">
      <alignment horizontal="center"/>
    </xf>
    <xf numFmtId="0" fontId="0" fillId="12" borderId="26" xfId="0" applyFill="1" applyBorder="1"/>
    <xf numFmtId="0" fontId="5" fillId="12" borderId="6" xfId="0" applyFont="1" applyFill="1" applyBorder="1" applyAlignment="1">
      <alignment horizontal="center" vertical="center"/>
    </xf>
    <xf numFmtId="0" fontId="5" fillId="12" borderId="0" xfId="0" applyFont="1" applyFill="1" applyAlignment="1">
      <alignment horizontal="center" vertical="center"/>
    </xf>
    <xf numFmtId="0" fontId="0" fillId="12" borderId="0" xfId="0" applyFill="1" applyAlignment="1">
      <alignment horizontal="center"/>
    </xf>
    <xf numFmtId="0" fontId="0" fillId="12" borderId="7" xfId="0" applyFill="1" applyBorder="1" applyAlignment="1">
      <alignment horizontal="center"/>
    </xf>
    <xf numFmtId="0" fontId="5" fillId="12" borderId="25" xfId="0" applyFont="1" applyFill="1" applyBorder="1" applyAlignment="1">
      <alignment horizontal="center"/>
    </xf>
    <xf numFmtId="0" fontId="5" fillId="12" borderId="13" xfId="0" applyFont="1" applyFill="1" applyBorder="1" applyAlignment="1">
      <alignment horizontal="center"/>
    </xf>
    <xf numFmtId="0" fontId="5" fillId="12" borderId="12" xfId="0" applyFont="1" applyFill="1" applyBorder="1" applyAlignment="1">
      <alignment horizontal="center"/>
    </xf>
    <xf numFmtId="0" fontId="5" fillId="12" borderId="14" xfId="0" applyFont="1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0" fontId="0" fillId="12" borderId="0" xfId="0" applyFill="1"/>
    <xf numFmtId="0" fontId="0" fillId="12" borderId="7" xfId="0" applyFill="1" applyBorder="1"/>
    <xf numFmtId="0" fontId="0" fillId="12" borderId="25" xfId="0" applyFill="1" applyBorder="1"/>
    <xf numFmtId="0" fontId="5" fillId="13" borderId="25" xfId="0" applyFont="1" applyFill="1" applyBorder="1" applyAlignment="1">
      <alignment horizontal="center"/>
    </xf>
    <xf numFmtId="0" fontId="5" fillId="14" borderId="25" xfId="0" applyFont="1" applyFill="1" applyBorder="1" applyAlignment="1">
      <alignment horizontal="center"/>
    </xf>
    <xf numFmtId="0" fontId="1" fillId="14" borderId="10" xfId="0" applyFont="1" applyFill="1" applyBorder="1" applyAlignment="1">
      <alignment horizontal="center"/>
    </xf>
    <xf numFmtId="0" fontId="1" fillId="14" borderId="3" xfId="0" applyFont="1" applyFill="1" applyBorder="1" applyAlignment="1">
      <alignment horizontal="center"/>
    </xf>
    <xf numFmtId="0" fontId="1" fillId="14" borderId="4" xfId="0" applyFont="1" applyFill="1" applyBorder="1" applyAlignment="1">
      <alignment horizontal="center"/>
    </xf>
    <xf numFmtId="0" fontId="1" fillId="14" borderId="5" xfId="0" applyFont="1" applyFill="1" applyBorder="1" applyAlignment="1">
      <alignment horizontal="center"/>
    </xf>
    <xf numFmtId="0" fontId="5" fillId="14" borderId="13" xfId="0" applyFont="1" applyFill="1" applyBorder="1" applyAlignment="1">
      <alignment horizontal="center" vertical="center"/>
    </xf>
    <xf numFmtId="0" fontId="5" fillId="14" borderId="12" xfId="0" applyFont="1" applyFill="1" applyBorder="1" applyAlignment="1">
      <alignment horizontal="center" vertical="center"/>
    </xf>
    <xf numFmtId="0" fontId="1" fillId="14" borderId="0" xfId="0" applyFont="1" applyFill="1" applyAlignment="1">
      <alignment horizontal="center"/>
    </xf>
    <xf numFmtId="0" fontId="0" fillId="14" borderId="25" xfId="0" applyFill="1" applyBorder="1"/>
    <xf numFmtId="0" fontId="5" fillId="0" borderId="26" xfId="0" applyFont="1" applyBorder="1" applyAlignment="1">
      <alignment horizontal="center"/>
    </xf>
    <xf numFmtId="2" fontId="1" fillId="9" borderId="2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0" fontId="5" fillId="12" borderId="13" xfId="0" applyFont="1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 vertical="center"/>
    </xf>
    <xf numFmtId="0" fontId="5" fillId="12" borderId="14" xfId="0" applyFont="1" applyFill="1" applyBorder="1" applyAlignment="1">
      <alignment horizontal="center" vertical="center"/>
    </xf>
    <xf numFmtId="0" fontId="0" fillId="17" borderId="18" xfId="0" applyFill="1" applyBorder="1"/>
    <xf numFmtId="0" fontId="0" fillId="17" borderId="0" xfId="0" applyFill="1" applyAlignment="1">
      <alignment horizontal="center"/>
    </xf>
    <xf numFmtId="0" fontId="0" fillId="17" borderId="19" xfId="0" applyFill="1" applyBorder="1"/>
    <xf numFmtId="2" fontId="0" fillId="17" borderId="0" xfId="0" applyNumberFormat="1" applyFill="1" applyAlignment="1">
      <alignment horizontal="center"/>
    </xf>
    <xf numFmtId="0" fontId="13" fillId="17" borderId="0" xfId="0" applyFont="1" applyFill="1"/>
    <xf numFmtId="0" fontId="5" fillId="17" borderId="23" xfId="0" applyFont="1" applyFill="1" applyBorder="1"/>
    <xf numFmtId="0" fontId="5" fillId="17" borderId="12" xfId="0" applyFont="1" applyFill="1" applyBorder="1" applyAlignment="1">
      <alignment horizontal="center"/>
    </xf>
    <xf numFmtId="0" fontId="5" fillId="17" borderId="24" xfId="0" applyFont="1" applyFill="1" applyBorder="1" applyAlignment="1">
      <alignment horizontal="center"/>
    </xf>
    <xf numFmtId="0" fontId="0" fillId="17" borderId="3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1" fillId="17" borderId="6" xfId="0" applyFont="1" applyFill="1" applyBorder="1" applyAlignment="1">
      <alignment horizontal="center"/>
    </xf>
    <xf numFmtId="0" fontId="5" fillId="17" borderId="6" xfId="0" applyFont="1" applyFill="1" applyBorder="1" applyAlignment="1">
      <alignment horizontal="center"/>
    </xf>
    <xf numFmtId="0" fontId="0" fillId="17" borderId="8" xfId="0" applyFill="1" applyBorder="1" applyAlignment="1">
      <alignment horizontal="center"/>
    </xf>
    <xf numFmtId="0" fontId="0" fillId="17" borderId="0" xfId="0" applyFill="1"/>
    <xf numFmtId="0" fontId="0" fillId="17" borderId="5" xfId="0" applyFill="1" applyBorder="1"/>
    <xf numFmtId="0" fontId="1" fillId="17" borderId="7" xfId="0" applyFont="1" applyFill="1" applyBorder="1" applyAlignment="1">
      <alignment horizontal="center"/>
    </xf>
    <xf numFmtId="0" fontId="1" fillId="17" borderId="1" xfId="0" applyFont="1" applyFill="1" applyBorder="1" applyAlignment="1">
      <alignment horizontal="center"/>
    </xf>
    <xf numFmtId="0" fontId="1" fillId="17" borderId="21" xfId="0" applyFont="1" applyFill="1" applyBorder="1" applyAlignment="1">
      <alignment horizontal="center"/>
    </xf>
    <xf numFmtId="0" fontId="1" fillId="17" borderId="3" xfId="0" applyFont="1" applyFill="1" applyBorder="1" applyAlignment="1">
      <alignment horizontal="center"/>
    </xf>
    <xf numFmtId="0" fontId="1" fillId="17" borderId="26" xfId="0" applyFont="1" applyFill="1" applyBorder="1" applyAlignment="1">
      <alignment horizontal="center"/>
    </xf>
    <xf numFmtId="0" fontId="1" fillId="17" borderId="4" xfId="0" applyFont="1" applyFill="1" applyBorder="1" applyAlignment="1">
      <alignment horizontal="center"/>
    </xf>
    <xf numFmtId="0" fontId="1" fillId="17" borderId="5" xfId="0" applyFont="1" applyFill="1" applyBorder="1" applyAlignment="1">
      <alignment horizontal="center"/>
    </xf>
    <xf numFmtId="0" fontId="0" fillId="17" borderId="6" xfId="0" applyFill="1" applyBorder="1"/>
    <xf numFmtId="0" fontId="0" fillId="17" borderId="26" xfId="0" applyFill="1" applyBorder="1"/>
    <xf numFmtId="0" fontId="0" fillId="17" borderId="7" xfId="0" applyFill="1" applyBorder="1" applyAlignment="1">
      <alignment horizontal="center"/>
    </xf>
    <xf numFmtId="0" fontId="0" fillId="17" borderId="25" xfId="0" applyFill="1" applyBorder="1"/>
    <xf numFmtId="0" fontId="5" fillId="17" borderId="26" xfId="0" applyFont="1" applyFill="1" applyBorder="1" applyAlignment="1">
      <alignment horizontal="center"/>
    </xf>
    <xf numFmtId="0" fontId="0" fillId="17" borderId="14" xfId="0" applyFill="1" applyBorder="1" applyAlignment="1">
      <alignment horizontal="center"/>
    </xf>
    <xf numFmtId="0" fontId="0" fillId="17" borderId="11" xfId="0" applyFill="1" applyBorder="1"/>
    <xf numFmtId="0" fontId="0" fillId="17" borderId="9" xfId="0" applyFill="1" applyBorder="1" applyAlignment="1">
      <alignment horizontal="center"/>
    </xf>
    <xf numFmtId="0" fontId="5" fillId="17" borderId="8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/>
    </xf>
    <xf numFmtId="0" fontId="5" fillId="17" borderId="9" xfId="0" applyFont="1" applyFill="1" applyBorder="1" applyAlignment="1">
      <alignment horizontal="center"/>
    </xf>
    <xf numFmtId="0" fontId="0" fillId="17" borderId="1" xfId="0" applyFill="1" applyBorder="1"/>
    <xf numFmtId="0" fontId="0" fillId="17" borderId="1" xfId="0" applyFill="1" applyBorder="1" applyAlignment="1">
      <alignment horizontal="center"/>
    </xf>
    <xf numFmtId="0" fontId="1" fillId="17" borderId="10" xfId="0" applyFont="1" applyFill="1" applyBorder="1" applyAlignment="1">
      <alignment horizontal="center"/>
    </xf>
    <xf numFmtId="0" fontId="0" fillId="17" borderId="26" xfId="0" applyFill="1" applyBorder="1" applyAlignment="1">
      <alignment horizontal="center"/>
    </xf>
    <xf numFmtId="0" fontId="5" fillId="17" borderId="11" xfId="0" applyFont="1" applyFill="1" applyBorder="1" applyAlignment="1">
      <alignment horizontal="center"/>
    </xf>
    <xf numFmtId="0" fontId="0" fillId="17" borderId="0" xfId="0" applyFill="1" applyAlignment="1">
      <alignment horizontal="right"/>
    </xf>
    <xf numFmtId="0" fontId="5" fillId="17" borderId="0" xfId="0" applyFont="1" applyFill="1" applyAlignment="1">
      <alignment horizontal="center"/>
    </xf>
    <xf numFmtId="0" fontId="5" fillId="17" borderId="25" xfId="0" applyFont="1" applyFill="1" applyBorder="1" applyAlignment="1">
      <alignment horizontal="center"/>
    </xf>
    <xf numFmtId="2" fontId="0" fillId="17" borderId="6" xfId="0" applyNumberFormat="1" applyFill="1" applyBorder="1" applyAlignment="1">
      <alignment horizontal="center"/>
    </xf>
    <xf numFmtId="2" fontId="0" fillId="17" borderId="7" xfId="0" applyNumberFormat="1" applyFill="1" applyBorder="1" applyAlignment="1">
      <alignment horizontal="center"/>
    </xf>
    <xf numFmtId="0" fontId="5" fillId="17" borderId="13" xfId="0" applyFont="1" applyFill="1" applyBorder="1" applyAlignment="1">
      <alignment horizontal="center"/>
    </xf>
    <xf numFmtId="0" fontId="5" fillId="17" borderId="14" xfId="0" applyFont="1" applyFill="1" applyBorder="1" applyAlignment="1">
      <alignment horizontal="center"/>
    </xf>
    <xf numFmtId="2" fontId="0" fillId="17" borderId="13" xfId="0" applyNumberFormat="1" applyFill="1" applyBorder="1" applyAlignment="1">
      <alignment horizontal="center"/>
    </xf>
    <xf numFmtId="2" fontId="0" fillId="17" borderId="14" xfId="0" applyNumberFormat="1" applyFill="1" applyBorder="1" applyAlignment="1">
      <alignment horizontal="center"/>
    </xf>
    <xf numFmtId="2" fontId="0" fillId="17" borderId="8" xfId="0" applyNumberFormat="1" applyFill="1" applyBorder="1" applyAlignment="1">
      <alignment horizontal="center"/>
    </xf>
    <xf numFmtId="2" fontId="0" fillId="17" borderId="9" xfId="0" applyNumberFormat="1" applyFill="1" applyBorder="1" applyAlignment="1">
      <alignment horizontal="center"/>
    </xf>
    <xf numFmtId="0" fontId="5" fillId="17" borderId="20" xfId="0" applyFont="1" applyFill="1" applyBorder="1"/>
    <xf numFmtId="0" fontId="5" fillId="17" borderId="21" xfId="0" applyFont="1" applyFill="1" applyBorder="1" applyAlignment="1">
      <alignment horizontal="center"/>
    </xf>
    <xf numFmtId="0" fontId="5" fillId="17" borderId="22" xfId="0" applyFont="1" applyFill="1" applyBorder="1" applyAlignment="1">
      <alignment horizontal="center"/>
    </xf>
    <xf numFmtId="0" fontId="5" fillId="17" borderId="7" xfId="0" applyFont="1" applyFill="1" applyBorder="1" applyAlignment="1">
      <alignment horizontal="center"/>
    </xf>
    <xf numFmtId="0" fontId="1" fillId="17" borderId="0" xfId="0" applyFont="1" applyFill="1" applyAlignment="1">
      <alignment horizontal="center"/>
    </xf>
    <xf numFmtId="1" fontId="0" fillId="0" borderId="6" xfId="0" applyNumberFormat="1" applyBorder="1" applyAlignment="1">
      <alignment horizontal="center"/>
    </xf>
    <xf numFmtId="0" fontId="5" fillId="14" borderId="14" xfId="0" applyFont="1" applyFill="1" applyBorder="1" applyAlignment="1">
      <alignment horizontal="center" vertical="center"/>
    </xf>
    <xf numFmtId="0" fontId="0" fillId="17" borderId="15" xfId="0" applyFill="1" applyBorder="1"/>
    <xf numFmtId="0" fontId="0" fillId="17" borderId="16" xfId="0" applyFill="1" applyBorder="1" applyAlignment="1">
      <alignment horizontal="center"/>
    </xf>
    <xf numFmtId="0" fontId="0" fillId="17" borderId="17" xfId="0" applyFill="1" applyBorder="1"/>
    <xf numFmtId="0" fontId="6" fillId="17" borderId="7" xfId="0" applyFont="1" applyFill="1" applyBorder="1" applyAlignment="1">
      <alignment horizontal="center"/>
    </xf>
    <xf numFmtId="0" fontId="0" fillId="17" borderId="13" xfId="0" applyFill="1" applyBorder="1" applyAlignment="1">
      <alignment horizontal="center"/>
    </xf>
    <xf numFmtId="0" fontId="5" fillId="17" borderId="15" xfId="0" applyFont="1" applyFill="1" applyBorder="1"/>
    <xf numFmtId="0" fontId="5" fillId="17" borderId="16" xfId="0" applyFont="1" applyFill="1" applyBorder="1" applyAlignment="1">
      <alignment horizontal="center"/>
    </xf>
    <xf numFmtId="0" fontId="5" fillId="17" borderId="17" xfId="0" applyFont="1" applyFill="1" applyBorder="1" applyAlignment="1">
      <alignment horizontal="center"/>
    </xf>
    <xf numFmtId="0" fontId="5" fillId="17" borderId="18" xfId="0" applyFont="1" applyFill="1" applyBorder="1"/>
    <xf numFmtId="0" fontId="5" fillId="17" borderId="19" xfId="0" applyFont="1" applyFill="1" applyBorder="1" applyAlignment="1">
      <alignment horizontal="center"/>
    </xf>
    <xf numFmtId="0" fontId="1" fillId="17" borderId="16" xfId="0" applyFont="1" applyFill="1" applyBorder="1" applyAlignment="1">
      <alignment horizontal="center"/>
    </xf>
    <xf numFmtId="0" fontId="0" fillId="17" borderId="16" xfId="0" applyFill="1" applyBorder="1"/>
    <xf numFmtId="0" fontId="0" fillId="17" borderId="7" xfId="0" applyFill="1" applyBorder="1"/>
    <xf numFmtId="0" fontId="0" fillId="17" borderId="9" xfId="0" applyFill="1" applyBorder="1"/>
    <xf numFmtId="0" fontId="0" fillId="17" borderId="16" xfId="0" applyFill="1" applyBorder="1" applyAlignment="1">
      <alignment vertical="center"/>
    </xf>
    <xf numFmtId="0" fontId="0" fillId="17" borderId="18" xfId="0" applyFill="1" applyBorder="1" applyAlignment="1">
      <alignment horizontal="left"/>
    </xf>
    <xf numFmtId="0" fontId="0" fillId="17" borderId="0" xfId="0" applyFill="1" applyAlignment="1">
      <alignment vertical="center"/>
    </xf>
    <xf numFmtId="0" fontId="0" fillId="17" borderId="0" xfId="0" applyFill="1" applyAlignment="1">
      <alignment horizontal="right" vertical="center"/>
    </xf>
    <xf numFmtId="0" fontId="0" fillId="17" borderId="20" xfId="0" applyFill="1" applyBorder="1"/>
    <xf numFmtId="0" fontId="0" fillId="17" borderId="21" xfId="0" applyFill="1" applyBorder="1" applyAlignment="1">
      <alignment vertical="center"/>
    </xf>
    <xf numFmtId="0" fontId="0" fillId="17" borderId="21" xfId="0" applyFill="1" applyBorder="1" applyAlignment="1">
      <alignment horizontal="center"/>
    </xf>
    <xf numFmtId="0" fontId="0" fillId="17" borderId="21" xfId="0" applyFill="1" applyBorder="1"/>
    <xf numFmtId="0" fontId="0" fillId="17" borderId="22" xfId="0" applyFill="1" applyBorder="1"/>
    <xf numFmtId="0" fontId="11" fillId="17" borderId="16" xfId="0" applyFont="1" applyFill="1" applyBorder="1"/>
    <xf numFmtId="0" fontId="0" fillId="17" borderId="19" xfId="0" applyFill="1" applyBorder="1" applyAlignment="1">
      <alignment horizontal="lef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2" fontId="0" fillId="0" borderId="0" xfId="0" applyNumberFormat="1" applyAlignment="1" applyProtection="1">
      <alignment horizontal="center"/>
      <protection locked="0"/>
    </xf>
    <xf numFmtId="49" fontId="8" fillId="0" borderId="0" xfId="0" applyNumberFormat="1" applyFont="1" applyAlignment="1" applyProtection="1">
      <alignment horizontal="left"/>
      <protection locked="0"/>
    </xf>
    <xf numFmtId="2" fontId="1" fillId="9" borderId="2" xfId="0" applyNumberFormat="1" applyFont="1" applyFill="1" applyBorder="1" applyAlignment="1" applyProtection="1">
      <alignment horizontal="center"/>
      <protection locked="0"/>
    </xf>
    <xf numFmtId="2" fontId="1" fillId="2" borderId="2" xfId="0" applyNumberFormat="1" applyFont="1" applyFill="1" applyBorder="1" applyAlignment="1" applyProtection="1">
      <alignment horizontal="center"/>
      <protection locked="0"/>
    </xf>
    <xf numFmtId="2" fontId="1" fillId="10" borderId="2" xfId="0" applyNumberFormat="1" applyFont="1" applyFill="1" applyBorder="1" applyAlignment="1" applyProtection="1">
      <alignment horizontal="center"/>
      <protection locked="0"/>
    </xf>
    <xf numFmtId="0" fontId="0" fillId="6" borderId="15" xfId="0" applyFill="1" applyBorder="1" applyProtection="1">
      <protection locked="0"/>
    </xf>
    <xf numFmtId="0" fontId="6" fillId="6" borderId="16" xfId="0" applyFont="1" applyFill="1" applyBorder="1" applyProtection="1">
      <protection locked="0"/>
    </xf>
    <xf numFmtId="0" fontId="0" fillId="6" borderId="16" xfId="0" applyFill="1" applyBorder="1" applyProtection="1">
      <protection locked="0"/>
    </xf>
    <xf numFmtId="0" fontId="0" fillId="6" borderId="17" xfId="0" applyFill="1" applyBorder="1" applyProtection="1">
      <protection locked="0"/>
    </xf>
    <xf numFmtId="0" fontId="0" fillId="6" borderId="18" xfId="0" applyFill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6" borderId="19" xfId="0" applyFill="1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6" borderId="18" xfId="0" applyFont="1" applyFill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6" borderId="19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14" borderId="10" xfId="0" applyFont="1" applyFill="1" applyBorder="1" applyAlignment="1" applyProtection="1">
      <alignment horizontal="center"/>
      <protection locked="0"/>
    </xf>
    <xf numFmtId="0" fontId="1" fillId="14" borderId="3" xfId="0" applyFont="1" applyFill="1" applyBorder="1" applyAlignment="1" applyProtection="1">
      <alignment horizontal="center"/>
      <protection locked="0"/>
    </xf>
    <xf numFmtId="0" fontId="1" fillId="14" borderId="4" xfId="0" applyFont="1" applyFill="1" applyBorder="1" applyAlignment="1" applyProtection="1">
      <alignment horizontal="center"/>
      <protection locked="0"/>
    </xf>
    <xf numFmtId="0" fontId="1" fillId="14" borderId="5" xfId="0" applyFont="1" applyFill="1" applyBorder="1" applyAlignment="1" applyProtection="1">
      <alignment horizontal="center"/>
      <protection locked="0"/>
    </xf>
    <xf numFmtId="0" fontId="1" fillId="0" borderId="26" xfId="0" applyFont="1" applyBorder="1" applyAlignment="1" applyProtection="1">
      <alignment horizontal="center"/>
      <protection locked="0"/>
    </xf>
    <xf numFmtId="0" fontId="1" fillId="14" borderId="0" xfId="0" applyFont="1" applyFill="1" applyAlignment="1" applyProtection="1">
      <alignment horizontal="center"/>
      <protection locked="0"/>
    </xf>
    <xf numFmtId="0" fontId="0" fillId="0" borderId="26" xfId="0" applyBorder="1" applyProtection="1">
      <protection locked="0"/>
    </xf>
    <xf numFmtId="0" fontId="0" fillId="0" borderId="26" xfId="0" applyBorder="1" applyAlignment="1" applyProtection="1">
      <alignment horizontal="right"/>
      <protection locked="0"/>
    </xf>
    <xf numFmtId="1" fontId="0" fillId="0" borderId="6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6" borderId="18" xfId="0" applyFont="1" applyFill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14" borderId="25" xfId="0" applyFont="1" applyFill="1" applyBorder="1" applyAlignment="1" applyProtection="1">
      <alignment horizontal="center"/>
      <protection locked="0"/>
    </xf>
    <xf numFmtId="0" fontId="5" fillId="14" borderId="13" xfId="0" applyFont="1" applyFill="1" applyBorder="1" applyAlignment="1" applyProtection="1">
      <alignment horizontal="center" vertical="center"/>
      <protection locked="0"/>
    </xf>
    <xf numFmtId="0" fontId="5" fillId="14" borderId="12" xfId="0" applyFont="1" applyFill="1" applyBorder="1" applyAlignment="1" applyProtection="1">
      <alignment horizontal="center" vertical="center"/>
      <protection locked="0"/>
    </xf>
    <xf numFmtId="0" fontId="5" fillId="14" borderId="14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14" borderId="25" xfId="0" applyFill="1" applyBorder="1" applyProtection="1"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6" borderId="19" xfId="0" applyFont="1" applyFill="1" applyBorder="1" applyAlignment="1" applyProtection="1">
      <alignment horizontal="center"/>
      <protection locked="0"/>
    </xf>
    <xf numFmtId="0" fontId="0" fillId="12" borderId="26" xfId="0" applyFill="1" applyBorder="1" applyProtection="1">
      <protection locked="0"/>
    </xf>
    <xf numFmtId="0" fontId="5" fillId="12" borderId="6" xfId="0" applyFont="1" applyFill="1" applyBorder="1" applyAlignment="1" applyProtection="1">
      <alignment horizontal="center" vertical="center"/>
      <protection locked="0"/>
    </xf>
    <xf numFmtId="0" fontId="5" fillId="12" borderId="0" xfId="0" applyFont="1" applyFill="1" applyAlignment="1" applyProtection="1">
      <alignment horizontal="center" vertical="center"/>
      <protection locked="0"/>
    </xf>
    <xf numFmtId="0" fontId="0" fillId="12" borderId="0" xfId="0" applyFill="1" applyAlignment="1" applyProtection="1">
      <alignment horizontal="center"/>
      <protection locked="0"/>
    </xf>
    <xf numFmtId="0" fontId="0" fillId="12" borderId="7" xfId="0" applyFill="1" applyBorder="1" applyAlignment="1" applyProtection="1">
      <alignment horizontal="center"/>
      <protection locked="0"/>
    </xf>
    <xf numFmtId="0" fontId="5" fillId="12" borderId="12" xfId="0" applyFont="1" applyFill="1" applyBorder="1" applyAlignment="1" applyProtection="1">
      <alignment horizontal="center"/>
      <protection locked="0"/>
    </xf>
    <xf numFmtId="0" fontId="5" fillId="12" borderId="14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5" fillId="12" borderId="25" xfId="0" applyFont="1" applyFill="1" applyBorder="1" applyAlignment="1" applyProtection="1">
      <alignment horizontal="center"/>
      <protection locked="0"/>
    </xf>
    <xf numFmtId="0" fontId="5" fillId="12" borderId="13" xfId="0" applyFont="1" applyFill="1" applyBorder="1" applyAlignment="1" applyProtection="1">
      <alignment horizontal="center" vertical="center"/>
      <protection locked="0"/>
    </xf>
    <xf numFmtId="0" fontId="5" fillId="12" borderId="12" xfId="0" applyFont="1" applyFill="1" applyBorder="1" applyAlignment="1" applyProtection="1">
      <alignment horizontal="center" vertical="center"/>
      <protection locked="0"/>
    </xf>
    <xf numFmtId="0" fontId="5" fillId="12" borderId="14" xfId="0" applyFont="1" applyFill="1" applyBorder="1" applyAlignment="1" applyProtection="1">
      <alignment horizontal="center" vertical="center"/>
      <protection locked="0"/>
    </xf>
    <xf numFmtId="0" fontId="0" fillId="12" borderId="25" xfId="0" applyFill="1" applyBorder="1" applyProtection="1">
      <protection locked="0"/>
    </xf>
    <xf numFmtId="0" fontId="0" fillId="12" borderId="0" xfId="0" applyFill="1" applyProtection="1">
      <protection locked="0"/>
    </xf>
    <xf numFmtId="0" fontId="0" fillId="12" borderId="7" xfId="0" applyFill="1" applyBorder="1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center"/>
      <protection locked="0"/>
    </xf>
    <xf numFmtId="0" fontId="5" fillId="13" borderId="25" xfId="0" applyFont="1" applyFill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0" fillId="0" borderId="25" xfId="0" applyBorder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6" borderId="20" xfId="0" applyFill="1" applyBorder="1" applyProtection="1">
      <protection locked="0"/>
    </xf>
    <xf numFmtId="0" fontId="0" fillId="6" borderId="21" xfId="0" applyFill="1" applyBorder="1" applyAlignment="1" applyProtection="1">
      <alignment horizontal="center"/>
      <protection locked="0"/>
    </xf>
    <xf numFmtId="0" fontId="0" fillId="6" borderId="21" xfId="0" applyFill="1" applyBorder="1" applyProtection="1">
      <protection locked="0"/>
    </xf>
    <xf numFmtId="0" fontId="0" fillId="6" borderId="22" xfId="0" applyFill="1" applyBorder="1" applyProtection="1">
      <protection locked="0"/>
    </xf>
    <xf numFmtId="0" fontId="5" fillId="14" borderId="12" xfId="0" applyFont="1" applyFill="1" applyBorder="1" applyAlignment="1" applyProtection="1">
      <alignment horizontal="center"/>
      <protection locked="0"/>
    </xf>
    <xf numFmtId="0" fontId="5" fillId="14" borderId="14" xfId="0" applyFont="1" applyFill="1" applyBorder="1" applyAlignment="1" applyProtection="1">
      <alignment horizontal="center"/>
      <protection locked="0"/>
    </xf>
    <xf numFmtId="164" fontId="0" fillId="0" borderId="6" xfId="0" applyNumberFormat="1" applyBorder="1" applyAlignment="1" applyProtection="1">
      <alignment horizontal="center"/>
      <protection locked="0"/>
    </xf>
    <xf numFmtId="49" fontId="20" fillId="0" borderId="0" xfId="0" applyNumberFormat="1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16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17" fillId="15" borderId="32" xfId="0" applyFont="1" applyFill="1" applyBorder="1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2" fontId="17" fillId="15" borderId="32" xfId="0" applyNumberFormat="1" applyFont="1" applyFill="1" applyBorder="1" applyAlignment="1" applyProtection="1">
      <alignment horizontal="left"/>
      <protection locked="0"/>
    </xf>
    <xf numFmtId="0" fontId="17" fillId="15" borderId="32" xfId="0" applyFont="1" applyFill="1" applyBorder="1" applyProtection="1">
      <protection locked="0"/>
    </xf>
    <xf numFmtId="0" fontId="17" fillId="15" borderId="33" xfId="0" applyFont="1" applyFill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7" fillId="12" borderId="4" xfId="0" applyFont="1" applyFill="1" applyBorder="1" applyAlignment="1" applyProtection="1">
      <alignment horizontal="left"/>
      <protection locked="0"/>
    </xf>
    <xf numFmtId="2" fontId="17" fillId="12" borderId="4" xfId="0" applyNumberFormat="1" applyFont="1" applyFill="1" applyBorder="1" applyAlignment="1" applyProtection="1">
      <alignment horizontal="left"/>
      <protection locked="0"/>
    </xf>
    <xf numFmtId="0" fontId="17" fillId="12" borderId="4" xfId="0" applyFont="1" applyFill="1" applyBorder="1" applyProtection="1">
      <protection locked="0"/>
    </xf>
    <xf numFmtId="0" fontId="17" fillId="12" borderId="5" xfId="0" applyFont="1" applyFill="1" applyBorder="1" applyProtection="1">
      <protection locked="0"/>
    </xf>
    <xf numFmtId="0" fontId="17" fillId="16" borderId="32" xfId="0" applyFont="1" applyFill="1" applyBorder="1" applyProtection="1">
      <protection locked="0"/>
    </xf>
    <xf numFmtId="0" fontId="17" fillId="16" borderId="33" xfId="0" applyFont="1" applyFill="1" applyBorder="1" applyProtection="1">
      <protection locked="0"/>
    </xf>
    <xf numFmtId="0" fontId="19" fillId="17" borderId="27" xfId="0" applyFont="1" applyFill="1" applyBorder="1" applyProtection="1">
      <protection locked="0"/>
    </xf>
    <xf numFmtId="0" fontId="19" fillId="17" borderId="32" xfId="0" applyFont="1" applyFill="1" applyBorder="1" applyProtection="1">
      <protection locked="0"/>
    </xf>
    <xf numFmtId="0" fontId="0" fillId="17" borderId="32" xfId="0" applyFill="1" applyBorder="1" applyProtection="1">
      <protection locked="0"/>
    </xf>
    <xf numFmtId="0" fontId="0" fillId="17" borderId="33" xfId="0" applyFill="1" applyBorder="1" applyProtection="1">
      <protection locked="0"/>
    </xf>
    <xf numFmtId="0" fontId="17" fillId="17" borderId="32" xfId="0" applyFont="1" applyFill="1" applyBorder="1" applyProtection="1">
      <protection locked="0"/>
    </xf>
    <xf numFmtId="0" fontId="17" fillId="17" borderId="33" xfId="0" applyFont="1" applyFill="1" applyBorder="1" applyProtection="1">
      <protection locked="0"/>
    </xf>
    <xf numFmtId="0" fontId="0" fillId="16" borderId="2" xfId="0" applyFill="1" applyBorder="1"/>
    <xf numFmtId="0" fontId="0" fillId="16" borderId="2" xfId="0" applyFill="1" applyBorder="1" applyAlignment="1">
      <alignment horizontal="center"/>
    </xf>
    <xf numFmtId="2" fontId="0" fillId="16" borderId="2" xfId="0" applyNumberFormat="1" applyFill="1" applyBorder="1" applyAlignment="1">
      <alignment horizontal="center"/>
    </xf>
    <xf numFmtId="2" fontId="0" fillId="16" borderId="27" xfId="0" applyNumberFormat="1" applyFill="1" applyBorder="1" applyAlignment="1">
      <alignment horizontal="center"/>
    </xf>
    <xf numFmtId="2" fontId="1" fillId="16" borderId="34" xfId="0" applyNumberFormat="1" applyFont="1" applyFill="1" applyBorder="1" applyAlignment="1">
      <alignment horizontal="center"/>
    </xf>
    <xf numFmtId="1" fontId="0" fillId="16" borderId="2" xfId="0" applyNumberFormat="1" applyFill="1" applyBorder="1" applyAlignment="1">
      <alignment horizontal="center"/>
    </xf>
    <xf numFmtId="2" fontId="17" fillId="12" borderId="32" xfId="0" applyNumberFormat="1" applyFont="1" applyFill="1" applyBorder="1" applyAlignment="1" applyProtection="1">
      <alignment horizontal="left"/>
      <protection locked="0"/>
    </xf>
    <xf numFmtId="0" fontId="17" fillId="12" borderId="32" xfId="0" applyFont="1" applyFill="1" applyBorder="1" applyProtection="1">
      <protection locked="0"/>
    </xf>
    <xf numFmtId="0" fontId="17" fillId="12" borderId="33" xfId="0" applyFont="1" applyFill="1" applyBorder="1" applyProtection="1">
      <protection locked="0"/>
    </xf>
    <xf numFmtId="0" fontId="0" fillId="0" borderId="2" xfId="0" applyBorder="1"/>
    <xf numFmtId="0" fontId="19" fillId="17" borderId="0" xfId="0" applyFont="1" applyFill="1" applyProtection="1">
      <protection locked="0"/>
    </xf>
    <xf numFmtId="0" fontId="0" fillId="17" borderId="0" xfId="0" applyFill="1" applyProtection="1">
      <protection locked="0"/>
    </xf>
    <xf numFmtId="0" fontId="19" fillId="17" borderId="4" xfId="0" applyFont="1" applyFill="1" applyBorder="1" applyProtection="1">
      <protection locked="0"/>
    </xf>
    <xf numFmtId="0" fontId="0" fillId="17" borderId="4" xfId="0" applyFill="1" applyBorder="1" applyProtection="1">
      <protection locked="0"/>
    </xf>
    <xf numFmtId="0" fontId="22" fillId="0" borderId="0" xfId="0" applyFont="1" applyProtection="1">
      <protection locked="0"/>
    </xf>
    <xf numFmtId="0" fontId="22" fillId="0" borderId="0" xfId="0" applyFont="1" applyAlignment="1" applyProtection="1">
      <alignment horizontal="center"/>
      <protection locked="0"/>
    </xf>
    <xf numFmtId="0" fontId="21" fillId="0" borderId="0" xfId="0" applyFont="1" applyProtection="1">
      <protection locked="0"/>
    </xf>
    <xf numFmtId="0" fontId="19" fillId="17" borderId="40" xfId="0" applyFont="1" applyFill="1" applyBorder="1" applyProtection="1">
      <protection locked="0"/>
    </xf>
    <xf numFmtId="0" fontId="19" fillId="17" borderId="41" xfId="0" applyFont="1" applyFill="1" applyBorder="1" applyProtection="1">
      <protection locked="0"/>
    </xf>
    <xf numFmtId="0" fontId="0" fillId="17" borderId="41" xfId="0" applyFill="1" applyBorder="1" applyProtection="1">
      <protection locked="0"/>
    </xf>
    <xf numFmtId="0" fontId="0" fillId="17" borderId="42" xfId="0" applyFill="1" applyBorder="1" applyProtection="1">
      <protection locked="0"/>
    </xf>
    <xf numFmtId="0" fontId="17" fillId="17" borderId="41" xfId="0" applyFont="1" applyFill="1" applyBorder="1" applyProtection="1">
      <protection locked="0"/>
    </xf>
    <xf numFmtId="0" fontId="17" fillId="17" borderId="42" xfId="0" applyFont="1" applyFill="1" applyBorder="1" applyProtection="1">
      <protection locked="0"/>
    </xf>
    <xf numFmtId="0" fontId="6" fillId="19" borderId="1" xfId="0" applyFont="1" applyFill="1" applyBorder="1" applyAlignment="1" applyProtection="1">
      <alignment horizontal="center"/>
      <protection locked="0"/>
    </xf>
    <xf numFmtId="0" fontId="6" fillId="19" borderId="1" xfId="0" applyFont="1" applyFill="1" applyBorder="1" applyAlignment="1" applyProtection="1">
      <alignment horizontal="left"/>
      <protection locked="0"/>
    </xf>
    <xf numFmtId="0" fontId="21" fillId="19" borderId="38" xfId="0" applyFont="1" applyFill="1" applyBorder="1" applyProtection="1">
      <protection locked="0"/>
    </xf>
    <xf numFmtId="0" fontId="21" fillId="19" borderId="0" xfId="0" applyFont="1" applyFill="1" applyProtection="1">
      <protection locked="0"/>
    </xf>
    <xf numFmtId="0" fontId="19" fillId="19" borderId="0" xfId="0" applyFont="1" applyFill="1" applyProtection="1">
      <protection locked="0"/>
    </xf>
    <xf numFmtId="0" fontId="0" fillId="19" borderId="0" xfId="0" applyFill="1" applyProtection="1">
      <protection locked="0"/>
    </xf>
    <xf numFmtId="0" fontId="0" fillId="19" borderId="39" xfId="0" applyFill="1" applyBorder="1" applyProtection="1">
      <protection locked="0"/>
    </xf>
    <xf numFmtId="0" fontId="22" fillId="19" borderId="0" xfId="0" applyFont="1" applyFill="1" applyProtection="1">
      <protection locked="0"/>
    </xf>
    <xf numFmtId="0" fontId="22" fillId="19" borderId="39" xfId="0" applyFont="1" applyFill="1" applyBorder="1" applyProtection="1">
      <protection locked="0"/>
    </xf>
    <xf numFmtId="0" fontId="0" fillId="19" borderId="2" xfId="0" applyFill="1" applyBorder="1"/>
    <xf numFmtId="2" fontId="0" fillId="19" borderId="2" xfId="0" applyNumberFormat="1" applyFill="1" applyBorder="1" applyAlignment="1">
      <alignment horizontal="center"/>
    </xf>
    <xf numFmtId="2" fontId="0" fillId="19" borderId="27" xfId="0" applyNumberFormat="1" applyFill="1" applyBorder="1" applyAlignment="1">
      <alignment horizontal="center"/>
    </xf>
    <xf numFmtId="2" fontId="1" fillId="19" borderId="34" xfId="0" applyNumberFormat="1" applyFont="1" applyFill="1" applyBorder="1" applyAlignment="1">
      <alignment horizontal="center"/>
    </xf>
    <xf numFmtId="0" fontId="0" fillId="19" borderId="2" xfId="0" applyFill="1" applyBorder="1" applyAlignment="1">
      <alignment horizontal="center"/>
    </xf>
    <xf numFmtId="0" fontId="22" fillId="12" borderId="2" xfId="0" applyFont="1" applyFill="1" applyBorder="1"/>
    <xf numFmtId="1" fontId="22" fillId="12" borderId="2" xfId="0" applyNumberFormat="1" applyFont="1" applyFill="1" applyBorder="1" applyAlignment="1">
      <alignment horizontal="center"/>
    </xf>
    <xf numFmtId="2" fontId="22" fillId="12" borderId="2" xfId="0" applyNumberFormat="1" applyFont="1" applyFill="1" applyBorder="1" applyAlignment="1">
      <alignment horizontal="center"/>
    </xf>
    <xf numFmtId="2" fontId="22" fillId="12" borderId="27" xfId="0" applyNumberFormat="1" applyFont="1" applyFill="1" applyBorder="1" applyAlignment="1">
      <alignment horizontal="center"/>
    </xf>
    <xf numFmtId="2" fontId="21" fillId="12" borderId="34" xfId="0" applyNumberFormat="1" applyFont="1" applyFill="1" applyBorder="1" applyAlignment="1">
      <alignment horizontal="center"/>
    </xf>
    <xf numFmtId="0" fontId="13" fillId="16" borderId="2" xfId="0" applyFont="1" applyFill="1" applyBorder="1"/>
    <xf numFmtId="1" fontId="13" fillId="16" borderId="2" xfId="0" applyNumberFormat="1" applyFont="1" applyFill="1" applyBorder="1" applyAlignment="1">
      <alignment horizontal="center"/>
    </xf>
    <xf numFmtId="2" fontId="13" fillId="16" borderId="2" xfId="0" applyNumberFormat="1" applyFont="1" applyFill="1" applyBorder="1" applyAlignment="1">
      <alignment horizontal="center"/>
    </xf>
    <xf numFmtId="2" fontId="13" fillId="16" borderId="27" xfId="0" applyNumberFormat="1" applyFont="1" applyFill="1" applyBorder="1" applyAlignment="1">
      <alignment horizontal="center"/>
    </xf>
    <xf numFmtId="2" fontId="17" fillId="16" borderId="34" xfId="0" applyNumberFormat="1" applyFont="1" applyFill="1" applyBorder="1" applyAlignment="1">
      <alignment horizontal="center"/>
    </xf>
    <xf numFmtId="14" fontId="0" fillId="0" borderId="0" xfId="0" applyNumberFormat="1" applyProtection="1">
      <protection locked="0"/>
    </xf>
    <xf numFmtId="0" fontId="23" fillId="0" borderId="2" xfId="0" applyFont="1" applyBorder="1"/>
    <xf numFmtId="1" fontId="23" fillId="0" borderId="2" xfId="0" applyNumberFormat="1" applyFont="1" applyBorder="1" applyAlignment="1">
      <alignment horizontal="center"/>
    </xf>
    <xf numFmtId="2" fontId="23" fillId="0" borderId="2" xfId="0" applyNumberFormat="1" applyFont="1" applyBorder="1" applyAlignment="1">
      <alignment horizontal="center"/>
    </xf>
    <xf numFmtId="2" fontId="23" fillId="0" borderId="27" xfId="0" applyNumberFormat="1" applyFont="1" applyBorder="1" applyAlignment="1">
      <alignment horizontal="center"/>
    </xf>
    <xf numFmtId="2" fontId="10" fillId="0" borderId="34" xfId="0" applyNumberFormat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2" fontId="1" fillId="0" borderId="34" xfId="0" applyNumberFormat="1" applyFont="1" applyBorder="1" applyAlignment="1">
      <alignment horizontal="center"/>
    </xf>
    <xf numFmtId="0" fontId="13" fillId="16" borderId="2" xfId="0" applyFont="1" applyFill="1" applyBorder="1" applyAlignment="1">
      <alignment horizontal="center"/>
    </xf>
    <xf numFmtId="0" fontId="23" fillId="17" borderId="2" xfId="0" applyFont="1" applyFill="1" applyBorder="1"/>
    <xf numFmtId="1" fontId="23" fillId="17" borderId="2" xfId="0" applyNumberFormat="1" applyFont="1" applyFill="1" applyBorder="1" applyAlignment="1">
      <alignment horizontal="center"/>
    </xf>
    <xf numFmtId="2" fontId="23" fillId="17" borderId="2" xfId="0" applyNumberFormat="1" applyFont="1" applyFill="1" applyBorder="1" applyAlignment="1">
      <alignment horizontal="center"/>
    </xf>
    <xf numFmtId="2" fontId="23" fillId="17" borderId="27" xfId="0" applyNumberFormat="1" applyFont="1" applyFill="1" applyBorder="1" applyAlignment="1">
      <alignment horizontal="center"/>
    </xf>
    <xf numFmtId="2" fontId="10" fillId="17" borderId="34" xfId="0" applyNumberFormat="1" applyFont="1" applyFill="1" applyBorder="1" applyAlignment="1">
      <alignment horizontal="center"/>
    </xf>
    <xf numFmtId="0" fontId="17" fillId="19" borderId="0" xfId="0" applyFont="1" applyFill="1" applyProtection="1">
      <protection locked="0"/>
    </xf>
    <xf numFmtId="0" fontId="17" fillId="20" borderId="41" xfId="0" applyFont="1" applyFill="1" applyBorder="1" applyProtection="1">
      <protection locked="0"/>
    </xf>
    <xf numFmtId="0" fontId="17" fillId="20" borderId="42" xfId="0" applyFont="1" applyFill="1" applyBorder="1" applyProtection="1">
      <protection locked="0"/>
    </xf>
    <xf numFmtId="0" fontId="17" fillId="20" borderId="40" xfId="0" applyFont="1" applyFill="1" applyBorder="1" applyProtection="1">
      <protection locked="0"/>
    </xf>
    <xf numFmtId="0" fontId="0" fillId="20" borderId="2" xfId="0" applyFill="1" applyBorder="1"/>
    <xf numFmtId="1" fontId="0" fillId="20" borderId="2" xfId="0" applyNumberFormat="1" applyFill="1" applyBorder="1" applyAlignment="1">
      <alignment horizontal="center"/>
    </xf>
    <xf numFmtId="2" fontId="0" fillId="20" borderId="2" xfId="0" applyNumberFormat="1" applyFill="1" applyBorder="1" applyAlignment="1">
      <alignment horizontal="center"/>
    </xf>
    <xf numFmtId="2" fontId="0" fillId="20" borderId="27" xfId="0" applyNumberFormat="1" applyFill="1" applyBorder="1" applyAlignment="1">
      <alignment horizontal="center"/>
    </xf>
    <xf numFmtId="2" fontId="1" fillId="20" borderId="34" xfId="0" applyNumberFormat="1" applyFont="1" applyFill="1" applyBorder="1" applyAlignment="1">
      <alignment horizontal="center"/>
    </xf>
    <xf numFmtId="0" fontId="25" fillId="16" borderId="2" xfId="0" applyFont="1" applyFill="1" applyBorder="1"/>
    <xf numFmtId="0" fontId="25" fillId="16" borderId="2" xfId="0" applyFont="1" applyFill="1" applyBorder="1" applyAlignment="1">
      <alignment horizontal="center"/>
    </xf>
    <xf numFmtId="2" fontId="25" fillId="16" borderId="2" xfId="0" applyNumberFormat="1" applyFont="1" applyFill="1" applyBorder="1" applyAlignment="1">
      <alignment horizontal="center"/>
    </xf>
    <xf numFmtId="2" fontId="25" fillId="16" borderId="27" xfId="0" applyNumberFormat="1" applyFont="1" applyFill="1" applyBorder="1" applyAlignment="1">
      <alignment horizontal="center"/>
    </xf>
    <xf numFmtId="0" fontId="24" fillId="17" borderId="2" xfId="0" applyFont="1" applyFill="1" applyBorder="1"/>
    <xf numFmtId="0" fontId="24" fillId="17" borderId="2" xfId="0" applyFont="1" applyFill="1" applyBorder="1" applyAlignment="1">
      <alignment horizontal="center"/>
    </xf>
    <xf numFmtId="2" fontId="24" fillId="17" borderId="2" xfId="0" applyNumberFormat="1" applyFont="1" applyFill="1" applyBorder="1" applyAlignment="1">
      <alignment horizontal="center"/>
    </xf>
    <xf numFmtId="2" fontId="24" fillId="17" borderId="27" xfId="0" applyNumberFormat="1" applyFont="1" applyFill="1" applyBorder="1" applyAlignment="1">
      <alignment horizontal="center"/>
    </xf>
    <xf numFmtId="0" fontId="23" fillId="17" borderId="2" xfId="0" applyFont="1" applyFill="1" applyBorder="1" applyAlignment="1">
      <alignment horizontal="center"/>
    </xf>
    <xf numFmtId="0" fontId="22" fillId="20" borderId="2" xfId="0" applyFont="1" applyFill="1" applyBorder="1"/>
    <xf numFmtId="1" fontId="22" fillId="20" borderId="2" xfId="0" applyNumberFormat="1" applyFont="1" applyFill="1" applyBorder="1" applyAlignment="1">
      <alignment horizontal="center"/>
    </xf>
    <xf numFmtId="2" fontId="22" fillId="20" borderId="2" xfId="0" applyNumberFormat="1" applyFont="1" applyFill="1" applyBorder="1" applyAlignment="1">
      <alignment horizontal="center"/>
    </xf>
    <xf numFmtId="2" fontId="22" fillId="20" borderId="27" xfId="0" applyNumberFormat="1" applyFont="1" applyFill="1" applyBorder="1" applyAlignment="1">
      <alignment horizontal="center"/>
    </xf>
    <xf numFmtId="2" fontId="21" fillId="20" borderId="34" xfId="0" applyNumberFormat="1" applyFont="1" applyFill="1" applyBorder="1" applyAlignment="1">
      <alignment horizontal="center"/>
    </xf>
    <xf numFmtId="0" fontId="1" fillId="19" borderId="0" xfId="0" applyFont="1" applyFill="1" applyProtection="1">
      <protection locked="0"/>
    </xf>
    <xf numFmtId="0" fontId="23" fillId="0" borderId="2" xfId="0" applyFont="1" applyBorder="1" applyAlignment="1">
      <alignment horizontal="center"/>
    </xf>
    <xf numFmtId="0" fontId="13" fillId="20" borderId="2" xfId="0" applyFont="1" applyFill="1" applyBorder="1"/>
    <xf numFmtId="1" fontId="13" fillId="20" borderId="2" xfId="0" applyNumberFormat="1" applyFont="1" applyFill="1" applyBorder="1" applyAlignment="1">
      <alignment horizontal="center"/>
    </xf>
    <xf numFmtId="2" fontId="13" fillId="20" borderId="2" xfId="0" applyNumberFormat="1" applyFont="1" applyFill="1" applyBorder="1" applyAlignment="1">
      <alignment horizontal="center"/>
    </xf>
    <xf numFmtId="2" fontId="13" fillId="20" borderId="27" xfId="0" applyNumberFormat="1" applyFont="1" applyFill="1" applyBorder="1" applyAlignment="1">
      <alignment horizontal="center"/>
    </xf>
    <xf numFmtId="2" fontId="17" fillId="20" borderId="34" xfId="0" applyNumberFormat="1" applyFont="1" applyFill="1" applyBorder="1" applyAlignment="1">
      <alignment horizontal="center"/>
    </xf>
    <xf numFmtId="1" fontId="0" fillId="21" borderId="6" xfId="0" applyNumberFormat="1" applyFill="1" applyBorder="1" applyAlignment="1" applyProtection="1">
      <alignment horizontal="center"/>
      <protection locked="0"/>
    </xf>
    <xf numFmtId="0" fontId="5" fillId="14" borderId="0" xfId="0" applyFont="1" applyFill="1" applyAlignment="1" applyProtection="1">
      <alignment horizontal="center" vertical="center"/>
      <protection locked="0"/>
    </xf>
    <xf numFmtId="0" fontId="5" fillId="12" borderId="0" xfId="0" applyFont="1" applyFill="1" applyAlignment="1" applyProtection="1">
      <alignment horizontal="center"/>
      <protection locked="0"/>
    </xf>
    <xf numFmtId="1" fontId="26" fillId="0" borderId="7" xfId="0" applyNumberFormat="1" applyFont="1" applyBorder="1" applyAlignment="1" applyProtection="1">
      <alignment horizontal="center"/>
      <protection locked="0"/>
    </xf>
    <xf numFmtId="0" fontId="27" fillId="0" borderId="7" xfId="0" applyFont="1" applyBorder="1" applyAlignment="1" applyProtection="1">
      <alignment horizontal="center"/>
      <protection locked="0"/>
    </xf>
    <xf numFmtId="0" fontId="22" fillId="22" borderId="0" xfId="0" applyFont="1" applyFill="1" applyAlignment="1">
      <alignment horizontal="center"/>
    </xf>
    <xf numFmtId="0" fontId="0" fillId="12" borderId="2" xfId="0" applyFill="1" applyBorder="1"/>
    <xf numFmtId="0" fontId="0" fillId="12" borderId="2" xfId="0" applyFill="1" applyBorder="1" applyAlignment="1">
      <alignment horizontal="center"/>
    </xf>
    <xf numFmtId="2" fontId="0" fillId="12" borderId="2" xfId="0" applyNumberFormat="1" applyFill="1" applyBorder="1" applyAlignment="1">
      <alignment horizontal="center"/>
    </xf>
    <xf numFmtId="2" fontId="0" fillId="12" borderId="27" xfId="0" applyNumberFormat="1" applyFill="1" applyBorder="1" applyAlignment="1">
      <alignment horizontal="center"/>
    </xf>
    <xf numFmtId="2" fontId="1" fillId="12" borderId="34" xfId="0" applyNumberFormat="1" applyFont="1" applyFill="1" applyBorder="1" applyAlignment="1">
      <alignment horizontal="center"/>
    </xf>
    <xf numFmtId="0" fontId="6" fillId="6" borderId="31" xfId="0" applyFont="1" applyFill="1" applyBorder="1" applyAlignment="1" applyProtection="1">
      <alignment horizontal="center"/>
      <protection locked="0"/>
    </xf>
    <xf numFmtId="0" fontId="1" fillId="17" borderId="0" xfId="0" applyFont="1" applyFill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6" fillId="4" borderId="28" xfId="0" applyFont="1" applyFill="1" applyBorder="1" applyAlignment="1">
      <alignment horizontal="center"/>
    </xf>
    <xf numFmtId="0" fontId="6" fillId="4" borderId="29" xfId="0" applyFont="1" applyFill="1" applyBorder="1" applyAlignment="1">
      <alignment horizontal="center"/>
    </xf>
    <xf numFmtId="0" fontId="6" fillId="4" borderId="30" xfId="0" applyFont="1" applyFill="1" applyBorder="1" applyAlignment="1">
      <alignment horizontal="center"/>
    </xf>
    <xf numFmtId="0" fontId="9" fillId="0" borderId="0" xfId="0" applyFont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right"/>
      <protection locked="0"/>
    </xf>
    <xf numFmtId="0" fontId="6" fillId="3" borderId="31" xfId="0" applyFont="1" applyFill="1" applyBorder="1" applyAlignment="1">
      <alignment horizontal="center"/>
    </xf>
    <xf numFmtId="0" fontId="17" fillId="12" borderId="3" xfId="0" applyFont="1" applyFill="1" applyBorder="1" applyAlignment="1" applyProtection="1">
      <alignment horizontal="left"/>
      <protection locked="0"/>
    </xf>
    <xf numFmtId="0" fontId="17" fillId="12" borderId="4" xfId="0" applyFont="1" applyFill="1" applyBorder="1" applyAlignment="1" applyProtection="1">
      <alignment horizontal="left"/>
      <protection locked="0"/>
    </xf>
    <xf numFmtId="0" fontId="0" fillId="12" borderId="4" xfId="0" applyFill="1" applyBorder="1" applyProtection="1">
      <protection locked="0"/>
    </xf>
    <xf numFmtId="0" fontId="0" fillId="12" borderId="5" xfId="0" applyFill="1" applyBorder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17" fillId="15" borderId="27" xfId="0" applyFont="1" applyFill="1" applyBorder="1" applyAlignment="1" applyProtection="1">
      <alignment horizontal="left"/>
      <protection locked="0"/>
    </xf>
    <xf numFmtId="0" fontId="17" fillId="15" borderId="32" xfId="0" applyFont="1" applyFill="1" applyBorder="1" applyAlignment="1" applyProtection="1">
      <alignment horizontal="left"/>
      <protection locked="0"/>
    </xf>
    <xf numFmtId="0" fontId="0" fillId="15" borderId="32" xfId="0" applyFill="1" applyBorder="1" applyProtection="1">
      <protection locked="0"/>
    </xf>
    <xf numFmtId="0" fontId="0" fillId="15" borderId="33" xfId="0" applyFill="1" applyBorder="1" applyProtection="1">
      <protection locked="0"/>
    </xf>
    <xf numFmtId="0" fontId="21" fillId="18" borderId="35" xfId="0" applyFont="1" applyFill="1" applyBorder="1" applyAlignment="1" applyProtection="1">
      <alignment horizontal="center"/>
      <protection locked="0"/>
    </xf>
    <xf numFmtId="0" fontId="21" fillId="18" borderId="36" xfId="0" applyFont="1" applyFill="1" applyBorder="1" applyAlignment="1" applyProtection="1">
      <alignment horizontal="center"/>
      <protection locked="0"/>
    </xf>
    <xf numFmtId="0" fontId="21" fillId="18" borderId="37" xfId="0" applyFont="1" applyFill="1" applyBorder="1" applyAlignment="1" applyProtection="1">
      <alignment horizontal="center"/>
      <protection locked="0"/>
    </xf>
    <xf numFmtId="0" fontId="17" fillId="16" borderId="27" xfId="0" applyFont="1" applyFill="1" applyBorder="1" applyProtection="1">
      <protection locked="0"/>
    </xf>
    <xf numFmtId="0" fontId="17" fillId="16" borderId="32" xfId="0" applyFont="1" applyFill="1" applyBorder="1" applyProtection="1">
      <protection locked="0"/>
    </xf>
    <xf numFmtId="0" fontId="0" fillId="16" borderId="32" xfId="0" applyFill="1" applyBorder="1" applyProtection="1">
      <protection locked="0"/>
    </xf>
    <xf numFmtId="0" fontId="0" fillId="16" borderId="33" xfId="0" applyFill="1" applyBorder="1" applyProtection="1">
      <protection locked="0"/>
    </xf>
    <xf numFmtId="0" fontId="17" fillId="12" borderId="27" xfId="0" applyFont="1" applyFill="1" applyBorder="1" applyAlignment="1" applyProtection="1">
      <alignment horizontal="left"/>
      <protection locked="0"/>
    </xf>
    <xf numFmtId="0" fontId="17" fillId="12" borderId="32" xfId="0" applyFont="1" applyFill="1" applyBorder="1" applyAlignment="1" applyProtection="1">
      <alignment horizontal="left"/>
      <protection locked="0"/>
    </xf>
    <xf numFmtId="0" fontId="0" fillId="12" borderId="32" xfId="0" applyFill="1" applyBorder="1" applyProtection="1">
      <protection locked="0"/>
    </xf>
    <xf numFmtId="0" fontId="0" fillId="12" borderId="33" xfId="0" applyFill="1" applyBorder="1" applyProtection="1">
      <protection locked="0"/>
    </xf>
    <xf numFmtId="0" fontId="7" fillId="0" borderId="0" xfId="0" applyFont="1"/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/>
    </xf>
    <xf numFmtId="0" fontId="3" fillId="6" borderId="29" xfId="0" applyFont="1" applyFill="1" applyBorder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3" fillId="7" borderId="28" xfId="0" applyFont="1" applyFill="1" applyBorder="1" applyAlignment="1">
      <alignment horizontal="center"/>
    </xf>
    <xf numFmtId="0" fontId="3" fillId="7" borderId="29" xfId="0" applyFont="1" applyFill="1" applyBorder="1" applyAlignment="1">
      <alignment horizontal="center"/>
    </xf>
    <xf numFmtId="0" fontId="3" fillId="7" borderId="30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6" fillId="6" borderId="3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24477"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99"/>
      <color rgb="FFFFFF66"/>
      <color rgb="FFEBFFFF"/>
      <color rgb="FFCC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70641-2DBB-4C78-A9B3-BA53274EC35C}">
  <sheetPr codeName="Sheet10">
    <tabColor theme="5" tint="0.39997558519241921"/>
  </sheetPr>
  <dimension ref="A1:BP206"/>
  <sheetViews>
    <sheetView topLeftCell="A134" zoomScale="90" zoomScaleNormal="90" workbookViewId="0">
      <selection activeCell="O143" sqref="O143"/>
    </sheetView>
  </sheetViews>
  <sheetFormatPr baseColWidth="10" defaultColWidth="8.6640625" defaultRowHeight="15" x14ac:dyDescent="0.2"/>
  <cols>
    <col min="1" max="2" width="2.5" style="189" customWidth="1"/>
    <col min="3" max="3" width="7.5" style="190" bestFit="1" customWidth="1"/>
    <col min="4" max="4" width="16.5" style="189" bestFit="1" customWidth="1"/>
    <col min="5" max="5" width="1.5" style="189" customWidth="1"/>
    <col min="6" max="7" width="7.5" style="190" customWidth="1"/>
    <col min="8" max="8" width="1.33203125" style="189" customWidth="1"/>
    <col min="9" max="9" width="6.83203125" style="190" customWidth="1"/>
    <col min="10" max="10" width="8.5" style="189" customWidth="1"/>
    <col min="11" max="15" width="6.83203125" style="189" customWidth="1"/>
    <col min="16" max="16" width="2" style="189" customWidth="1"/>
    <col min="17" max="17" width="7.5" style="189" bestFit="1" customWidth="1"/>
    <col min="18" max="18" width="11.6640625" style="189" bestFit="1" customWidth="1"/>
    <col min="19" max="19" width="1.6640625" style="189" customWidth="1"/>
    <col min="20" max="20" width="1.1640625" style="189" customWidth="1"/>
    <col min="21" max="21" width="8.33203125" style="189" bestFit="1" customWidth="1"/>
    <col min="22" max="22" width="1.1640625" style="189" customWidth="1"/>
    <col min="23" max="23" width="1.5" style="189" customWidth="1"/>
    <col min="24" max="24" width="18.5" style="189" customWidth="1"/>
    <col min="25" max="26" width="2.5" style="189" customWidth="1"/>
    <col min="27" max="27" width="5.5" style="189" customWidth="1"/>
    <col min="28" max="28" width="2.33203125" style="189" customWidth="1"/>
    <col min="29" max="29" width="7.5" style="190" bestFit="1" customWidth="1"/>
    <col min="30" max="30" width="16.5" style="189" bestFit="1" customWidth="1"/>
    <col min="31" max="31" width="3.5" style="189" customWidth="1"/>
    <col min="32" max="35" width="8.6640625" style="189"/>
    <col min="36" max="36" width="8.6640625" style="189" customWidth="1"/>
    <col min="37" max="37" width="3.33203125" style="189" customWidth="1"/>
    <col min="38" max="64" width="8.6640625" style="189"/>
    <col min="65" max="65" width="1.6640625" style="189" customWidth="1"/>
    <col min="66" max="66" width="16.5" style="189" bestFit="1" customWidth="1"/>
    <col min="67" max="67" width="7.5" style="190" bestFit="1" customWidth="1"/>
    <col min="68" max="68" width="2.5" style="189" customWidth="1"/>
    <col min="69" max="16384" width="8.6640625" style="189"/>
  </cols>
  <sheetData>
    <row r="1" spans="1:68" ht="19" x14ac:dyDescent="0.25">
      <c r="A1" s="188" t="s">
        <v>0</v>
      </c>
    </row>
    <row r="2" spans="1:68" ht="19" x14ac:dyDescent="0.25">
      <c r="A2" s="188" t="s">
        <v>1</v>
      </c>
    </row>
    <row r="3" spans="1:68" x14ac:dyDescent="0.2">
      <c r="A3" s="191" t="s">
        <v>2</v>
      </c>
      <c r="Q3" s="192" t="str">
        <f>IFERROR(AVERAGEIF(K3:O3,"&gt;0"),"")</f>
        <v/>
      </c>
      <c r="AF3" s="189" t="s">
        <v>3</v>
      </c>
    </row>
    <row r="4" spans="1:68" x14ac:dyDescent="0.2">
      <c r="A4" s="193" t="s">
        <v>4</v>
      </c>
      <c r="Q4" s="192"/>
      <c r="AF4" s="189" t="s">
        <v>5</v>
      </c>
      <c r="BG4" s="190"/>
      <c r="BH4" s="190"/>
      <c r="BI4" s="190"/>
      <c r="BJ4" s="190"/>
      <c r="BK4" s="190"/>
      <c r="BL4" s="190"/>
      <c r="BO4" s="189"/>
    </row>
    <row r="5" spans="1:68" x14ac:dyDescent="0.2">
      <c r="D5" s="189" t="s">
        <v>6</v>
      </c>
      <c r="AB5" s="190"/>
      <c r="AC5" s="189"/>
      <c r="AF5" s="189" t="s">
        <v>7</v>
      </c>
      <c r="BN5" s="190"/>
      <c r="BO5" s="189"/>
    </row>
    <row r="6" spans="1:68" x14ac:dyDescent="0.2">
      <c r="A6" s="401" t="s">
        <v>8</v>
      </c>
      <c r="B6" s="401"/>
      <c r="C6" s="401"/>
      <c r="D6" s="401"/>
      <c r="E6" s="401"/>
      <c r="F6" s="401"/>
      <c r="G6" s="401"/>
      <c r="I6" s="194">
        <v>576</v>
      </c>
      <c r="AF6" s="189" t="s">
        <v>9</v>
      </c>
    </row>
    <row r="7" spans="1:68" x14ac:dyDescent="0.2">
      <c r="A7" s="402" t="s">
        <v>10</v>
      </c>
      <c r="B7" s="402"/>
      <c r="C7" s="402"/>
      <c r="D7" s="402"/>
      <c r="E7" s="402"/>
      <c r="F7" s="402"/>
      <c r="G7" s="402"/>
      <c r="I7" s="195">
        <v>574</v>
      </c>
      <c r="AF7" s="189" t="s">
        <v>11</v>
      </c>
    </row>
    <row r="8" spans="1:68" x14ac:dyDescent="0.2">
      <c r="A8" s="403" t="s">
        <v>12</v>
      </c>
      <c r="B8" s="403"/>
      <c r="C8" s="403"/>
      <c r="D8" s="403"/>
      <c r="E8" s="403"/>
      <c r="F8" s="403"/>
      <c r="G8" s="403"/>
      <c r="I8" s="196">
        <v>565</v>
      </c>
      <c r="AF8" s="189" t="s">
        <v>13</v>
      </c>
    </row>
    <row r="9" spans="1:68" ht="16" thickBot="1" x14ac:dyDescent="0.25"/>
    <row r="10" spans="1:68" ht="19" x14ac:dyDescent="0.25">
      <c r="B10" s="37"/>
      <c r="C10" s="38"/>
      <c r="D10" s="404" t="s">
        <v>14</v>
      </c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39"/>
      <c r="Z10" s="40"/>
      <c r="AB10" s="197"/>
      <c r="AC10" s="198" t="s">
        <v>15</v>
      </c>
      <c r="AD10" s="198"/>
      <c r="AE10" s="198"/>
      <c r="AF10" s="198"/>
      <c r="AG10" s="198"/>
      <c r="AH10" s="198"/>
      <c r="AI10" s="199"/>
      <c r="AJ10" s="199"/>
      <c r="AK10" s="199"/>
      <c r="AL10" s="199"/>
      <c r="AM10" s="199"/>
      <c r="AN10" s="198" t="s">
        <v>15</v>
      </c>
      <c r="AO10" s="198"/>
      <c r="AP10" s="198"/>
      <c r="AQ10" s="198"/>
      <c r="AR10" s="198"/>
      <c r="AS10" s="198"/>
      <c r="AT10" s="199"/>
      <c r="AU10" s="199"/>
      <c r="AV10" s="199"/>
      <c r="AW10" s="199"/>
      <c r="AX10" s="199"/>
      <c r="AY10" s="199"/>
      <c r="AZ10" s="395" t="s">
        <v>16</v>
      </c>
      <c r="BA10" s="395"/>
      <c r="BB10" s="395"/>
      <c r="BC10" s="395"/>
      <c r="BD10" s="395"/>
      <c r="BE10" s="395"/>
      <c r="BF10" s="395"/>
      <c r="BG10" s="395"/>
      <c r="BH10" s="395"/>
      <c r="BI10" s="395"/>
      <c r="BJ10" s="395"/>
      <c r="BK10" s="395"/>
      <c r="BL10" s="395"/>
      <c r="BM10" s="395"/>
      <c r="BN10" s="395"/>
      <c r="BO10" s="395"/>
      <c r="BP10" s="200"/>
    </row>
    <row r="11" spans="1:68" ht="16" thickBot="1" x14ac:dyDescent="0.25">
      <c r="B11" s="41"/>
      <c r="C11" s="115"/>
      <c r="D11" s="120"/>
      <c r="E11" s="120"/>
      <c r="F11" s="108"/>
      <c r="G11" s="108"/>
      <c r="H11" s="120"/>
      <c r="I11" s="108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1"/>
      <c r="Z11" s="42"/>
      <c r="AB11" s="201"/>
      <c r="AC11" s="202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4"/>
      <c r="BP11" s="205"/>
    </row>
    <row r="12" spans="1:68" ht="20" thickBot="1" x14ac:dyDescent="0.3">
      <c r="B12" s="41"/>
      <c r="C12" s="116"/>
      <c r="D12" s="398" t="s">
        <v>18</v>
      </c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400"/>
      <c r="Y12" s="166"/>
      <c r="Z12" s="43"/>
      <c r="AB12" s="201"/>
      <c r="AC12" s="206"/>
      <c r="AF12" s="397" t="s">
        <v>19</v>
      </c>
      <c r="AG12" s="397"/>
      <c r="AH12" s="397"/>
      <c r="AI12" s="397"/>
      <c r="AJ12" s="397"/>
      <c r="BO12" s="207"/>
      <c r="BP12" s="205"/>
    </row>
    <row r="13" spans="1:68" s="208" customFormat="1" x14ac:dyDescent="0.2">
      <c r="B13" s="44"/>
      <c r="C13" s="117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 t="s">
        <v>21</v>
      </c>
      <c r="R13" s="160" t="s">
        <v>22</v>
      </c>
      <c r="S13" s="160"/>
      <c r="T13" s="160"/>
      <c r="U13" s="160"/>
      <c r="V13" s="160"/>
      <c r="W13" s="160"/>
      <c r="X13" s="160"/>
      <c r="Y13" s="122"/>
      <c r="Z13" s="45"/>
      <c r="AB13" s="209"/>
      <c r="AC13" s="210"/>
      <c r="AF13" s="208" t="s">
        <v>23</v>
      </c>
      <c r="AG13" s="208" t="s">
        <v>24</v>
      </c>
      <c r="AH13" s="208" t="s">
        <v>24</v>
      </c>
      <c r="AI13" s="208" t="s">
        <v>25</v>
      </c>
      <c r="AJ13" s="208" t="s">
        <v>26</v>
      </c>
      <c r="AL13" s="208">
        <v>2022</v>
      </c>
      <c r="AM13" s="208">
        <v>2022</v>
      </c>
      <c r="AN13" s="208">
        <v>2022</v>
      </c>
      <c r="AO13" s="208">
        <v>2022</v>
      </c>
      <c r="AP13" s="208">
        <v>2022</v>
      </c>
      <c r="AQ13" s="208">
        <v>2022</v>
      </c>
      <c r="AR13" s="208">
        <v>2022</v>
      </c>
      <c r="AS13" s="208">
        <v>2022</v>
      </c>
      <c r="AT13" s="208">
        <v>2022</v>
      </c>
      <c r="AU13" s="208">
        <v>2022</v>
      </c>
      <c r="AV13" s="208">
        <v>2022</v>
      </c>
      <c r="AW13" s="208">
        <v>2022</v>
      </c>
      <c r="AX13" s="208">
        <v>2022</v>
      </c>
      <c r="AY13" s="208">
        <v>2022</v>
      </c>
      <c r="AZ13" s="208">
        <v>2022</v>
      </c>
      <c r="BA13" s="208">
        <v>2022</v>
      </c>
      <c r="BB13" s="208">
        <v>2022</v>
      </c>
      <c r="BC13" s="208">
        <v>2022</v>
      </c>
      <c r="BD13" s="208">
        <v>2022</v>
      </c>
      <c r="BE13" s="208">
        <v>2023</v>
      </c>
      <c r="BF13" s="208">
        <v>2023</v>
      </c>
      <c r="BG13" s="208">
        <v>2023</v>
      </c>
      <c r="BH13" s="208">
        <v>2023</v>
      </c>
      <c r="BI13" s="208">
        <v>2023</v>
      </c>
      <c r="BJ13" s="208">
        <v>2023</v>
      </c>
      <c r="BK13" s="208">
        <v>2023</v>
      </c>
      <c r="BL13" s="208">
        <v>2023</v>
      </c>
      <c r="BO13" s="211"/>
      <c r="BP13" s="212"/>
    </row>
    <row r="14" spans="1:68" s="208" customFormat="1" x14ac:dyDescent="0.2">
      <c r="B14" s="44"/>
      <c r="C14" s="117" t="s">
        <v>28</v>
      </c>
      <c r="D14" s="160"/>
      <c r="E14" s="160"/>
      <c r="F14" s="160" t="s">
        <v>29</v>
      </c>
      <c r="G14" s="160" t="s">
        <v>30</v>
      </c>
      <c r="H14" s="160"/>
      <c r="I14" s="160" t="s">
        <v>24</v>
      </c>
      <c r="J14" s="160"/>
      <c r="K14" s="396" t="s">
        <v>31</v>
      </c>
      <c r="L14" s="396"/>
      <c r="M14" s="396"/>
      <c r="N14" s="396"/>
      <c r="O14" s="396"/>
      <c r="P14" s="160"/>
      <c r="Q14" s="160" t="s">
        <v>32</v>
      </c>
      <c r="R14" s="160" t="s">
        <v>33</v>
      </c>
      <c r="S14" s="160"/>
      <c r="T14" s="160"/>
      <c r="U14" s="160" t="s">
        <v>34</v>
      </c>
      <c r="V14" s="160"/>
      <c r="W14" s="160"/>
      <c r="X14" s="160"/>
      <c r="Y14" s="122"/>
      <c r="Z14" s="45"/>
      <c r="AB14" s="209"/>
      <c r="AC14" s="210" t="s">
        <v>28</v>
      </c>
      <c r="AF14" s="208" t="s">
        <v>35</v>
      </c>
      <c r="AG14" s="208" t="s">
        <v>36</v>
      </c>
      <c r="AH14" s="208" t="s">
        <v>34</v>
      </c>
      <c r="AI14" s="208" t="s">
        <v>37</v>
      </c>
      <c r="AJ14" s="208" t="s">
        <v>32</v>
      </c>
      <c r="AL14" s="208">
        <v>5</v>
      </c>
      <c r="AM14" s="208">
        <v>5</v>
      </c>
      <c r="AN14" s="208">
        <v>6</v>
      </c>
      <c r="AO14" s="208">
        <v>6</v>
      </c>
      <c r="AP14" s="208">
        <v>7</v>
      </c>
      <c r="AQ14" s="208">
        <v>7</v>
      </c>
      <c r="AR14" s="208">
        <v>7</v>
      </c>
      <c r="AS14" s="208">
        <v>9</v>
      </c>
      <c r="AT14" s="208">
        <v>9</v>
      </c>
      <c r="AU14" s="208">
        <v>10</v>
      </c>
      <c r="AV14" s="208">
        <v>11</v>
      </c>
      <c r="AW14" s="208">
        <v>11</v>
      </c>
      <c r="AX14" s="208">
        <v>11</v>
      </c>
      <c r="AY14" s="208">
        <v>11</v>
      </c>
      <c r="AZ14" s="208">
        <v>11</v>
      </c>
      <c r="BA14" s="208">
        <v>12</v>
      </c>
      <c r="BB14" s="208">
        <v>12</v>
      </c>
      <c r="BC14" s="208">
        <v>12</v>
      </c>
      <c r="BD14" s="208">
        <v>12</v>
      </c>
      <c r="BE14" s="208">
        <v>2</v>
      </c>
      <c r="BF14" s="208">
        <v>3</v>
      </c>
      <c r="BG14" s="208">
        <v>3</v>
      </c>
      <c r="BH14" s="208">
        <v>3</v>
      </c>
      <c r="BI14" s="208">
        <v>3</v>
      </c>
      <c r="BJ14" s="208">
        <v>4</v>
      </c>
      <c r="BK14" s="208">
        <v>4</v>
      </c>
      <c r="BO14" s="211" t="s">
        <v>28</v>
      </c>
      <c r="BP14" s="212"/>
    </row>
    <row r="15" spans="1:68" s="208" customFormat="1" ht="16" thickBot="1" x14ac:dyDescent="0.25">
      <c r="B15" s="44"/>
      <c r="C15" s="117" t="s">
        <v>39</v>
      </c>
      <c r="D15" s="160" t="s">
        <v>40</v>
      </c>
      <c r="E15" s="160"/>
      <c r="F15" s="160" t="s">
        <v>30</v>
      </c>
      <c r="G15" s="160" t="s">
        <v>41</v>
      </c>
      <c r="H15" s="160"/>
      <c r="I15" s="160" t="s">
        <v>42</v>
      </c>
      <c r="J15" s="160"/>
      <c r="K15" s="160">
        <v>1</v>
      </c>
      <c r="L15" s="160">
        <v>2</v>
      </c>
      <c r="M15" s="160">
        <v>3</v>
      </c>
      <c r="N15" s="160">
        <v>4</v>
      </c>
      <c r="O15" s="160">
        <v>5</v>
      </c>
      <c r="P15" s="160"/>
      <c r="Q15" s="123" t="s">
        <v>43</v>
      </c>
      <c r="R15" s="123" t="s">
        <v>43</v>
      </c>
      <c r="S15" s="160"/>
      <c r="T15" s="124"/>
      <c r="U15" s="124" t="s">
        <v>43</v>
      </c>
      <c r="V15" s="124"/>
      <c r="W15" s="160"/>
      <c r="X15" s="160" t="s">
        <v>40</v>
      </c>
      <c r="Y15" s="122"/>
      <c r="Z15" s="45"/>
      <c r="AB15" s="209"/>
      <c r="AC15" s="210" t="s">
        <v>39</v>
      </c>
      <c r="AD15" s="208" t="s">
        <v>40</v>
      </c>
      <c r="AF15" s="208" t="s">
        <v>42</v>
      </c>
      <c r="AG15" s="208" t="s">
        <v>42</v>
      </c>
      <c r="AH15" s="208" t="s">
        <v>42</v>
      </c>
      <c r="AI15" s="208" t="s">
        <v>42</v>
      </c>
      <c r="AJ15" s="208" t="s">
        <v>42</v>
      </c>
      <c r="AL15" s="213" t="s">
        <v>46</v>
      </c>
      <c r="AM15" s="213" t="s">
        <v>46</v>
      </c>
      <c r="AN15" s="213" t="s">
        <v>47</v>
      </c>
      <c r="AO15" s="213" t="s">
        <v>47</v>
      </c>
      <c r="AP15" s="213" t="s">
        <v>181</v>
      </c>
      <c r="AQ15" s="213" t="s">
        <v>181</v>
      </c>
      <c r="AR15" s="213" t="s">
        <v>182</v>
      </c>
      <c r="AS15" s="213" t="s">
        <v>70</v>
      </c>
      <c r="AT15" s="213" t="s">
        <v>192</v>
      </c>
      <c r="AU15" s="213" t="s">
        <v>191</v>
      </c>
      <c r="AV15" s="213" t="s">
        <v>196</v>
      </c>
      <c r="AW15" s="213" t="s">
        <v>196</v>
      </c>
      <c r="AX15" s="213" t="s">
        <v>192</v>
      </c>
      <c r="AY15" s="213" t="s">
        <v>197</v>
      </c>
      <c r="AZ15" s="213" t="s">
        <v>198</v>
      </c>
      <c r="BA15" s="213" t="s">
        <v>199</v>
      </c>
      <c r="BB15" s="213" t="s">
        <v>44</v>
      </c>
      <c r="BC15" s="213" t="s">
        <v>44</v>
      </c>
      <c r="BD15" s="213" t="s">
        <v>44</v>
      </c>
      <c r="BE15" s="213" t="s">
        <v>222</v>
      </c>
      <c r="BF15" s="208" t="s">
        <v>245</v>
      </c>
      <c r="BG15" s="208" t="s">
        <v>232</v>
      </c>
      <c r="BH15" s="208" t="s">
        <v>232</v>
      </c>
      <c r="BI15" s="208" t="s">
        <v>263</v>
      </c>
      <c r="BJ15" s="208" t="s">
        <v>264</v>
      </c>
      <c r="BK15" s="208" t="s">
        <v>70</v>
      </c>
      <c r="BN15" s="208" t="s">
        <v>40</v>
      </c>
      <c r="BO15" s="211" t="s">
        <v>39</v>
      </c>
      <c r="BP15" s="212"/>
    </row>
    <row r="16" spans="1:68" s="208" customFormat="1" ht="8.5" customHeight="1" x14ac:dyDescent="0.2">
      <c r="B16" s="44"/>
      <c r="C16" s="117"/>
      <c r="D16" s="125"/>
      <c r="E16" s="126"/>
      <c r="F16" s="127"/>
      <c r="G16" s="128"/>
      <c r="H16" s="160"/>
      <c r="I16" s="142"/>
      <c r="J16" s="160"/>
      <c r="K16" s="125"/>
      <c r="L16" s="127"/>
      <c r="M16" s="127"/>
      <c r="N16" s="127"/>
      <c r="O16" s="128"/>
      <c r="P16" s="160"/>
      <c r="Q16" s="148"/>
      <c r="R16" s="149"/>
      <c r="S16" s="160"/>
      <c r="T16" s="163">
        <f>IF(U17="","",1)</f>
        <v>1</v>
      </c>
      <c r="U16" s="164">
        <f>IF(U17="","",1)</f>
        <v>1</v>
      </c>
      <c r="V16" s="165">
        <f>IF(U17="","",1)</f>
        <v>1</v>
      </c>
      <c r="W16" s="160"/>
      <c r="X16" s="142"/>
      <c r="Y16" s="122"/>
      <c r="Z16" s="45"/>
      <c r="AB16" s="209"/>
      <c r="AC16" s="210"/>
      <c r="AD16" s="214"/>
      <c r="AF16" s="215"/>
      <c r="AG16" s="216"/>
      <c r="AH16" s="216"/>
      <c r="AI16" s="216"/>
      <c r="AJ16" s="217"/>
      <c r="AK16" s="218"/>
      <c r="AL16" s="216"/>
      <c r="AM16" s="216"/>
      <c r="AN16" s="216"/>
      <c r="AO16" s="216"/>
      <c r="AP16" s="216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7"/>
      <c r="BE16" s="217"/>
      <c r="BF16" s="217"/>
      <c r="BG16" s="217"/>
      <c r="BH16" s="217"/>
      <c r="BI16" s="217"/>
      <c r="BJ16" s="217"/>
      <c r="BK16" s="217"/>
      <c r="BL16" s="217"/>
      <c r="BN16" s="214"/>
      <c r="BO16" s="211"/>
      <c r="BP16" s="212"/>
    </row>
    <row r="17" spans="2:68" x14ac:dyDescent="0.2">
      <c r="B17" s="41"/>
      <c r="C17" s="116">
        <v>1</v>
      </c>
      <c r="D17" s="129" t="str">
        <f t="shared" ref="D17" si="0">IF(AD17="Athlete Name","",AD17)</f>
        <v>Nick Mowrer</v>
      </c>
      <c r="E17" s="130"/>
      <c r="F17" s="108">
        <f>COUNT(AL17:BL17)</f>
        <v>8</v>
      </c>
      <c r="G17" s="131">
        <f t="shared" ref="G17" si="1">_xlfn.IFS(F17="","",F17=1,1,F17=2,2,F17=3,3,F17=4,4,F17=5,5,F17&gt;5,5)</f>
        <v>5</v>
      </c>
      <c r="H17" s="120"/>
      <c r="I17" s="143"/>
      <c r="J17" s="145" t="s">
        <v>32</v>
      </c>
      <c r="K17" s="116">
        <f>IFERROR(LARGE((AL17:BL17),1),"")</f>
        <v>582</v>
      </c>
      <c r="L17" s="116">
        <f>IFERROR(LARGE((AL17:BL17),2),"")</f>
        <v>579</v>
      </c>
      <c r="M17" s="116">
        <f>IFERROR(LARGE((AL17:BL17),3),"")</f>
        <v>577</v>
      </c>
      <c r="N17" s="116">
        <f>IFERROR(LARGE((AL17:BL17),4),"")</f>
        <v>576</v>
      </c>
      <c r="O17" s="116">
        <f>IFERROR(LARGE((AL17:BL17),5),"")</f>
        <v>576</v>
      </c>
      <c r="P17" s="108"/>
      <c r="Q17" s="148">
        <f>IFERROR(AVERAGEIF(K17:O17,"&gt;0"),"")</f>
        <v>578</v>
      </c>
      <c r="R17" s="149">
        <f>IF(SUM(AF18:AJ18,K18:O18)=0,"",SUM(AF18:AJ18,K18:O18))</f>
        <v>1</v>
      </c>
      <c r="S17" s="120"/>
      <c r="T17" s="107">
        <f>IF(U17="","",1)</f>
        <v>1</v>
      </c>
      <c r="U17" s="110">
        <f>IF(SUM(Q17:R17)=0,"",SUM(Q17:R17))</f>
        <v>579</v>
      </c>
      <c r="V17" s="109">
        <f>IF(U17="","",1)</f>
        <v>1</v>
      </c>
      <c r="W17" s="120"/>
      <c r="X17" s="130" t="str">
        <f>IF(AD17="Athlete Name","",AD17)</f>
        <v>Nick Mowrer</v>
      </c>
      <c r="Y17" s="131"/>
      <c r="Z17" s="46"/>
      <c r="AB17" s="201"/>
      <c r="AC17" s="206">
        <v>1</v>
      </c>
      <c r="AD17" s="220" t="s">
        <v>59</v>
      </c>
      <c r="AF17" s="206"/>
      <c r="AG17" s="190"/>
      <c r="AH17" s="190"/>
      <c r="AI17" s="190"/>
      <c r="AJ17" s="207"/>
      <c r="AK17" s="221"/>
      <c r="AL17" s="222" t="s">
        <v>32</v>
      </c>
      <c r="AM17" s="222" t="s">
        <v>32</v>
      </c>
      <c r="AN17" s="222">
        <v>574</v>
      </c>
      <c r="AO17" s="222">
        <v>575</v>
      </c>
      <c r="AP17" s="222" t="s">
        <v>32</v>
      </c>
      <c r="AQ17" s="222" t="s">
        <v>32</v>
      </c>
      <c r="AR17" s="222">
        <v>579</v>
      </c>
      <c r="AS17" s="222" t="s">
        <v>32</v>
      </c>
      <c r="AT17" s="222">
        <v>576</v>
      </c>
      <c r="AU17" s="222">
        <v>576</v>
      </c>
      <c r="AV17" s="222" t="s">
        <v>32</v>
      </c>
      <c r="AW17" s="222" t="s">
        <v>32</v>
      </c>
      <c r="AX17" s="222" t="s">
        <v>32</v>
      </c>
      <c r="AY17" s="222" t="s">
        <v>32</v>
      </c>
      <c r="AZ17" s="222" t="s">
        <v>32</v>
      </c>
      <c r="BA17" s="222">
        <v>582</v>
      </c>
      <c r="BB17" s="222" t="s">
        <v>32</v>
      </c>
      <c r="BC17" s="222" t="s">
        <v>32</v>
      </c>
      <c r="BD17" s="222" t="s">
        <v>32</v>
      </c>
      <c r="BE17" s="222" t="s">
        <v>32</v>
      </c>
      <c r="BF17" s="222" t="s">
        <v>32</v>
      </c>
      <c r="BG17" s="222" t="s">
        <v>32</v>
      </c>
      <c r="BH17" s="222" t="s">
        <v>32</v>
      </c>
      <c r="BI17" s="222">
        <v>574</v>
      </c>
      <c r="BJ17" s="222">
        <v>577</v>
      </c>
      <c r="BK17" s="222" t="s">
        <v>32</v>
      </c>
      <c r="BL17" s="222" t="s">
        <v>32</v>
      </c>
      <c r="BM17" s="223"/>
      <c r="BN17" s="220" t="str">
        <f>IF(AD17="Athlete Name","",AD17)</f>
        <v>Nick Mowrer</v>
      </c>
      <c r="BO17" s="207">
        <v>1</v>
      </c>
      <c r="BP17" s="205"/>
    </row>
    <row r="18" spans="2:68" x14ac:dyDescent="0.2">
      <c r="B18" s="41"/>
      <c r="C18" s="116"/>
      <c r="D18" s="129"/>
      <c r="E18" s="130"/>
      <c r="F18" s="108"/>
      <c r="G18" s="131" t="str">
        <f t="shared" ref="G18:G73" si="2">_xlfn.IFS(F18="","",F18=1,1,F18=2,2,F18=3,3,F18=4,4,F18=5,5,F18&gt;5,5)</f>
        <v/>
      </c>
      <c r="H18" s="120"/>
      <c r="I18" s="143" t="str">
        <f>IF(SUM(AF18:AJ18)=0,"",SUM(AF18:AJ18))</f>
        <v/>
      </c>
      <c r="J18" s="145" t="s">
        <v>42</v>
      </c>
      <c r="K18" s="116">
        <f>IFERROR(LARGE((AL18:BL18),1),"")</f>
        <v>0.5</v>
      </c>
      <c r="L18" s="108">
        <f>IFERROR(LARGE((AL18:BL18),2),"")</f>
        <v>0.5</v>
      </c>
      <c r="M18" s="108" t="str">
        <f>IFERROR(LARGE((AL18:BL18),3),"")</f>
        <v/>
      </c>
      <c r="N18" s="108" t="str">
        <f>IFERROR(LARGE((AL18:BG18),4),"")</f>
        <v/>
      </c>
      <c r="O18" s="131" t="str">
        <f>IFERROR(LARGE((AL18:BG18),5),"")</f>
        <v/>
      </c>
      <c r="P18" s="108"/>
      <c r="Q18" s="148"/>
      <c r="R18" s="149"/>
      <c r="S18" s="120"/>
      <c r="T18" s="107">
        <f>IF(U17="","",1)</f>
        <v>1</v>
      </c>
      <c r="U18" s="111">
        <f>IF(U17="","",1)</f>
        <v>1</v>
      </c>
      <c r="V18" s="109">
        <f>IF(U17="","",1)</f>
        <v>1</v>
      </c>
      <c r="W18" s="120"/>
      <c r="X18" s="130"/>
      <c r="Y18" s="131"/>
      <c r="Z18" s="46"/>
      <c r="AB18" s="201"/>
      <c r="AC18" s="206"/>
      <c r="AD18" s="220"/>
      <c r="AF18" s="206" t="s">
        <v>42</v>
      </c>
      <c r="AG18" s="190" t="s">
        <v>42</v>
      </c>
      <c r="AH18" s="190"/>
      <c r="AI18" s="190" t="s">
        <v>42</v>
      </c>
      <c r="AJ18" s="207" t="s">
        <v>42</v>
      </c>
      <c r="AK18" s="221"/>
      <c r="AL18" s="206" t="s">
        <v>42</v>
      </c>
      <c r="AM18" s="206" t="s">
        <v>42</v>
      </c>
      <c r="AN18" s="206" t="s">
        <v>42</v>
      </c>
      <c r="AO18" s="206">
        <v>0.5</v>
      </c>
      <c r="AP18" s="206" t="s">
        <v>42</v>
      </c>
      <c r="AQ18" s="206" t="s">
        <v>42</v>
      </c>
      <c r="AR18" s="206">
        <v>0.5</v>
      </c>
      <c r="AS18" s="206" t="s">
        <v>42</v>
      </c>
      <c r="AT18" s="206" t="s">
        <v>42</v>
      </c>
      <c r="AU18" s="206" t="s">
        <v>42</v>
      </c>
      <c r="AV18" s="206" t="s">
        <v>42</v>
      </c>
      <c r="AW18" s="206" t="s">
        <v>42</v>
      </c>
      <c r="AX18" s="206" t="s">
        <v>42</v>
      </c>
      <c r="AY18" s="206" t="s">
        <v>42</v>
      </c>
      <c r="AZ18" s="206" t="s">
        <v>42</v>
      </c>
      <c r="BA18" s="206" t="s">
        <v>42</v>
      </c>
      <c r="BB18" s="206" t="s">
        <v>42</v>
      </c>
      <c r="BC18" s="206" t="s">
        <v>42</v>
      </c>
      <c r="BD18" s="206" t="s">
        <v>42</v>
      </c>
      <c r="BE18" s="206" t="s">
        <v>42</v>
      </c>
      <c r="BF18" s="206" t="s">
        <v>42</v>
      </c>
      <c r="BG18" s="206" t="s">
        <v>42</v>
      </c>
      <c r="BH18" s="206" t="s">
        <v>42</v>
      </c>
      <c r="BI18" s="206" t="s">
        <v>42</v>
      </c>
      <c r="BJ18" s="206" t="s">
        <v>42</v>
      </c>
      <c r="BK18" s="206" t="s">
        <v>42</v>
      </c>
      <c r="BL18" s="206" t="s">
        <v>42</v>
      </c>
      <c r="BM18" s="223"/>
      <c r="BN18" s="220"/>
      <c r="BO18" s="207"/>
      <c r="BP18" s="205"/>
    </row>
    <row r="19" spans="2:68" s="224" customFormat="1" ht="8.5" customHeight="1" thickBot="1" x14ac:dyDescent="0.25">
      <c r="B19" s="65"/>
      <c r="C19" s="118"/>
      <c r="D19" s="132"/>
      <c r="E19" s="133"/>
      <c r="F19" s="108" t="str">
        <f>IF(COUNT(#REF!,#REF!,AL19,AM19,AN19,AO19,AP19,AQ19,AR19,AS19,AT19,AU19,AV19,AW19,AX19,AY19,AZ19,BA19,BB19,BG19,BC19,BD19,BE19,BF19,BI19,BL19)=0,"", COUNT(#REF!,#REF!,AL19,AM19,AN19,AO19,AP19,AQ19,AR19,AS19,AT19,AU19,AV19,AW19,AX19, AY19,AZ19,BA19,BB19,BG19,BC19,BD19,BE19,BF19,BI19,BL19))</f>
        <v/>
      </c>
      <c r="G19" s="131" t="str">
        <f t="shared" si="2"/>
        <v/>
      </c>
      <c r="H19" s="146"/>
      <c r="I19" s="147"/>
      <c r="J19" s="146"/>
      <c r="K19" s="150"/>
      <c r="L19" s="113"/>
      <c r="M19" s="113"/>
      <c r="N19" s="113"/>
      <c r="O19" s="151"/>
      <c r="P19" s="146"/>
      <c r="Q19" s="152"/>
      <c r="R19" s="153"/>
      <c r="S19" s="146"/>
      <c r="T19" s="112">
        <f>IF(U17="","",1)</f>
        <v>1</v>
      </c>
      <c r="U19" s="113">
        <f>IF(U17="","",1)</f>
        <v>1</v>
      </c>
      <c r="V19" s="114">
        <f>IF(U17="","",1)</f>
        <v>1</v>
      </c>
      <c r="W19" s="146"/>
      <c r="X19" s="132"/>
      <c r="Y19" s="159"/>
      <c r="Z19" s="64"/>
      <c r="AB19" s="225"/>
      <c r="AC19" s="226"/>
      <c r="AD19" s="227"/>
      <c r="AF19" s="228"/>
      <c r="AG19" s="229"/>
      <c r="AH19" s="229"/>
      <c r="AI19" s="229"/>
      <c r="AJ19" s="230"/>
      <c r="AL19" s="229"/>
      <c r="AM19" s="229"/>
      <c r="AN19" s="229"/>
      <c r="AO19" s="229"/>
      <c r="AP19" s="229"/>
      <c r="AQ19" s="229"/>
      <c r="AR19" s="229"/>
      <c r="AS19" s="229"/>
      <c r="AT19" s="229"/>
      <c r="AU19" s="229"/>
      <c r="AV19" s="229"/>
      <c r="AW19" s="229"/>
      <c r="AX19" s="229"/>
      <c r="AY19" s="229"/>
      <c r="AZ19" s="229"/>
      <c r="BA19" s="229"/>
      <c r="BB19" s="229"/>
      <c r="BC19" s="229"/>
      <c r="BD19" s="230"/>
      <c r="BE19" s="230"/>
      <c r="BF19" s="230"/>
      <c r="BG19" s="246"/>
      <c r="BH19" s="246"/>
      <c r="BI19" s="246"/>
      <c r="BJ19" s="246"/>
      <c r="BK19" s="246"/>
      <c r="BL19" s="246"/>
      <c r="BM19" s="231"/>
      <c r="BN19" s="232"/>
      <c r="BO19" s="233"/>
      <c r="BP19" s="234"/>
    </row>
    <row r="20" spans="2:68" ht="8.5" customHeight="1" thickTop="1" thickBot="1" x14ac:dyDescent="0.25">
      <c r="B20" s="41"/>
      <c r="C20" s="116"/>
      <c r="D20" s="129"/>
      <c r="E20" s="130"/>
      <c r="F20" s="108" t="str">
        <f>IF(COUNT(#REF!,#REF!,AL20,AM20,AN20,AO20,AP20,AQ20,AR20,AS20,AT20,AU20,AV20,AW20,AX20,AY20,AZ20,BA20,BB20,BG20,BC20,BD20,BE20,BF20,BI20,BL20)=0,"", COUNT(#REF!,#REF!,AL20,AM20,AN20,AO20,AP20,AQ20,AR20,AS20,AT20,AU20,AV20,AW20,AX20, AY20,AZ20,BA20,BB20,BG20,BC20,BD20,BE20,BF20,BI20,BL20))</f>
        <v/>
      </c>
      <c r="G20" s="131" t="str">
        <f t="shared" si="2"/>
        <v/>
      </c>
      <c r="H20" s="120"/>
      <c r="I20" s="143"/>
      <c r="J20" s="120"/>
      <c r="K20" s="125"/>
      <c r="L20" s="127"/>
      <c r="M20" s="127"/>
      <c r="N20" s="127"/>
      <c r="O20" s="128"/>
      <c r="P20" s="108"/>
      <c r="Q20" s="148"/>
      <c r="R20" s="149"/>
      <c r="S20" s="120"/>
      <c r="T20" s="107">
        <f>IF(U21="","",1)</f>
        <v>1</v>
      </c>
      <c r="U20" s="108">
        <f>IF(U21="","",1)</f>
        <v>1</v>
      </c>
      <c r="V20" s="109">
        <f>IF(U21="","",1)</f>
        <v>1</v>
      </c>
      <c r="W20" s="120"/>
      <c r="X20" s="130"/>
      <c r="Y20" s="131"/>
      <c r="Z20" s="46"/>
      <c r="AB20" s="201"/>
      <c r="AC20" s="206"/>
      <c r="AD20" s="235"/>
      <c r="AF20" s="236"/>
      <c r="AG20" s="237"/>
      <c r="AH20" s="237"/>
      <c r="AI20" s="238"/>
      <c r="AJ20" s="239"/>
      <c r="AL20" s="240"/>
      <c r="AM20" s="240"/>
      <c r="AN20" s="240"/>
      <c r="AO20" s="240"/>
      <c r="AP20" s="240"/>
      <c r="AQ20" s="240"/>
      <c r="AR20" s="240"/>
      <c r="AS20" s="240"/>
      <c r="AT20" s="240"/>
      <c r="AU20" s="240"/>
      <c r="AV20" s="240"/>
      <c r="AW20" s="240"/>
      <c r="AX20" s="240"/>
      <c r="AY20" s="240"/>
      <c r="AZ20" s="240"/>
      <c r="BA20" s="240"/>
      <c r="BB20" s="240"/>
      <c r="BC20" s="240"/>
      <c r="BD20" s="241"/>
      <c r="BE20" s="241"/>
      <c r="BF20" s="386"/>
      <c r="BG20" s="217"/>
      <c r="BH20" s="217"/>
      <c r="BI20" s="217"/>
      <c r="BJ20" s="217"/>
      <c r="BK20" s="217"/>
      <c r="BL20" s="217"/>
      <c r="BM20" s="223"/>
      <c r="BN20" s="235"/>
      <c r="BO20" s="207"/>
      <c r="BP20" s="205"/>
    </row>
    <row r="21" spans="2:68" ht="16" thickTop="1" x14ac:dyDescent="0.2">
      <c r="B21" s="41"/>
      <c r="C21" s="116">
        <v>2</v>
      </c>
      <c r="D21" s="129" t="str">
        <f>IF(AD21="Athlete Name","",AD21)</f>
        <v>James Hall</v>
      </c>
      <c r="E21" s="130"/>
      <c r="F21" s="108">
        <f>COUNT(AL21:BL21)</f>
        <v>11</v>
      </c>
      <c r="G21" s="131">
        <f t="shared" si="2"/>
        <v>5</v>
      </c>
      <c r="H21" s="120"/>
      <c r="I21" s="143"/>
      <c r="J21" s="145" t="s">
        <v>32</v>
      </c>
      <c r="K21" s="116">
        <f>IFERROR(LARGE((AL21:BL21),1),"")</f>
        <v>577</v>
      </c>
      <c r="L21" s="116">
        <f>IFERROR(LARGE((AL21:BL21),2),"")</f>
        <v>574</v>
      </c>
      <c r="M21" s="116">
        <f>IFERROR(LARGE((AL21:BL21),3),"")</f>
        <v>574</v>
      </c>
      <c r="N21" s="116">
        <f>IFERROR(LARGE((AL21:BL21),4),"")</f>
        <v>573</v>
      </c>
      <c r="O21" s="116">
        <f>IFERROR(LARGE((AL21:BL21),5),"")</f>
        <v>569</v>
      </c>
      <c r="P21" s="108"/>
      <c r="Q21" s="148">
        <f>IFERROR(AVERAGEIF(K21:O21,"&gt;0"),"")</f>
        <v>573.4</v>
      </c>
      <c r="R21" s="149">
        <f>IF(SUM(AF22:AJ22,K22:O22)=0,"",SUM(AF22:AJ22,K22:O22))</f>
        <v>0.75</v>
      </c>
      <c r="S21" s="120"/>
      <c r="T21" s="107">
        <f>IF(U21="","",1)</f>
        <v>1</v>
      </c>
      <c r="U21" s="110">
        <f>IF(SUM(Q21:R21)=0,"",SUM(Q21:R21))</f>
        <v>574.15</v>
      </c>
      <c r="V21" s="109">
        <f>IF(U21="","",1)</f>
        <v>1</v>
      </c>
      <c r="W21" s="120"/>
      <c r="X21" s="130" t="str">
        <f t="shared" ref="X21:X84" si="3">IF(AD21="Athlete Name","",AD21)</f>
        <v>James Hall</v>
      </c>
      <c r="Y21" s="131"/>
      <c r="Z21" s="46"/>
      <c r="AB21" s="201"/>
      <c r="AC21" s="206">
        <v>2</v>
      </c>
      <c r="AD21" s="220" t="s">
        <v>60</v>
      </c>
      <c r="AF21" s="206"/>
      <c r="AG21" s="190"/>
      <c r="AH21" s="190"/>
      <c r="AI21" s="190"/>
      <c r="AJ21" s="207"/>
      <c r="AK21" s="242"/>
      <c r="AL21" s="222">
        <v>559</v>
      </c>
      <c r="AM21" s="222">
        <v>574</v>
      </c>
      <c r="AN21" s="384">
        <v>569</v>
      </c>
      <c r="AO21" s="222">
        <v>566</v>
      </c>
      <c r="AP21" s="222" t="s">
        <v>32</v>
      </c>
      <c r="AQ21" s="222" t="s">
        <v>32</v>
      </c>
      <c r="AR21" s="222" t="s">
        <v>32</v>
      </c>
      <c r="AS21" s="222" t="s">
        <v>32</v>
      </c>
      <c r="AT21" s="222"/>
      <c r="AU21" s="222">
        <v>568</v>
      </c>
      <c r="AV21" s="222" t="s">
        <v>32</v>
      </c>
      <c r="AW21" s="222" t="s">
        <v>32</v>
      </c>
      <c r="AX21" s="222" t="s">
        <v>32</v>
      </c>
      <c r="AY21" s="222" t="s">
        <v>32</v>
      </c>
      <c r="AZ21" s="222" t="s">
        <v>32</v>
      </c>
      <c r="BA21" s="222" t="s">
        <v>32</v>
      </c>
      <c r="BB21" s="222">
        <v>573</v>
      </c>
      <c r="BC21" s="222">
        <v>569</v>
      </c>
      <c r="BD21" s="222">
        <v>569</v>
      </c>
      <c r="BE21" s="222">
        <v>574</v>
      </c>
      <c r="BF21" s="222">
        <v>577</v>
      </c>
      <c r="BG21" s="222" t="s">
        <v>32</v>
      </c>
      <c r="BH21" s="222" t="s">
        <v>32</v>
      </c>
      <c r="BI21" s="222" t="s">
        <v>32</v>
      </c>
      <c r="BJ21" s="222">
        <v>568</v>
      </c>
      <c r="BK21" s="222" t="s">
        <v>32</v>
      </c>
      <c r="BL21" s="222" t="s">
        <v>32</v>
      </c>
      <c r="BM21" s="223"/>
      <c r="BN21" s="220" t="str">
        <f>IF(AD21="Athlete Name","",AD21)</f>
        <v>James Hall</v>
      </c>
      <c r="BO21" s="207">
        <v>2</v>
      </c>
      <c r="BP21" s="205"/>
    </row>
    <row r="22" spans="2:68" x14ac:dyDescent="0.2">
      <c r="B22" s="41"/>
      <c r="C22" s="116"/>
      <c r="D22" s="129"/>
      <c r="E22" s="130"/>
      <c r="F22" s="108"/>
      <c r="G22" s="131" t="str">
        <f t="shared" si="2"/>
        <v/>
      </c>
      <c r="H22" s="120"/>
      <c r="I22" s="143" t="str">
        <f>IF(SUM(AF22:AJ22)=0,"",SUM(AF22:AJ22))</f>
        <v/>
      </c>
      <c r="J22" s="145" t="s">
        <v>42</v>
      </c>
      <c r="K22" s="116">
        <f>IFERROR(LARGE((AL22:BL22),1),"")</f>
        <v>0.75</v>
      </c>
      <c r="L22" s="108" t="str">
        <f>IFERROR(LARGE((AL22:BL22),2),"")</f>
        <v/>
      </c>
      <c r="M22" s="108" t="str">
        <f>IFERROR(LARGE((AL22:BL22),3),"")</f>
        <v/>
      </c>
      <c r="N22" s="108" t="str">
        <f>IFERROR(LARGE((AL22:BG22),4),"")</f>
        <v/>
      </c>
      <c r="O22" s="131" t="str">
        <f>IFERROR(LARGE((AL22:BG22),5),"")</f>
        <v/>
      </c>
      <c r="P22" s="108"/>
      <c r="Q22" s="148"/>
      <c r="R22" s="149"/>
      <c r="S22" s="120"/>
      <c r="T22" s="107">
        <f>IF(U21="","",1)</f>
        <v>1</v>
      </c>
      <c r="U22" s="111">
        <f>IF(U21="","",1)</f>
        <v>1</v>
      </c>
      <c r="V22" s="109">
        <f>IF(U21="","",1)</f>
        <v>1</v>
      </c>
      <c r="W22" s="120"/>
      <c r="X22" s="130"/>
      <c r="Y22" s="131"/>
      <c r="Z22" s="46"/>
      <c r="AB22" s="201"/>
      <c r="AC22" s="206"/>
      <c r="AD22" s="220"/>
      <c r="AF22" s="206" t="s">
        <v>42</v>
      </c>
      <c r="AG22" s="190" t="s">
        <v>42</v>
      </c>
      <c r="AH22" s="190" t="s">
        <v>42</v>
      </c>
      <c r="AI22" s="190" t="s">
        <v>42</v>
      </c>
      <c r="AJ22" s="207" t="s">
        <v>42</v>
      </c>
      <c r="AK22" s="242"/>
      <c r="AL22" s="206" t="s">
        <v>42</v>
      </c>
      <c r="AM22" s="206" t="s">
        <v>42</v>
      </c>
      <c r="AN22" s="206" t="s">
        <v>42</v>
      </c>
      <c r="AO22" s="206">
        <v>0.75</v>
      </c>
      <c r="AP22" s="206" t="s">
        <v>42</v>
      </c>
      <c r="AQ22" s="206" t="s">
        <v>42</v>
      </c>
      <c r="AR22" s="206" t="s">
        <v>42</v>
      </c>
      <c r="AS22" s="206" t="s">
        <v>42</v>
      </c>
      <c r="AT22" s="206" t="s">
        <v>42</v>
      </c>
      <c r="AU22" s="206" t="s">
        <v>42</v>
      </c>
      <c r="AV22" s="206" t="s">
        <v>42</v>
      </c>
      <c r="AW22" s="206" t="s">
        <v>42</v>
      </c>
      <c r="AX22" s="206" t="s">
        <v>42</v>
      </c>
      <c r="AY22" s="206" t="s">
        <v>42</v>
      </c>
      <c r="AZ22" s="206" t="s">
        <v>42</v>
      </c>
      <c r="BA22" s="206" t="s">
        <v>42</v>
      </c>
      <c r="BB22" s="206" t="s">
        <v>42</v>
      </c>
      <c r="BC22" s="206" t="s">
        <v>42</v>
      </c>
      <c r="BD22" s="206" t="s">
        <v>42</v>
      </c>
      <c r="BE22" s="206" t="s">
        <v>42</v>
      </c>
      <c r="BF22" s="206" t="s">
        <v>42</v>
      </c>
      <c r="BG22" s="206" t="s">
        <v>42</v>
      </c>
      <c r="BH22" s="206" t="s">
        <v>42</v>
      </c>
      <c r="BI22" s="206" t="s">
        <v>42</v>
      </c>
      <c r="BJ22" s="206" t="s">
        <v>42</v>
      </c>
      <c r="BK22" s="206" t="s">
        <v>42</v>
      </c>
      <c r="BL22" s="206" t="s">
        <v>42</v>
      </c>
      <c r="BM22" s="223"/>
      <c r="BN22" s="220"/>
      <c r="BO22" s="207"/>
      <c r="BP22" s="205"/>
    </row>
    <row r="23" spans="2:68" s="224" customFormat="1" ht="8.5" customHeight="1" thickBot="1" x14ac:dyDescent="0.25">
      <c r="B23" s="65"/>
      <c r="C23" s="118"/>
      <c r="D23" s="132"/>
      <c r="E23" s="133"/>
      <c r="F23" s="108" t="str">
        <f>IF(COUNT(#REF!,#REF!,AL23,AM23,AN23,AO23,AP23,AQ23,AR23,AS23,AT23,AU23,AV23,AW23,AX23,AY23,AZ23,BA23,BB23,BG23,BC23,BD23,BE23,BF23,BI23,BL23)=0,"", COUNT(#REF!,#REF!,AL23,AM23,AN23,AO23,AP23,AQ23,AR23,AS23,AT23,AU23,AV23,AW23,AX23, AY23,AZ23,BA23,BB23,BG23,BC23,BD23,BE23,BF23,BI23,BL23))</f>
        <v/>
      </c>
      <c r="G23" s="131" t="str">
        <f t="shared" si="2"/>
        <v/>
      </c>
      <c r="H23" s="146"/>
      <c r="I23" s="147"/>
      <c r="J23" s="146"/>
      <c r="K23" s="150"/>
      <c r="L23" s="113"/>
      <c r="M23" s="113"/>
      <c r="N23" s="113"/>
      <c r="O23" s="151"/>
      <c r="P23" s="146"/>
      <c r="Q23" s="152"/>
      <c r="R23" s="153"/>
      <c r="S23" s="146"/>
      <c r="T23" s="112">
        <f>IF(U21="","",1)</f>
        <v>1</v>
      </c>
      <c r="U23" s="113">
        <f>IF(U21="","",1)</f>
        <v>1</v>
      </c>
      <c r="V23" s="114">
        <f>IF(U21="","",1)</f>
        <v>1</v>
      </c>
      <c r="W23" s="146"/>
      <c r="X23" s="132"/>
      <c r="Y23" s="159"/>
      <c r="Z23" s="64"/>
      <c r="AB23" s="225"/>
      <c r="AC23" s="226"/>
      <c r="AD23" s="243"/>
      <c r="AF23" s="244"/>
      <c r="AG23" s="245"/>
      <c r="AH23" s="245"/>
      <c r="AI23" s="245"/>
      <c r="AJ23" s="246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6"/>
      <c r="BE23" s="246"/>
      <c r="BF23" s="237"/>
      <c r="BG23" s="230"/>
      <c r="BH23" s="230"/>
      <c r="BI23" s="230"/>
      <c r="BJ23" s="230"/>
      <c r="BK23" s="230"/>
      <c r="BL23" s="230"/>
      <c r="BM23" s="231"/>
      <c r="BN23" s="247"/>
      <c r="BO23" s="233"/>
      <c r="BP23" s="234"/>
    </row>
    <row r="24" spans="2:68" ht="8.5" customHeight="1" thickTop="1" x14ac:dyDescent="0.2">
      <c r="B24" s="41"/>
      <c r="C24" s="116"/>
      <c r="D24" s="129"/>
      <c r="E24" s="130"/>
      <c r="F24" s="108" t="str">
        <f>IF(COUNT(#REF!,#REF!,AL24,AM24,AN24,AO24,AP24,AQ24,AR24,AS24,AT24,AU24,AV24,AW24,AX24,AY24,AZ24,BA24,BB24,BG24,BC24,BD24,BE24,BF24,BI24,BL24)=0,"", COUNT(#REF!,#REF!,AL24,AM24,AN24,AO24,AP24,AQ24,AR24,AS24,AT24,AU24,AV24,AW24,AX24, AY24,AZ24,BA24,BB24,BG24,BC24,BD24,BE24,BF24,BI24,BL24))</f>
        <v/>
      </c>
      <c r="G24" s="131" t="str">
        <f t="shared" si="2"/>
        <v/>
      </c>
      <c r="H24" s="120"/>
      <c r="I24" s="143"/>
      <c r="J24" s="120"/>
      <c r="K24" s="125"/>
      <c r="L24" s="127"/>
      <c r="M24" s="127"/>
      <c r="N24" s="127"/>
      <c r="O24" s="128"/>
      <c r="P24" s="108"/>
      <c r="Q24" s="148"/>
      <c r="R24" s="149"/>
      <c r="S24" s="120"/>
      <c r="T24" s="107">
        <f t="shared" ref="T24" si="4">IF(U25="","",1)</f>
        <v>1</v>
      </c>
      <c r="U24" s="108">
        <f t="shared" ref="U24" si="5">IF(U25="","",1)</f>
        <v>1</v>
      </c>
      <c r="V24" s="109">
        <f t="shared" ref="V24" si="6">IF(U25="","",1)</f>
        <v>1</v>
      </c>
      <c r="W24" s="120"/>
      <c r="X24" s="130"/>
      <c r="Y24" s="131"/>
      <c r="Z24" s="46"/>
      <c r="AB24" s="201"/>
      <c r="AC24" s="206"/>
      <c r="AD24" s="214"/>
      <c r="AF24" s="215"/>
      <c r="AG24" s="216"/>
      <c r="AH24" s="216"/>
      <c r="AI24" s="216"/>
      <c r="AJ24" s="217"/>
      <c r="AL24" s="216"/>
      <c r="AM24" s="216"/>
      <c r="AN24" s="216"/>
      <c r="AO24" s="216"/>
      <c r="AP24" s="216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7"/>
      <c r="BE24" s="217"/>
      <c r="BF24" s="219"/>
      <c r="BG24" s="249"/>
      <c r="BH24" s="249"/>
      <c r="BI24" s="249"/>
      <c r="BJ24" s="249"/>
      <c r="BK24" s="249"/>
      <c r="BL24" s="249"/>
      <c r="BM24" s="223"/>
      <c r="BN24" s="214"/>
      <c r="BO24" s="207"/>
      <c r="BP24" s="205"/>
    </row>
    <row r="25" spans="2:68" x14ac:dyDescent="0.2">
      <c r="B25" s="41"/>
      <c r="C25" s="116">
        <v>3</v>
      </c>
      <c r="D25" s="129" t="str">
        <f t="shared" ref="D25:D88" si="7">IF(AD25="Athlete Name","",AD25)</f>
        <v>Remington Smith</v>
      </c>
      <c r="E25" s="130"/>
      <c r="F25" s="108">
        <f>COUNT(AL25:BL25)</f>
        <v>3</v>
      </c>
      <c r="G25" s="131">
        <f t="shared" si="2"/>
        <v>3</v>
      </c>
      <c r="H25" s="120"/>
      <c r="I25" s="143"/>
      <c r="J25" s="145" t="s">
        <v>32</v>
      </c>
      <c r="K25" s="116">
        <f>IFERROR(LARGE((AL25:BL25),1),"")</f>
        <v>566</v>
      </c>
      <c r="L25" s="116">
        <f>IFERROR(LARGE((AL25:BL25),2),"")</f>
        <v>561</v>
      </c>
      <c r="M25" s="116">
        <f>IFERROR(LARGE((AL25:BL25),3),"")</f>
        <v>559</v>
      </c>
      <c r="N25" s="116" t="str">
        <f>IFERROR(LARGE((AL25:BL25),4),"")</f>
        <v/>
      </c>
      <c r="O25" s="116" t="str">
        <f>IFERROR(LARGE((AL25:BL25),5),"")</f>
        <v/>
      </c>
      <c r="P25" s="108"/>
      <c r="Q25" s="148">
        <f t="shared" ref="Q25:Q88" si="8">IFERROR(AVERAGEIF(K25:O25,"&gt;0"),"")</f>
        <v>562</v>
      </c>
      <c r="R25" s="149" t="str">
        <f t="shared" ref="R25:R88" si="9">IF(SUM(AF26:AJ26,K26:O26)=0,"",SUM(AF26:AJ26,K26:O26))</f>
        <v/>
      </c>
      <c r="S25" s="120"/>
      <c r="T25" s="107">
        <f t="shared" ref="T25" si="10">IF(U25="","",1)</f>
        <v>1</v>
      </c>
      <c r="U25" s="110">
        <f t="shared" ref="U25" si="11">IF(SUM(Q25:R25)=0,"",SUM(Q25:R25))</f>
        <v>562</v>
      </c>
      <c r="V25" s="109">
        <f t="shared" ref="V25" si="12">IF(U25="","",1)</f>
        <v>1</v>
      </c>
      <c r="W25" s="120"/>
      <c r="X25" s="130" t="str">
        <f t="shared" si="3"/>
        <v>Remington Smith</v>
      </c>
      <c r="Y25" s="131"/>
      <c r="Z25" s="46"/>
      <c r="AB25" s="201"/>
      <c r="AC25" s="206">
        <v>3</v>
      </c>
      <c r="AD25" s="220" t="s">
        <v>61</v>
      </c>
      <c r="AF25" s="206"/>
      <c r="AG25" s="190"/>
      <c r="AH25" s="190"/>
      <c r="AI25" s="190"/>
      <c r="AJ25" s="207"/>
      <c r="AK25" s="242"/>
      <c r="AL25" s="222">
        <v>566</v>
      </c>
      <c r="AM25" s="222">
        <v>559</v>
      </c>
      <c r="AN25" s="222" t="s">
        <v>32</v>
      </c>
      <c r="AO25" s="222" t="s">
        <v>32</v>
      </c>
      <c r="AP25" s="222" t="s">
        <v>32</v>
      </c>
      <c r="AQ25" s="222" t="s">
        <v>32</v>
      </c>
      <c r="AR25" s="222" t="s">
        <v>32</v>
      </c>
      <c r="AS25" s="222" t="s">
        <v>32</v>
      </c>
      <c r="AT25" s="222" t="s">
        <v>32</v>
      </c>
      <c r="AU25" s="222">
        <v>561</v>
      </c>
      <c r="AV25" s="222" t="s">
        <v>32</v>
      </c>
      <c r="AW25" s="222" t="s">
        <v>32</v>
      </c>
      <c r="AX25" s="222" t="s">
        <v>32</v>
      </c>
      <c r="AY25" s="222" t="s">
        <v>32</v>
      </c>
      <c r="AZ25" s="222" t="s">
        <v>32</v>
      </c>
      <c r="BA25" s="222" t="s">
        <v>32</v>
      </c>
      <c r="BB25" s="222" t="s">
        <v>32</v>
      </c>
      <c r="BC25" s="222" t="s">
        <v>32</v>
      </c>
      <c r="BD25" s="222" t="s">
        <v>32</v>
      </c>
      <c r="BE25" s="222" t="s">
        <v>32</v>
      </c>
      <c r="BF25" s="222" t="s">
        <v>32</v>
      </c>
      <c r="BG25" s="222" t="s">
        <v>32</v>
      </c>
      <c r="BH25" s="222" t="s">
        <v>32</v>
      </c>
      <c r="BI25" s="222" t="s">
        <v>32</v>
      </c>
      <c r="BJ25" s="222" t="s">
        <v>32</v>
      </c>
      <c r="BK25" s="222" t="s">
        <v>32</v>
      </c>
      <c r="BL25" s="222" t="s">
        <v>32</v>
      </c>
      <c r="BM25" s="223"/>
      <c r="BN25" s="220" t="str">
        <f>IF(AD25="Athlete Name","",AD25)</f>
        <v>Remington Smith</v>
      </c>
      <c r="BO25" s="207">
        <v>3</v>
      </c>
      <c r="BP25" s="205"/>
    </row>
    <row r="26" spans="2:68" x14ac:dyDescent="0.2">
      <c r="B26" s="41"/>
      <c r="C26" s="116"/>
      <c r="D26" s="129"/>
      <c r="E26" s="130"/>
      <c r="F26" s="108" t="str">
        <f>IF(COUNT(#REF!,#REF!,AL26,AM26,AN26,AO26,AP26,AQ26,AR26,AS26,AT26,AU26,AV26,AW26,AX26,AY26,AZ26,BA26,BB26,BG26,BC26,BD26,BE26,BF26,BI26,BL26)=0,"", COUNT(#REF!,#REF!,AL26,AM26,AN26,AO26,AP26,AQ26,AR26,AS26,AT26,AU26,AV26,AW26,AX26, AY26,AZ26,BA26,BB26,BG26,BC26,BD26,BE26,BF26,BI26,BL26))</f>
        <v/>
      </c>
      <c r="G26" s="131" t="str">
        <f t="shared" si="2"/>
        <v/>
      </c>
      <c r="H26" s="120"/>
      <c r="I26" s="143" t="str">
        <f>IF(SUM(AF26:AJ26)=0,"",SUM(AF26:AJ26))</f>
        <v/>
      </c>
      <c r="J26" s="145" t="s">
        <v>42</v>
      </c>
      <c r="K26" s="116" t="str">
        <f>IFERROR(LARGE((AL26:BL26),1),"")</f>
        <v/>
      </c>
      <c r="L26" s="108" t="str">
        <f>IFERROR(LARGE((AL26:BL26),2),"")</f>
        <v/>
      </c>
      <c r="M26" s="108" t="str">
        <f>IFERROR(LARGE((AL26:BL26),3),"")</f>
        <v/>
      </c>
      <c r="N26" s="108" t="str">
        <f>IFERROR(LARGE((AL26:BG26),4),"")</f>
        <v/>
      </c>
      <c r="O26" s="131" t="str">
        <f>IFERROR(LARGE((AL26:BG26),5),"")</f>
        <v/>
      </c>
      <c r="P26" s="108"/>
      <c r="Q26" s="148"/>
      <c r="R26" s="149"/>
      <c r="S26" s="120"/>
      <c r="T26" s="107">
        <f t="shared" ref="T26" si="13">IF(U25="","",1)</f>
        <v>1</v>
      </c>
      <c r="U26" s="111">
        <f t="shared" ref="U26" si="14">IF(U25="","",1)</f>
        <v>1</v>
      </c>
      <c r="V26" s="109">
        <f t="shared" ref="V26" si="15">IF(U25="","",1)</f>
        <v>1</v>
      </c>
      <c r="W26" s="120"/>
      <c r="X26" s="130"/>
      <c r="Y26" s="131"/>
      <c r="Z26" s="46"/>
      <c r="AB26" s="201"/>
      <c r="AC26" s="206"/>
      <c r="AD26" s="220"/>
      <c r="AF26" s="206" t="s">
        <v>42</v>
      </c>
      <c r="AG26" s="190" t="s">
        <v>42</v>
      </c>
      <c r="AH26" s="190" t="s">
        <v>42</v>
      </c>
      <c r="AI26" s="190" t="s">
        <v>42</v>
      </c>
      <c r="AJ26" s="207" t="s">
        <v>42</v>
      </c>
      <c r="AK26" s="242"/>
      <c r="AL26" s="206" t="s">
        <v>42</v>
      </c>
      <c r="AM26" s="206" t="s">
        <v>42</v>
      </c>
      <c r="AN26" s="206" t="s">
        <v>42</v>
      </c>
      <c r="AO26" s="206" t="s">
        <v>42</v>
      </c>
      <c r="AP26" s="206" t="s">
        <v>42</v>
      </c>
      <c r="AQ26" s="206" t="s">
        <v>42</v>
      </c>
      <c r="AR26" s="206" t="s">
        <v>42</v>
      </c>
      <c r="AS26" s="206" t="s">
        <v>42</v>
      </c>
      <c r="AT26" s="206" t="s">
        <v>42</v>
      </c>
      <c r="AU26" s="206" t="s">
        <v>42</v>
      </c>
      <c r="AV26" s="206" t="s">
        <v>42</v>
      </c>
      <c r="AW26" s="206" t="s">
        <v>42</v>
      </c>
      <c r="AX26" s="206" t="s">
        <v>42</v>
      </c>
      <c r="AY26" s="206" t="s">
        <v>42</v>
      </c>
      <c r="AZ26" s="206" t="s">
        <v>42</v>
      </c>
      <c r="BA26" s="206" t="s">
        <v>42</v>
      </c>
      <c r="BB26" s="206" t="s">
        <v>42</v>
      </c>
      <c r="BC26" s="206" t="s">
        <v>42</v>
      </c>
      <c r="BD26" s="206" t="s">
        <v>42</v>
      </c>
      <c r="BE26" s="206" t="s">
        <v>42</v>
      </c>
      <c r="BF26" s="206" t="s">
        <v>42</v>
      </c>
      <c r="BG26" s="206" t="s">
        <v>42</v>
      </c>
      <c r="BH26" s="206" t="s">
        <v>42</v>
      </c>
      <c r="BI26" s="206" t="s">
        <v>42</v>
      </c>
      <c r="BJ26" s="206" t="s">
        <v>42</v>
      </c>
      <c r="BK26" s="206" t="s">
        <v>42</v>
      </c>
      <c r="BL26" s="206" t="s">
        <v>42</v>
      </c>
      <c r="BM26" s="223"/>
      <c r="BN26" s="220"/>
      <c r="BO26" s="207"/>
      <c r="BP26" s="205"/>
    </row>
    <row r="27" spans="2:68" s="224" customFormat="1" ht="8.5" customHeight="1" thickBot="1" x14ac:dyDescent="0.25">
      <c r="B27" s="65"/>
      <c r="C27" s="118"/>
      <c r="D27" s="132"/>
      <c r="E27" s="133"/>
      <c r="F27" s="108" t="str">
        <f>IF(COUNT(#REF!,#REF!,AL27,AM27,AN27,AO27,AP27,AQ27,AR27,AS27,AT27,AU27,AV27,AW27,AX27,AY27,AZ27,BA27,BB27,BG27,BC27,BD27,BE27,BF27,BI27,BL27)=0,"", COUNT(#REF!,#REF!,AL27,AM27,AN27,AO27,AP27,AQ27,AR27,AS27,AT27,AU27,AV27,AW27,AX27, AY27,AZ27,BA27,BB27,BG27,BC27,BD27,BE27,BF27,BI27,BL27))</f>
        <v/>
      </c>
      <c r="G27" s="131" t="str">
        <f t="shared" si="2"/>
        <v/>
      </c>
      <c r="H27" s="146"/>
      <c r="I27" s="147"/>
      <c r="J27" s="146"/>
      <c r="K27" s="150"/>
      <c r="L27" s="113"/>
      <c r="M27" s="113"/>
      <c r="N27" s="113"/>
      <c r="O27" s="151"/>
      <c r="P27" s="146"/>
      <c r="Q27" s="152"/>
      <c r="R27" s="153"/>
      <c r="S27" s="146"/>
      <c r="T27" s="112">
        <f t="shared" ref="T27" si="16">IF(U25="","",1)</f>
        <v>1</v>
      </c>
      <c r="U27" s="113">
        <f t="shared" ref="U27" si="17">IF(U25="","",1)</f>
        <v>1</v>
      </c>
      <c r="V27" s="114">
        <f t="shared" ref="V27" si="18">IF(U25="","",1)</f>
        <v>1</v>
      </c>
      <c r="W27" s="146"/>
      <c r="X27" s="132"/>
      <c r="Y27" s="159"/>
      <c r="Z27" s="64"/>
      <c r="AB27" s="225"/>
      <c r="AC27" s="226"/>
      <c r="AD27" s="227"/>
      <c r="AF27" s="228"/>
      <c r="AG27" s="229"/>
      <c r="AH27" s="229"/>
      <c r="AI27" s="229"/>
      <c r="AJ27" s="230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30"/>
      <c r="BE27" s="230"/>
      <c r="BF27" s="385"/>
      <c r="BG27" s="246"/>
      <c r="BH27" s="246"/>
      <c r="BI27" s="246"/>
      <c r="BJ27" s="246"/>
      <c r="BK27" s="246"/>
      <c r="BL27" s="246"/>
      <c r="BM27" s="231"/>
      <c r="BN27" s="232"/>
      <c r="BO27" s="233"/>
      <c r="BP27" s="234"/>
    </row>
    <row r="28" spans="2:68" ht="8.5" customHeight="1" thickTop="1" x14ac:dyDescent="0.2">
      <c r="B28" s="41"/>
      <c r="C28" s="116"/>
      <c r="D28" s="129"/>
      <c r="E28" s="130"/>
      <c r="F28" s="108" t="str">
        <f>IF(COUNT(#REF!,#REF!,AL28,AM28,AN28,AO28,AP28,AQ28,AR28,AS28,AT28,AU28,AV28,AW28,AX28,AY28,AZ28,BA28,BB28,BG28,BC28,BD28,BE28,BF28,BI28,BL28)=0,"", COUNT(#REF!,#REF!,AL28,AM28,AN28,AO28,AP28,AQ28,AR28,AS28,AT28,AU28,AV28,AW28,AX28, AY28,AZ28,BA28,BB28,BG28,BC28,BD28,BE28,BF28,BI28,BL28))</f>
        <v/>
      </c>
      <c r="G28" s="131" t="str">
        <f t="shared" si="2"/>
        <v/>
      </c>
      <c r="H28" s="120"/>
      <c r="I28" s="143"/>
      <c r="J28" s="120"/>
      <c r="K28" s="125"/>
      <c r="L28" s="127"/>
      <c r="M28" s="127"/>
      <c r="N28" s="127"/>
      <c r="O28" s="128"/>
      <c r="P28" s="108"/>
      <c r="Q28" s="148"/>
      <c r="R28" s="149"/>
      <c r="S28" s="120"/>
      <c r="T28" s="107">
        <f t="shared" ref="T28" si="19">IF(U29="","",1)</f>
        <v>1</v>
      </c>
      <c r="U28" s="108">
        <f t="shared" ref="U28" si="20">IF(U29="","",1)</f>
        <v>1</v>
      </c>
      <c r="V28" s="109">
        <f t="shared" ref="V28" si="21">IF(U29="","",1)</f>
        <v>1</v>
      </c>
      <c r="W28" s="120"/>
      <c r="X28" s="130"/>
      <c r="Y28" s="131"/>
      <c r="Z28" s="46"/>
      <c r="AB28" s="201"/>
      <c r="AC28" s="206"/>
      <c r="AD28" s="235"/>
      <c r="AF28" s="236"/>
      <c r="AG28" s="237"/>
      <c r="AH28" s="237"/>
      <c r="AI28" s="238"/>
      <c r="AJ28" s="239"/>
      <c r="AL28" s="238"/>
      <c r="AM28" s="238"/>
      <c r="AN28" s="238"/>
      <c r="AO28" s="238"/>
      <c r="AP28" s="238"/>
      <c r="AQ28" s="248"/>
      <c r="AR28" s="248"/>
      <c r="AS28" s="248"/>
      <c r="AT28" s="248"/>
      <c r="AU28" s="248"/>
      <c r="AV28" s="248"/>
      <c r="AW28" s="248"/>
      <c r="AX28" s="248"/>
      <c r="AY28" s="248"/>
      <c r="AZ28" s="248"/>
      <c r="BA28" s="248"/>
      <c r="BB28" s="248"/>
      <c r="BC28" s="248"/>
      <c r="BD28" s="249"/>
      <c r="BE28" s="249"/>
      <c r="BF28" s="248"/>
      <c r="BG28" s="217"/>
      <c r="BH28" s="217"/>
      <c r="BI28" s="217"/>
      <c r="BJ28" s="217"/>
      <c r="BK28" s="217"/>
      <c r="BL28" s="217"/>
      <c r="BM28" s="223"/>
      <c r="BN28" s="235"/>
      <c r="BO28" s="207"/>
      <c r="BP28" s="205"/>
    </row>
    <row r="29" spans="2:68" x14ac:dyDescent="0.2">
      <c r="B29" s="41"/>
      <c r="C29" s="116">
        <v>4</v>
      </c>
      <c r="D29" s="129" t="str">
        <f t="shared" si="7"/>
        <v>Hunter Battig</v>
      </c>
      <c r="E29" s="130"/>
      <c r="F29" s="108">
        <f>COUNT(AL29:BL29)</f>
        <v>6</v>
      </c>
      <c r="G29" s="131">
        <f t="shared" si="2"/>
        <v>5</v>
      </c>
      <c r="H29" s="120"/>
      <c r="I29" s="143"/>
      <c r="J29" s="145" t="s">
        <v>32</v>
      </c>
      <c r="K29" s="116">
        <f>IFERROR(LARGE((AL29:BL29),1),"")</f>
        <v>560</v>
      </c>
      <c r="L29" s="116">
        <f>IFERROR(LARGE((AL29:BL29),2),"")</f>
        <v>560</v>
      </c>
      <c r="M29" s="116">
        <f>IFERROR(LARGE((AL29:BL29),3),"")</f>
        <v>558</v>
      </c>
      <c r="N29" s="116">
        <f>IFERROR(LARGE((AL29:BL29),4),"")</f>
        <v>554</v>
      </c>
      <c r="O29" s="116">
        <f>IFERROR(LARGE((AL29:BL29),5),"")</f>
        <v>553</v>
      </c>
      <c r="P29" s="108"/>
      <c r="Q29" s="148">
        <f t="shared" si="8"/>
        <v>557</v>
      </c>
      <c r="R29" s="149" t="str">
        <f t="shared" si="9"/>
        <v/>
      </c>
      <c r="S29" s="120"/>
      <c r="T29" s="107">
        <f t="shared" ref="T29" si="22">IF(U29="","",1)</f>
        <v>1</v>
      </c>
      <c r="U29" s="110">
        <f t="shared" ref="U29" si="23">IF(SUM(Q29:R29)=0,"",SUM(Q29:R29))</f>
        <v>557</v>
      </c>
      <c r="V29" s="109">
        <f t="shared" ref="V29" si="24">IF(U29="","",1)</f>
        <v>1</v>
      </c>
      <c r="W29" s="120"/>
      <c r="X29" s="130" t="str">
        <f t="shared" si="3"/>
        <v>Hunter Battig</v>
      </c>
      <c r="Y29" s="131"/>
      <c r="Z29" s="46"/>
      <c r="AB29" s="201"/>
      <c r="AC29" s="206">
        <v>4</v>
      </c>
      <c r="AD29" s="220" t="s">
        <v>62</v>
      </c>
      <c r="AF29" s="206"/>
      <c r="AG29" s="190"/>
      <c r="AH29" s="190"/>
      <c r="AI29" s="190"/>
      <c r="AJ29" s="207"/>
      <c r="AK29" s="242"/>
      <c r="AL29" s="222" t="s">
        <v>32</v>
      </c>
      <c r="AM29" s="222" t="s">
        <v>32</v>
      </c>
      <c r="AN29" s="222">
        <v>558</v>
      </c>
      <c r="AO29" s="222">
        <v>560</v>
      </c>
      <c r="AP29" s="222" t="s">
        <v>32</v>
      </c>
      <c r="AQ29" s="222" t="s">
        <v>32</v>
      </c>
      <c r="AR29" s="222" t="s">
        <v>32</v>
      </c>
      <c r="AS29" s="222" t="s">
        <v>32</v>
      </c>
      <c r="AT29" s="222" t="s">
        <v>32</v>
      </c>
      <c r="AU29" s="222" t="s">
        <v>32</v>
      </c>
      <c r="AV29" s="222" t="s">
        <v>32</v>
      </c>
      <c r="AW29" s="222" t="s">
        <v>32</v>
      </c>
      <c r="AX29" s="222">
        <v>553</v>
      </c>
      <c r="AY29" s="222" t="s">
        <v>32</v>
      </c>
      <c r="AZ29" s="222" t="s">
        <v>32</v>
      </c>
      <c r="BA29" s="222" t="s">
        <v>32</v>
      </c>
      <c r="BB29" s="222">
        <v>552</v>
      </c>
      <c r="BC29" s="222">
        <v>554</v>
      </c>
      <c r="BD29" s="222">
        <v>560</v>
      </c>
      <c r="BE29" s="222"/>
      <c r="BF29" s="222" t="s">
        <v>32</v>
      </c>
      <c r="BG29" s="222" t="s">
        <v>32</v>
      </c>
      <c r="BH29" s="222" t="s">
        <v>32</v>
      </c>
      <c r="BI29" s="222" t="s">
        <v>32</v>
      </c>
      <c r="BJ29" s="222" t="s">
        <v>32</v>
      </c>
      <c r="BK29" s="222" t="s">
        <v>32</v>
      </c>
      <c r="BL29" s="222" t="s">
        <v>32</v>
      </c>
      <c r="BM29" s="223"/>
      <c r="BN29" s="220" t="str">
        <f>IF(AD29="Athlete Name","",AD29)</f>
        <v>Hunter Battig</v>
      </c>
      <c r="BO29" s="207">
        <v>4</v>
      </c>
      <c r="BP29" s="205"/>
    </row>
    <row r="30" spans="2:68" x14ac:dyDescent="0.2">
      <c r="B30" s="41"/>
      <c r="C30" s="116"/>
      <c r="D30" s="129"/>
      <c r="E30" s="130"/>
      <c r="F30" s="108" t="str">
        <f>IF(COUNT(#REF!,#REF!,AL30,AM30,AN30,AO30,AP30,AQ30,AR30,AS30,AT30,AU30,AV30,AW30,AX30,AY30,AZ30,BA30,BB30,BG30,BC30,BD30,BE30,BF30,BI30,BL30)=0,"", COUNT(#REF!,#REF!,AL30,AM30,AN30,AO30,AP30,AQ30,AR30,AS30,AT30,AU30,AV30,AW30,AX30, AY30,AZ30,BA30,BB30,BG30,BC30,BD30,BE30,BF30,BI30,BL30))</f>
        <v/>
      </c>
      <c r="G30" s="131" t="str">
        <f t="shared" si="2"/>
        <v/>
      </c>
      <c r="H30" s="120"/>
      <c r="I30" s="143" t="str">
        <f>IF(SUM(AF30:AJ30)=0,"",SUM(AF30:AJ30))</f>
        <v/>
      </c>
      <c r="J30" s="145" t="s">
        <v>42</v>
      </c>
      <c r="K30" s="116" t="str">
        <f>IFERROR(LARGE((AL30:BL30),1),"")</f>
        <v/>
      </c>
      <c r="L30" s="108" t="str">
        <f>IFERROR(LARGE((AL30:BL30),2),"")</f>
        <v/>
      </c>
      <c r="M30" s="108" t="str">
        <f>IFERROR(LARGE((AL30:BL30),3),"")</f>
        <v/>
      </c>
      <c r="N30" s="108" t="str">
        <f>IFERROR(LARGE((AL30:BG30),4),"")</f>
        <v/>
      </c>
      <c r="O30" s="131" t="str">
        <f>IFERROR(LARGE((AL30:BG30),5),"")</f>
        <v/>
      </c>
      <c r="P30" s="108"/>
      <c r="Q30" s="148"/>
      <c r="R30" s="149"/>
      <c r="S30" s="120"/>
      <c r="T30" s="107">
        <f t="shared" ref="T30" si="25">IF(U29="","",1)</f>
        <v>1</v>
      </c>
      <c r="U30" s="111">
        <f t="shared" ref="U30" si="26">IF(U29="","",1)</f>
        <v>1</v>
      </c>
      <c r="V30" s="109">
        <f t="shared" ref="V30" si="27">IF(U29="","",1)</f>
        <v>1</v>
      </c>
      <c r="W30" s="120"/>
      <c r="X30" s="130"/>
      <c r="Y30" s="131"/>
      <c r="Z30" s="46"/>
      <c r="AB30" s="201"/>
      <c r="AC30" s="206"/>
      <c r="AD30" s="220"/>
      <c r="AF30" s="206" t="s">
        <v>42</v>
      </c>
      <c r="AG30" s="190" t="s">
        <v>42</v>
      </c>
      <c r="AH30" s="190" t="s">
        <v>42</v>
      </c>
      <c r="AI30" s="190" t="s">
        <v>42</v>
      </c>
      <c r="AJ30" s="207" t="s">
        <v>42</v>
      </c>
      <c r="AK30" s="242"/>
      <c r="AL30" s="206" t="s">
        <v>42</v>
      </c>
      <c r="AM30" s="206" t="s">
        <v>42</v>
      </c>
      <c r="AN30" s="206" t="s">
        <v>42</v>
      </c>
      <c r="AO30" s="206" t="s">
        <v>42</v>
      </c>
      <c r="AP30" s="206" t="s">
        <v>42</v>
      </c>
      <c r="AQ30" s="206" t="s">
        <v>42</v>
      </c>
      <c r="AR30" s="206" t="s">
        <v>42</v>
      </c>
      <c r="AS30" s="206" t="s">
        <v>42</v>
      </c>
      <c r="AT30" s="206" t="s">
        <v>42</v>
      </c>
      <c r="AU30" s="206" t="s">
        <v>42</v>
      </c>
      <c r="AV30" s="206" t="s">
        <v>42</v>
      </c>
      <c r="AW30" s="206" t="s">
        <v>42</v>
      </c>
      <c r="AX30" s="206" t="s">
        <v>42</v>
      </c>
      <c r="AY30" s="206" t="s">
        <v>42</v>
      </c>
      <c r="AZ30" s="206" t="s">
        <v>42</v>
      </c>
      <c r="BA30" s="206" t="s">
        <v>42</v>
      </c>
      <c r="BB30" s="206" t="s">
        <v>42</v>
      </c>
      <c r="BC30" s="206" t="s">
        <v>42</v>
      </c>
      <c r="BD30" s="206" t="s">
        <v>42</v>
      </c>
      <c r="BE30" s="206" t="s">
        <v>42</v>
      </c>
      <c r="BF30" s="206" t="s">
        <v>42</v>
      </c>
      <c r="BG30" s="206" t="s">
        <v>42</v>
      </c>
      <c r="BH30" s="206" t="s">
        <v>42</v>
      </c>
      <c r="BI30" s="206" t="s">
        <v>42</v>
      </c>
      <c r="BJ30" s="206" t="s">
        <v>42</v>
      </c>
      <c r="BK30" s="206" t="s">
        <v>42</v>
      </c>
      <c r="BL30" s="206" t="s">
        <v>42</v>
      </c>
      <c r="BM30" s="223"/>
      <c r="BN30" s="220"/>
      <c r="BO30" s="207"/>
      <c r="BP30" s="205"/>
    </row>
    <row r="31" spans="2:68" s="224" customFormat="1" ht="8.5" customHeight="1" thickBot="1" x14ac:dyDescent="0.25">
      <c r="B31" s="65"/>
      <c r="C31" s="118"/>
      <c r="D31" s="132"/>
      <c r="E31" s="133"/>
      <c r="F31" s="108" t="str">
        <f>IF(COUNT(#REF!,#REF!,AL31,AM31,AN31,AO31,AP31,AQ31,AR31,AS31,AT31,AU31,AV31,AW31,AX31,AY31,AZ31,BA31,BB31,BG31,BC31,BD31,BE31,BF31,BI31,BL31)=0,"", COUNT(#REF!,#REF!,AL31,AM31,AN31,AO31,AP31,AQ31,AR31,AS31,AT31,AU31,AV31,AW31,AX31, AY31,AZ31,BA31,BB31,BG31,BC31,BD31,BE31,BF31,BI31,BL31))</f>
        <v/>
      </c>
      <c r="G31" s="131" t="str">
        <f t="shared" si="2"/>
        <v/>
      </c>
      <c r="H31" s="146"/>
      <c r="I31" s="147"/>
      <c r="J31" s="146"/>
      <c r="K31" s="150"/>
      <c r="L31" s="113"/>
      <c r="M31" s="113"/>
      <c r="N31" s="113"/>
      <c r="O31" s="151"/>
      <c r="P31" s="146"/>
      <c r="Q31" s="152"/>
      <c r="R31" s="153"/>
      <c r="S31" s="146"/>
      <c r="T31" s="112">
        <f t="shared" ref="T31" si="28">IF(U29="","",1)</f>
        <v>1</v>
      </c>
      <c r="U31" s="113">
        <f t="shared" ref="U31" si="29">IF(U29="","",1)</f>
        <v>1</v>
      </c>
      <c r="V31" s="114">
        <f t="shared" ref="V31" si="30">IF(U29="","",1)</f>
        <v>1</v>
      </c>
      <c r="W31" s="146"/>
      <c r="X31" s="132"/>
      <c r="Y31" s="159"/>
      <c r="Z31" s="64"/>
      <c r="AB31" s="225"/>
      <c r="AC31" s="226"/>
      <c r="AD31" s="243"/>
      <c r="AF31" s="244"/>
      <c r="AG31" s="245"/>
      <c r="AH31" s="245"/>
      <c r="AI31" s="245"/>
      <c r="AJ31" s="246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6"/>
      <c r="BE31" s="246"/>
      <c r="BF31" s="237"/>
      <c r="BG31" s="237"/>
      <c r="BH31" s="237"/>
      <c r="BI31" s="230"/>
      <c r="BJ31" s="230"/>
      <c r="BK31" s="230"/>
      <c r="BL31" s="230"/>
      <c r="BM31" s="250"/>
      <c r="BN31" s="247"/>
      <c r="BO31" s="233"/>
      <c r="BP31" s="234"/>
    </row>
    <row r="32" spans="2:68" ht="8.5" customHeight="1" thickTop="1" x14ac:dyDescent="0.2">
      <c r="B32" s="41"/>
      <c r="C32" s="116"/>
      <c r="D32" s="129"/>
      <c r="E32" s="130"/>
      <c r="F32" s="108" t="str">
        <f>IF(COUNT(#REF!,#REF!,AL32,AM32,AN32,AO32,AP32,AQ32,AR32,AS32,AT32,AU32,AV32,AW32,AX32,AY32,AZ32,BA32,BB32,BG32,BC32,BD32,BE32,BF32,BI32,BL32)=0,"", COUNT(#REF!,#REF!,AL32,AM32,AN32,AO32,AP32,AQ32,AR32,AS32,AT32,AU32,AV32,AW32,AX32, AY32,AZ32,BA32,BB32,BG32,BC32,BD32,BE32,BF32,BI32,BL32))</f>
        <v/>
      </c>
      <c r="G32" s="131" t="str">
        <f t="shared" si="2"/>
        <v/>
      </c>
      <c r="H32" s="120"/>
      <c r="I32" s="143"/>
      <c r="J32" s="120"/>
      <c r="K32" s="125"/>
      <c r="L32" s="127"/>
      <c r="M32" s="127"/>
      <c r="N32" s="127"/>
      <c r="O32" s="128"/>
      <c r="P32" s="108"/>
      <c r="Q32" s="148"/>
      <c r="R32" s="149"/>
      <c r="S32" s="120"/>
      <c r="T32" s="107">
        <f t="shared" ref="T32" si="31">IF(U33="","",1)</f>
        <v>1</v>
      </c>
      <c r="U32" s="108">
        <f t="shared" ref="U32" si="32">IF(U33="","",1)</f>
        <v>1</v>
      </c>
      <c r="V32" s="109">
        <f t="shared" ref="V32" si="33">IF(U33="","",1)</f>
        <v>1</v>
      </c>
      <c r="W32" s="120"/>
      <c r="X32" s="130"/>
      <c r="Y32" s="131"/>
      <c r="Z32" s="46"/>
      <c r="AB32" s="201"/>
      <c r="AC32" s="206"/>
      <c r="AD32" s="214"/>
      <c r="AF32" s="215"/>
      <c r="AG32" s="216"/>
      <c r="AH32" s="216"/>
      <c r="AI32" s="216"/>
      <c r="AJ32" s="217"/>
      <c r="AL32" s="216"/>
      <c r="AM32" s="216"/>
      <c r="AN32" s="216"/>
      <c r="AO32" s="216"/>
      <c r="AP32" s="216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7"/>
      <c r="BE32" s="217"/>
      <c r="BF32" s="219"/>
      <c r="BG32" s="219"/>
      <c r="BH32" s="219"/>
      <c r="BI32" s="249"/>
      <c r="BJ32" s="249"/>
      <c r="BK32" s="249"/>
      <c r="BL32" s="249"/>
      <c r="BM32" s="223"/>
      <c r="BN32" s="214"/>
      <c r="BO32" s="207"/>
      <c r="BP32" s="205"/>
    </row>
    <row r="33" spans="2:68" x14ac:dyDescent="0.2">
      <c r="B33" s="41"/>
      <c r="C33" s="116">
        <v>5</v>
      </c>
      <c r="D33" s="129" t="str">
        <f t="shared" si="7"/>
        <v>Tim Schmeltzer</v>
      </c>
      <c r="E33" s="130"/>
      <c r="F33" s="108">
        <f>COUNT(AL33:BL33)</f>
        <v>12</v>
      </c>
      <c r="G33" s="131">
        <f t="shared" si="2"/>
        <v>5</v>
      </c>
      <c r="H33" s="120"/>
      <c r="I33" s="143"/>
      <c r="J33" s="145" t="s">
        <v>32</v>
      </c>
      <c r="K33" s="116">
        <f>IFERROR(LARGE((AL33:BL33),1),"")</f>
        <v>568</v>
      </c>
      <c r="L33" s="116">
        <f>IFERROR(LARGE((AL33:BL33),2),"")</f>
        <v>566</v>
      </c>
      <c r="M33" s="116">
        <f>IFERROR(LARGE((AL33:BL33),3),"")</f>
        <v>566</v>
      </c>
      <c r="N33" s="116">
        <f>IFERROR(LARGE((AL33:BL33),4),"")</f>
        <v>564</v>
      </c>
      <c r="O33" s="116">
        <f>IFERROR(LARGE((AL33:BL33),5),"")</f>
        <v>561</v>
      </c>
      <c r="P33" s="108"/>
      <c r="Q33" s="148">
        <f t="shared" si="8"/>
        <v>565</v>
      </c>
      <c r="R33" s="149">
        <f t="shared" si="9"/>
        <v>0.25</v>
      </c>
      <c r="S33" s="120"/>
      <c r="T33" s="107">
        <f t="shared" ref="T33" si="34">IF(U33="","",1)</f>
        <v>1</v>
      </c>
      <c r="U33" s="110">
        <f t="shared" ref="U33" si="35">IF(SUM(Q33:R33)=0,"",SUM(Q33:R33))</f>
        <v>565.25</v>
      </c>
      <c r="V33" s="109">
        <f t="shared" ref="V33" si="36">IF(U33="","",1)</f>
        <v>1</v>
      </c>
      <c r="W33" s="120"/>
      <c r="X33" s="130" t="str">
        <f t="shared" si="3"/>
        <v>Tim Schmeltzer</v>
      </c>
      <c r="Y33" s="131"/>
      <c r="Z33" s="46"/>
      <c r="AB33" s="201"/>
      <c r="AC33" s="206">
        <v>5</v>
      </c>
      <c r="AD33" s="220" t="s">
        <v>63</v>
      </c>
      <c r="AF33" s="206"/>
      <c r="AG33" s="190"/>
      <c r="AH33" s="190"/>
      <c r="AI33" s="190"/>
      <c r="AJ33" s="207"/>
      <c r="AK33" s="242"/>
      <c r="AL33" s="222">
        <v>557</v>
      </c>
      <c r="AM33" s="222">
        <v>564</v>
      </c>
      <c r="AN33" s="222">
        <v>561</v>
      </c>
      <c r="AO33" s="222">
        <v>568</v>
      </c>
      <c r="AP33" s="222">
        <v>566</v>
      </c>
      <c r="AQ33" s="222">
        <v>566</v>
      </c>
      <c r="AR33" s="222" t="s">
        <v>32</v>
      </c>
      <c r="AS33" s="222">
        <v>556</v>
      </c>
      <c r="AT33" s="222" t="s">
        <v>32</v>
      </c>
      <c r="AU33" s="222" t="s">
        <v>32</v>
      </c>
      <c r="AV33" s="222" t="s">
        <v>32</v>
      </c>
      <c r="AW33" s="222" t="s">
        <v>32</v>
      </c>
      <c r="AX33" s="222" t="s">
        <v>32</v>
      </c>
      <c r="AY33" s="222" t="s">
        <v>32</v>
      </c>
      <c r="AZ33" s="222" t="s">
        <v>32</v>
      </c>
      <c r="BA33" s="222" t="s">
        <v>32</v>
      </c>
      <c r="BB33" s="222">
        <v>549</v>
      </c>
      <c r="BC33" s="222">
        <v>554</v>
      </c>
      <c r="BD33" s="222">
        <v>555</v>
      </c>
      <c r="BE33" s="222">
        <v>561</v>
      </c>
      <c r="BF33" s="222">
        <v>552</v>
      </c>
      <c r="BG33" s="222" t="s">
        <v>32</v>
      </c>
      <c r="BH33" s="222" t="s">
        <v>32</v>
      </c>
      <c r="BI33" s="222" t="s">
        <v>32</v>
      </c>
      <c r="BJ33" s="222" t="s">
        <v>32</v>
      </c>
      <c r="BK33" s="222" t="s">
        <v>32</v>
      </c>
      <c r="BL33" s="222" t="s">
        <v>32</v>
      </c>
      <c r="BM33" s="223"/>
      <c r="BN33" s="220" t="str">
        <f>IF(AD33="Athlete Name","",AD33)</f>
        <v>Tim Schmeltzer</v>
      </c>
      <c r="BO33" s="207">
        <v>5</v>
      </c>
      <c r="BP33" s="205"/>
    </row>
    <row r="34" spans="2:68" x14ac:dyDescent="0.2">
      <c r="B34" s="41"/>
      <c r="C34" s="116"/>
      <c r="D34" s="129"/>
      <c r="E34" s="130"/>
      <c r="F34" s="108"/>
      <c r="G34" s="131" t="str">
        <f t="shared" si="2"/>
        <v/>
      </c>
      <c r="H34" s="120"/>
      <c r="I34" s="143" t="str">
        <f>IF(SUM(AF34:AJ34)=0,"",SUM(AF34:AJ34))</f>
        <v/>
      </c>
      <c r="J34" s="145" t="s">
        <v>42</v>
      </c>
      <c r="K34" s="116">
        <f>IFERROR(LARGE((AL34:BL34),1),"")</f>
        <v>0.25</v>
      </c>
      <c r="L34" s="108" t="str">
        <f>IFERROR(LARGE((AL34:BL34),2),"")</f>
        <v/>
      </c>
      <c r="M34" s="108" t="str">
        <f>IFERROR(LARGE((AL34:BL34),3),"")</f>
        <v/>
      </c>
      <c r="N34" s="108" t="str">
        <f>IFERROR(LARGE((AL34:BG34),4),"")</f>
        <v/>
      </c>
      <c r="O34" s="131" t="str">
        <f>IFERROR(LARGE((AL34:BG34),5),"")</f>
        <v/>
      </c>
      <c r="P34" s="108"/>
      <c r="Q34" s="148"/>
      <c r="R34" s="149"/>
      <c r="S34" s="120"/>
      <c r="T34" s="107">
        <f t="shared" ref="T34" si="37">IF(U33="","",1)</f>
        <v>1</v>
      </c>
      <c r="U34" s="111">
        <f t="shared" ref="U34" si="38">IF(U33="","",1)</f>
        <v>1</v>
      </c>
      <c r="V34" s="109">
        <f t="shared" ref="V34" si="39">IF(U33="","",1)</f>
        <v>1</v>
      </c>
      <c r="W34" s="120"/>
      <c r="X34" s="130"/>
      <c r="Y34" s="131"/>
      <c r="Z34" s="46"/>
      <c r="AB34" s="201"/>
      <c r="AC34" s="206"/>
      <c r="AD34" s="251"/>
      <c r="AF34" s="206" t="s">
        <v>42</v>
      </c>
      <c r="AG34" s="190" t="s">
        <v>42</v>
      </c>
      <c r="AH34" s="190" t="s">
        <v>42</v>
      </c>
      <c r="AI34" s="190" t="s">
        <v>42</v>
      </c>
      <c r="AJ34" s="207" t="s">
        <v>42</v>
      </c>
      <c r="AK34" s="242"/>
      <c r="AL34" s="206" t="s">
        <v>42</v>
      </c>
      <c r="AM34" s="206" t="s">
        <v>42</v>
      </c>
      <c r="AN34" s="206" t="s">
        <v>42</v>
      </c>
      <c r="AO34" s="206">
        <v>0.25</v>
      </c>
      <c r="AP34" s="206" t="s">
        <v>42</v>
      </c>
      <c r="AQ34" s="206" t="s">
        <v>42</v>
      </c>
      <c r="AR34" s="206" t="s">
        <v>42</v>
      </c>
      <c r="AS34" s="206" t="s">
        <v>42</v>
      </c>
      <c r="AT34" s="206" t="s">
        <v>42</v>
      </c>
      <c r="AU34" s="206" t="s">
        <v>42</v>
      </c>
      <c r="AV34" s="206" t="s">
        <v>42</v>
      </c>
      <c r="AW34" s="206" t="s">
        <v>42</v>
      </c>
      <c r="AX34" s="206" t="s">
        <v>42</v>
      </c>
      <c r="AY34" s="206" t="s">
        <v>42</v>
      </c>
      <c r="AZ34" s="206" t="s">
        <v>42</v>
      </c>
      <c r="BA34" s="206" t="s">
        <v>42</v>
      </c>
      <c r="BB34" s="206" t="s">
        <v>42</v>
      </c>
      <c r="BC34" s="206" t="s">
        <v>42</v>
      </c>
      <c r="BD34" s="206" t="s">
        <v>42</v>
      </c>
      <c r="BE34" s="206" t="s">
        <v>42</v>
      </c>
      <c r="BF34" s="206" t="s">
        <v>42</v>
      </c>
      <c r="BG34" s="206" t="s">
        <v>42</v>
      </c>
      <c r="BH34" s="206" t="s">
        <v>42</v>
      </c>
      <c r="BI34" s="206" t="s">
        <v>42</v>
      </c>
      <c r="BJ34" s="206" t="s">
        <v>42</v>
      </c>
      <c r="BK34" s="206" t="s">
        <v>42</v>
      </c>
      <c r="BL34" s="206" t="s">
        <v>42</v>
      </c>
      <c r="BM34" s="223"/>
      <c r="BN34" s="220"/>
      <c r="BO34" s="207"/>
      <c r="BP34" s="205"/>
    </row>
    <row r="35" spans="2:68" s="224" customFormat="1" ht="8.5" customHeight="1" thickBot="1" x14ac:dyDescent="0.25">
      <c r="B35" s="65"/>
      <c r="C35" s="118"/>
      <c r="D35" s="132"/>
      <c r="E35" s="133"/>
      <c r="F35" s="108" t="str">
        <f>IF(COUNT(#REF!,#REF!,AL35,AM35,AN35,AO35,AP35,AQ35,AR35,AS35,AT35,AU35,AV35,AW35,AX35,AY35,AZ35,BA35,BB35,BG35,BC35,BD35,BE35,BF35,BI35,BL35)=0,"", COUNT(#REF!,#REF!,AL35,AM35,AN35,AO35,AP35,AQ35,AR35,AS35,AT35,AU35,AV35,AW35,AX35, AY35,AZ35,BA35,BB35,BG35,BC35,BD35,BE35,BF35,BI35,BL35))</f>
        <v/>
      </c>
      <c r="G35" s="131" t="str">
        <f t="shared" si="2"/>
        <v/>
      </c>
      <c r="H35" s="146"/>
      <c r="I35" s="147"/>
      <c r="J35" s="146"/>
      <c r="K35" s="150"/>
      <c r="L35" s="113"/>
      <c r="M35" s="113"/>
      <c r="N35" s="113"/>
      <c r="O35" s="151"/>
      <c r="P35" s="146"/>
      <c r="Q35" s="152"/>
      <c r="R35" s="153"/>
      <c r="S35" s="146"/>
      <c r="T35" s="112">
        <f t="shared" ref="T35" si="40">IF(U33="","",1)</f>
        <v>1</v>
      </c>
      <c r="U35" s="113">
        <f t="shared" ref="U35" si="41">IF(U33="","",1)</f>
        <v>1</v>
      </c>
      <c r="V35" s="114">
        <f t="shared" ref="V35" si="42">IF(U33="","",1)</f>
        <v>1</v>
      </c>
      <c r="W35" s="146"/>
      <c r="X35" s="132"/>
      <c r="Y35" s="159"/>
      <c r="Z35" s="64"/>
      <c r="AB35" s="225"/>
      <c r="AC35" s="226"/>
      <c r="AD35" s="252"/>
      <c r="AF35" s="228"/>
      <c r="AG35" s="229"/>
      <c r="AH35" s="229"/>
      <c r="AI35" s="229"/>
      <c r="AJ35" s="230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30"/>
      <c r="BE35" s="230"/>
      <c r="BF35" s="385"/>
      <c r="BG35" s="230"/>
      <c r="BH35" s="230"/>
      <c r="BI35" s="246"/>
      <c r="BJ35" s="246"/>
      <c r="BK35" s="246"/>
      <c r="BL35" s="246"/>
      <c r="BM35" s="231"/>
      <c r="BN35" s="232"/>
      <c r="BO35" s="233"/>
      <c r="BP35" s="234"/>
    </row>
    <row r="36" spans="2:68" ht="8.5" customHeight="1" thickTop="1" x14ac:dyDescent="0.2">
      <c r="B36" s="41"/>
      <c r="C36" s="116"/>
      <c r="D36" s="129"/>
      <c r="E36" s="130"/>
      <c r="F36" s="108" t="str">
        <f>IF(COUNT(#REF!,#REF!,AL36,AM36,AN36,AO36,AP36,AQ36,AR36,AS36,AT36,AU36,AV36,AW36,AX36,AY36,AZ36,BA36,BB36,BG36,BC36,BD36,BE36,BF36,BI36,BL36)=0,"", COUNT(#REF!,#REF!,AL36,AM36,AN36,AO36,AP36,AQ36,AR36,AS36,AT36,AU36,AV36,AW36,AX36, AY36,AZ36,BA36,BB36,BG36,BC36,BD36,BE36,BF36,BI36,BL36))</f>
        <v/>
      </c>
      <c r="G36" s="131" t="str">
        <f t="shared" si="2"/>
        <v/>
      </c>
      <c r="H36" s="120"/>
      <c r="I36" s="143"/>
      <c r="J36" s="120"/>
      <c r="K36" s="125"/>
      <c r="L36" s="127"/>
      <c r="M36" s="127"/>
      <c r="N36" s="127"/>
      <c r="O36" s="128"/>
      <c r="P36" s="108"/>
      <c r="Q36" s="148"/>
      <c r="R36" s="149"/>
      <c r="S36" s="120"/>
      <c r="T36" s="107">
        <f t="shared" ref="T36" si="43">IF(U37="","",1)</f>
        <v>1</v>
      </c>
      <c r="U36" s="108">
        <f t="shared" ref="U36" si="44">IF(U37="","",1)</f>
        <v>1</v>
      </c>
      <c r="V36" s="109">
        <f t="shared" ref="V36" si="45">IF(U37="","",1)</f>
        <v>1</v>
      </c>
      <c r="W36" s="120"/>
      <c r="X36" s="130"/>
      <c r="Y36" s="131"/>
      <c r="Z36" s="46"/>
      <c r="AB36" s="201"/>
      <c r="AC36" s="206"/>
      <c r="AD36" s="235"/>
      <c r="AF36" s="236"/>
      <c r="AG36" s="237"/>
      <c r="AH36" s="237"/>
      <c r="AI36" s="238"/>
      <c r="AJ36" s="239"/>
      <c r="AL36" s="238"/>
      <c r="AM36" s="238"/>
      <c r="AN36" s="238"/>
      <c r="AO36" s="238"/>
      <c r="AP36" s="238"/>
      <c r="AQ36" s="248"/>
      <c r="AR36" s="248"/>
      <c r="AS36" s="248"/>
      <c r="AT36" s="248"/>
      <c r="AU36" s="248"/>
      <c r="AV36" s="248"/>
      <c r="AW36" s="248"/>
      <c r="AX36" s="248"/>
      <c r="AY36" s="248"/>
      <c r="AZ36" s="248"/>
      <c r="BA36" s="248"/>
      <c r="BB36" s="248"/>
      <c r="BC36" s="248"/>
      <c r="BD36" s="249"/>
      <c r="BE36" s="249"/>
      <c r="BF36" s="248"/>
      <c r="BG36" s="249"/>
      <c r="BH36" s="249"/>
      <c r="BI36" s="217"/>
      <c r="BJ36" s="217"/>
      <c r="BK36" s="217"/>
      <c r="BL36" s="217"/>
      <c r="BM36" s="223"/>
      <c r="BN36" s="235"/>
      <c r="BO36" s="207"/>
      <c r="BP36" s="205"/>
    </row>
    <row r="37" spans="2:68" x14ac:dyDescent="0.2">
      <c r="B37" s="41"/>
      <c r="C37" s="116">
        <v>6</v>
      </c>
      <c r="D37" s="129" t="str">
        <f t="shared" si="7"/>
        <v>Jackson Leverett</v>
      </c>
      <c r="E37" s="130"/>
      <c r="F37" s="108">
        <f>COUNT(AL37:BL37)</f>
        <v>3</v>
      </c>
      <c r="G37" s="131">
        <f t="shared" si="2"/>
        <v>3</v>
      </c>
      <c r="H37" s="120"/>
      <c r="I37" s="143"/>
      <c r="J37" s="145" t="s">
        <v>32</v>
      </c>
      <c r="K37" s="116">
        <f>IFERROR(LARGE((AL37:BL37),1),"")</f>
        <v>571</v>
      </c>
      <c r="L37" s="116">
        <f>IFERROR(LARGE((AL37:BL37),2),"")</f>
        <v>566</v>
      </c>
      <c r="M37" s="116">
        <f>IFERROR(LARGE((AL37:BL37),3),"")</f>
        <v>560</v>
      </c>
      <c r="N37" s="116" t="str">
        <f>IFERROR(LARGE((AL37:BL37),4),"")</f>
        <v/>
      </c>
      <c r="O37" s="116" t="str">
        <f>IFERROR(LARGE((AL37:BL37),5),"")</f>
        <v/>
      </c>
      <c r="P37" s="108"/>
      <c r="Q37" s="148">
        <f t="shared" si="8"/>
        <v>565.66666666666663</v>
      </c>
      <c r="R37" s="149" t="str">
        <f t="shared" si="9"/>
        <v/>
      </c>
      <c r="S37" s="120"/>
      <c r="T37" s="107">
        <f t="shared" ref="T37" si="46">IF(U37="","",1)</f>
        <v>1</v>
      </c>
      <c r="U37" s="110">
        <f t="shared" ref="U37" si="47">IF(SUM(Q37:R37)=0,"",SUM(Q37:R37))</f>
        <v>565.66666666666663</v>
      </c>
      <c r="V37" s="109">
        <f t="shared" ref="V37" si="48">IF(U37="","",1)</f>
        <v>1</v>
      </c>
      <c r="W37" s="120"/>
      <c r="X37" s="130" t="str">
        <f t="shared" si="3"/>
        <v>Jackson Leverett</v>
      </c>
      <c r="Y37" s="131"/>
      <c r="Z37" s="46"/>
      <c r="AB37" s="201"/>
      <c r="AC37" s="206">
        <v>6</v>
      </c>
      <c r="AD37" s="220" t="s">
        <v>64</v>
      </c>
      <c r="AF37" s="206"/>
      <c r="AG37" s="190"/>
      <c r="AH37" s="190"/>
      <c r="AI37" s="190"/>
      <c r="AJ37" s="207"/>
      <c r="AK37" s="242"/>
      <c r="AL37" s="222">
        <v>560</v>
      </c>
      <c r="AM37" s="222">
        <v>571</v>
      </c>
      <c r="AN37" s="222" t="s">
        <v>32</v>
      </c>
      <c r="AO37" s="222" t="s">
        <v>32</v>
      </c>
      <c r="AP37" s="222" t="s">
        <v>32</v>
      </c>
      <c r="AQ37" s="222" t="s">
        <v>32</v>
      </c>
      <c r="AR37" s="222" t="s">
        <v>32</v>
      </c>
      <c r="AS37" s="222" t="s">
        <v>32</v>
      </c>
      <c r="AT37" s="222" t="s">
        <v>32</v>
      </c>
      <c r="AU37" s="222" t="s">
        <v>32</v>
      </c>
      <c r="AV37" s="222" t="s">
        <v>32</v>
      </c>
      <c r="AW37" s="222" t="s">
        <v>32</v>
      </c>
      <c r="AX37" s="222" t="s">
        <v>32</v>
      </c>
      <c r="AY37" s="222" t="s">
        <v>32</v>
      </c>
      <c r="AZ37" s="222" t="s">
        <v>32</v>
      </c>
      <c r="BA37" s="222" t="s">
        <v>32</v>
      </c>
      <c r="BB37" s="222" t="s">
        <v>32</v>
      </c>
      <c r="BC37" s="222" t="s">
        <v>32</v>
      </c>
      <c r="BD37" s="222" t="s">
        <v>32</v>
      </c>
      <c r="BE37" s="222" t="s">
        <v>32</v>
      </c>
      <c r="BF37" s="222">
        <v>566</v>
      </c>
      <c r="BG37" s="222" t="s">
        <v>32</v>
      </c>
      <c r="BH37" s="222" t="s">
        <v>32</v>
      </c>
      <c r="BI37" s="222" t="s">
        <v>32</v>
      </c>
      <c r="BJ37" s="222" t="s">
        <v>32</v>
      </c>
      <c r="BK37" s="222" t="s">
        <v>32</v>
      </c>
      <c r="BL37" s="222" t="s">
        <v>32</v>
      </c>
      <c r="BM37" s="223"/>
      <c r="BN37" s="220" t="str">
        <f>IF(AD37="Athlete Name","",AD37)</f>
        <v>Jackson Leverett</v>
      </c>
      <c r="BO37" s="207">
        <v>6</v>
      </c>
      <c r="BP37" s="205"/>
    </row>
    <row r="38" spans="2:68" x14ac:dyDescent="0.2">
      <c r="B38" s="41"/>
      <c r="C38" s="116"/>
      <c r="D38" s="129"/>
      <c r="E38" s="130"/>
      <c r="F38" s="108" t="str">
        <f>IF(COUNT(#REF!,#REF!,AL38,AM38,AN38,AO38,AP38,AQ38,AR38,AS38,AT38,AU38,AV38,AW38,AX38,AY38,AZ38,BA38,BB38,BG38,BC38,BD38,BE38,BF38,BI38,BL38)=0,"", COUNT(#REF!,#REF!,AL38,AM38,AN38,AO38,AP38,AQ38,AR38,AS38,AT38,AU38,AV38,AW38,AX38, AY38,AZ38,BA38,BB38,BG38,BC38,BD38,BE38,BF38,BI38,BL38))</f>
        <v/>
      </c>
      <c r="G38" s="131" t="str">
        <f t="shared" si="2"/>
        <v/>
      </c>
      <c r="H38" s="120"/>
      <c r="I38" s="143" t="str">
        <f>IF(SUM(AF38:AJ38)=0,"",SUM(AF38:AJ38))</f>
        <v/>
      </c>
      <c r="J38" s="145" t="s">
        <v>42</v>
      </c>
      <c r="K38" s="116" t="str">
        <f>IFERROR(LARGE((AL38:BL38),1),"")</f>
        <v/>
      </c>
      <c r="L38" s="108" t="str">
        <f>IFERROR(LARGE((AL38:BL38),2),"")</f>
        <v/>
      </c>
      <c r="M38" s="108" t="str">
        <f>IFERROR(LARGE((AL38:BL38),3),"")</f>
        <v/>
      </c>
      <c r="N38" s="108" t="str">
        <f>IFERROR(LARGE((AL38:BG38),4),"")</f>
        <v/>
      </c>
      <c r="O38" s="131" t="str">
        <f>IFERROR(LARGE((AL38:BG38),5),"")</f>
        <v/>
      </c>
      <c r="P38" s="108"/>
      <c r="Q38" s="148"/>
      <c r="R38" s="149"/>
      <c r="S38" s="120"/>
      <c r="T38" s="107">
        <f t="shared" ref="T38" si="49">IF(U37="","",1)</f>
        <v>1</v>
      </c>
      <c r="U38" s="111">
        <f t="shared" ref="U38" si="50">IF(U37="","",1)</f>
        <v>1</v>
      </c>
      <c r="V38" s="109">
        <f t="shared" ref="V38" si="51">IF(U37="","",1)</f>
        <v>1</v>
      </c>
      <c r="W38" s="120"/>
      <c r="X38" s="130"/>
      <c r="Y38" s="131"/>
      <c r="Z38" s="46"/>
      <c r="AB38" s="201"/>
      <c r="AC38" s="206"/>
      <c r="AD38" s="220"/>
      <c r="AF38" s="206" t="s">
        <v>42</v>
      </c>
      <c r="AG38" s="190" t="s">
        <v>42</v>
      </c>
      <c r="AH38" s="190" t="s">
        <v>42</v>
      </c>
      <c r="AI38" s="190" t="s">
        <v>42</v>
      </c>
      <c r="AJ38" s="207" t="s">
        <v>42</v>
      </c>
      <c r="AK38" s="242"/>
      <c r="AL38" s="206" t="s">
        <v>42</v>
      </c>
      <c r="AM38" s="206" t="s">
        <v>42</v>
      </c>
      <c r="AN38" s="206" t="s">
        <v>42</v>
      </c>
      <c r="AO38" s="206" t="s">
        <v>42</v>
      </c>
      <c r="AP38" s="206" t="s">
        <v>42</v>
      </c>
      <c r="AQ38" s="206" t="s">
        <v>42</v>
      </c>
      <c r="AR38" s="206" t="s">
        <v>42</v>
      </c>
      <c r="AS38" s="206" t="s">
        <v>42</v>
      </c>
      <c r="AT38" s="206" t="s">
        <v>42</v>
      </c>
      <c r="AU38" s="206" t="s">
        <v>42</v>
      </c>
      <c r="AV38" s="206" t="s">
        <v>42</v>
      </c>
      <c r="AW38" s="206" t="s">
        <v>42</v>
      </c>
      <c r="AX38" s="206" t="s">
        <v>42</v>
      </c>
      <c r="AY38" s="206" t="s">
        <v>42</v>
      </c>
      <c r="AZ38" s="206" t="s">
        <v>42</v>
      </c>
      <c r="BA38" s="206" t="s">
        <v>42</v>
      </c>
      <c r="BB38" s="206" t="s">
        <v>42</v>
      </c>
      <c r="BC38" s="206" t="s">
        <v>42</v>
      </c>
      <c r="BD38" s="206" t="s">
        <v>42</v>
      </c>
      <c r="BE38" s="206" t="s">
        <v>42</v>
      </c>
      <c r="BF38" s="206" t="s">
        <v>42</v>
      </c>
      <c r="BG38" s="206" t="s">
        <v>42</v>
      </c>
      <c r="BH38" s="206" t="s">
        <v>42</v>
      </c>
      <c r="BI38" s="206" t="s">
        <v>42</v>
      </c>
      <c r="BJ38" s="206" t="s">
        <v>42</v>
      </c>
      <c r="BK38" s="206" t="s">
        <v>42</v>
      </c>
      <c r="BL38" s="206" t="s">
        <v>42</v>
      </c>
      <c r="BM38" s="223"/>
      <c r="BN38" s="220"/>
      <c r="BO38" s="207"/>
      <c r="BP38" s="205"/>
    </row>
    <row r="39" spans="2:68" s="224" customFormat="1" ht="8.5" customHeight="1" thickBot="1" x14ac:dyDescent="0.25">
      <c r="B39" s="65"/>
      <c r="C39" s="118"/>
      <c r="D39" s="132"/>
      <c r="E39" s="133"/>
      <c r="F39" s="108" t="str">
        <f>IF(COUNT(#REF!,#REF!,AL39,AM39,AN39,AO39,AP39,AQ39,AR39,AS39,AT39,AU39,AV39,AW39,AX39,AY39,AZ39,BA39,BB39,BG39,BC39,BD39,BE39,BF39,BI39,BL39)=0,"", COUNT(#REF!,#REF!,AL39,AM39,AN39,AO39,AP39,AQ39,AR39,AS39,AT39,AU39,AV39,AW39,AX39, AY39,AZ39,BA39,BB39,BG39,BC39,BD39,BE39,BF39,BI39,BL39))</f>
        <v/>
      </c>
      <c r="G39" s="131" t="str">
        <f t="shared" si="2"/>
        <v/>
      </c>
      <c r="H39" s="146"/>
      <c r="I39" s="147"/>
      <c r="J39" s="146"/>
      <c r="K39" s="150"/>
      <c r="L39" s="113"/>
      <c r="M39" s="113"/>
      <c r="N39" s="113"/>
      <c r="O39" s="151"/>
      <c r="P39" s="146"/>
      <c r="Q39" s="152"/>
      <c r="R39" s="153"/>
      <c r="S39" s="146"/>
      <c r="T39" s="112">
        <f t="shared" ref="T39" si="52">IF(U37="","",1)</f>
        <v>1</v>
      </c>
      <c r="U39" s="113">
        <f t="shared" ref="U39" si="53">IF(U37="","",1)</f>
        <v>1</v>
      </c>
      <c r="V39" s="114">
        <f t="shared" ref="V39" si="54">IF(U37="","",1)</f>
        <v>1</v>
      </c>
      <c r="W39" s="146"/>
      <c r="X39" s="132"/>
      <c r="Y39" s="159"/>
      <c r="Z39" s="64"/>
      <c r="AB39" s="225"/>
      <c r="AC39" s="226"/>
      <c r="AD39" s="243"/>
      <c r="AF39" s="244"/>
      <c r="AG39" s="245"/>
      <c r="AH39" s="245"/>
      <c r="AI39" s="245"/>
      <c r="AJ39" s="246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5"/>
      <c r="BC39" s="245"/>
      <c r="BD39" s="246"/>
      <c r="BE39" s="246"/>
      <c r="BF39" s="237"/>
      <c r="BG39" s="246"/>
      <c r="BH39" s="246"/>
      <c r="BI39" s="230"/>
      <c r="BJ39" s="230"/>
      <c r="BK39" s="230"/>
      <c r="BL39" s="230"/>
      <c r="BM39" s="231"/>
      <c r="BN39" s="247"/>
      <c r="BO39" s="233"/>
      <c r="BP39" s="234"/>
    </row>
    <row r="40" spans="2:68" ht="8.5" customHeight="1" thickTop="1" x14ac:dyDescent="0.2">
      <c r="B40" s="41"/>
      <c r="C40" s="116"/>
      <c r="D40" s="129"/>
      <c r="E40" s="130"/>
      <c r="F40" s="108" t="str">
        <f>IF(COUNT(#REF!,#REF!,AL40,AM40,AN40,AO40,AP40,AQ40,AR40,AS40,AT40,AU40,AV40,AW40,AX40,AY40,AZ40,BA40,BB40,BG40,BC40,BD40,BE40,BF40,BI40,BL40)=0,"", COUNT(#REF!,#REF!,AL40,AM40,AN40,AO40,AP40,AQ40,AR40,AS40,AT40,AU40,AV40,AW40,AX40, AY40,AZ40,BA40,BB40,BG40,BC40,BD40,BE40,BF40,BI40,BL40))</f>
        <v/>
      </c>
      <c r="G40" s="131" t="str">
        <f t="shared" si="2"/>
        <v/>
      </c>
      <c r="H40" s="120"/>
      <c r="I40" s="143"/>
      <c r="J40" s="120"/>
      <c r="K40" s="125"/>
      <c r="L40" s="127"/>
      <c r="M40" s="127"/>
      <c r="N40" s="127"/>
      <c r="O40" s="128"/>
      <c r="P40" s="108"/>
      <c r="Q40" s="148"/>
      <c r="R40" s="149"/>
      <c r="S40" s="120"/>
      <c r="T40" s="107">
        <f t="shared" ref="T40" si="55">IF(U41="","",1)</f>
        <v>1</v>
      </c>
      <c r="U40" s="108">
        <f t="shared" ref="U40" si="56">IF(U41="","",1)</f>
        <v>1</v>
      </c>
      <c r="V40" s="109">
        <f t="shared" ref="V40" si="57">IF(U41="","",1)</f>
        <v>1</v>
      </c>
      <c r="W40" s="120"/>
      <c r="X40" s="130"/>
      <c r="Y40" s="131"/>
      <c r="Z40" s="46"/>
      <c r="AB40" s="201"/>
      <c r="AC40" s="206"/>
      <c r="AD40" s="214"/>
      <c r="AF40" s="215"/>
      <c r="AG40" s="216"/>
      <c r="AH40" s="216"/>
      <c r="AI40" s="216"/>
      <c r="AJ40" s="217"/>
      <c r="AL40" s="216"/>
      <c r="AM40" s="216"/>
      <c r="AN40" s="216"/>
      <c r="AO40" s="216"/>
      <c r="AP40" s="216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7"/>
      <c r="BE40" s="217"/>
      <c r="BF40" s="219"/>
      <c r="BG40" s="217"/>
      <c r="BH40" s="217"/>
      <c r="BI40" s="249"/>
      <c r="BJ40" s="249"/>
      <c r="BK40" s="249"/>
      <c r="BL40" s="249"/>
      <c r="BM40" s="223"/>
      <c r="BN40" s="214"/>
      <c r="BO40" s="207"/>
      <c r="BP40" s="205"/>
    </row>
    <row r="41" spans="2:68" x14ac:dyDescent="0.2">
      <c r="B41" s="41"/>
      <c r="C41" s="116">
        <v>7</v>
      </c>
      <c r="D41" s="129" t="str">
        <f t="shared" si="7"/>
        <v>Anthony Lutz</v>
      </c>
      <c r="E41" s="130"/>
      <c r="F41" s="108">
        <f>COUNT(AL41:BL41)</f>
        <v>14</v>
      </c>
      <c r="G41" s="131">
        <f t="shared" si="2"/>
        <v>5</v>
      </c>
      <c r="H41" s="120"/>
      <c r="I41" s="143"/>
      <c r="J41" s="145" t="s">
        <v>32</v>
      </c>
      <c r="K41" s="116">
        <f>IFERROR(LARGE((AL41:BL41),1),"")</f>
        <v>575</v>
      </c>
      <c r="L41" s="116">
        <f>IFERROR(LARGE((AL41:BL41),2),"")</f>
        <v>570</v>
      </c>
      <c r="M41" s="116">
        <f>IFERROR(LARGE((AL41:BL41),3),"")</f>
        <v>570</v>
      </c>
      <c r="N41" s="116">
        <f>IFERROR(LARGE((AL41:BL41),4),"")</f>
        <v>569</v>
      </c>
      <c r="O41" s="116">
        <f>IFERROR(LARGE((AL41:BL41),5),"")</f>
        <v>569</v>
      </c>
      <c r="P41" s="108"/>
      <c r="Q41" s="148">
        <f t="shared" si="8"/>
        <v>570.6</v>
      </c>
      <c r="R41" s="149" t="str">
        <f t="shared" si="9"/>
        <v/>
      </c>
      <c r="S41" s="120"/>
      <c r="T41" s="107">
        <f t="shared" ref="T41" si="58">IF(U41="","",1)</f>
        <v>1</v>
      </c>
      <c r="U41" s="110">
        <f t="shared" ref="U41" si="59">IF(SUM(Q41:R41)=0,"",SUM(Q41:R41))</f>
        <v>570.6</v>
      </c>
      <c r="V41" s="109">
        <f t="shared" ref="V41" si="60">IF(U41="","",1)</f>
        <v>1</v>
      </c>
      <c r="W41" s="120"/>
      <c r="X41" s="130" t="str">
        <f t="shared" si="3"/>
        <v>Anthony Lutz</v>
      </c>
      <c r="Y41" s="131"/>
      <c r="Z41" s="46"/>
      <c r="AB41" s="201"/>
      <c r="AC41" s="206">
        <v>7</v>
      </c>
      <c r="AD41" s="220" t="s">
        <v>65</v>
      </c>
      <c r="AF41" s="206"/>
      <c r="AG41" s="190"/>
      <c r="AH41" s="190"/>
      <c r="AI41" s="190"/>
      <c r="AJ41" s="207"/>
      <c r="AK41" s="242"/>
      <c r="AL41" s="222">
        <v>570</v>
      </c>
      <c r="AM41" s="222">
        <v>560</v>
      </c>
      <c r="AN41" s="222">
        <v>556</v>
      </c>
      <c r="AO41" s="222">
        <v>569</v>
      </c>
      <c r="AP41" s="222">
        <v>561</v>
      </c>
      <c r="AQ41" s="222">
        <v>568</v>
      </c>
      <c r="AR41" s="222" t="s">
        <v>32</v>
      </c>
      <c r="AS41" s="222">
        <v>569</v>
      </c>
      <c r="AT41" s="222"/>
      <c r="AU41" s="222">
        <v>569</v>
      </c>
      <c r="AV41" s="222" t="s">
        <v>32</v>
      </c>
      <c r="AW41" s="222" t="s">
        <v>32</v>
      </c>
      <c r="AX41" s="222" t="s">
        <v>32</v>
      </c>
      <c r="AY41" s="222" t="s">
        <v>32</v>
      </c>
      <c r="AZ41" s="222" t="s">
        <v>32</v>
      </c>
      <c r="BA41" s="222" t="s">
        <v>32</v>
      </c>
      <c r="BB41" s="222">
        <v>562</v>
      </c>
      <c r="BC41" s="222">
        <v>563</v>
      </c>
      <c r="BD41" s="222">
        <v>575</v>
      </c>
      <c r="BE41" s="222">
        <v>568</v>
      </c>
      <c r="BF41" s="222">
        <v>570</v>
      </c>
      <c r="BG41" s="222" t="s">
        <v>32</v>
      </c>
      <c r="BH41" s="222" t="s">
        <v>32</v>
      </c>
      <c r="BI41" s="222" t="s">
        <v>32</v>
      </c>
      <c r="BJ41" s="222">
        <v>566</v>
      </c>
      <c r="BK41" s="222" t="s">
        <v>32</v>
      </c>
      <c r="BL41" s="222" t="s">
        <v>32</v>
      </c>
      <c r="BM41" s="223"/>
      <c r="BN41" s="220" t="str">
        <f>IF(AD41="Athlete Name","",AD41)</f>
        <v>Anthony Lutz</v>
      </c>
      <c r="BO41" s="207">
        <v>7</v>
      </c>
      <c r="BP41" s="205"/>
    </row>
    <row r="42" spans="2:68" x14ac:dyDescent="0.2">
      <c r="B42" s="41"/>
      <c r="C42" s="116"/>
      <c r="D42" s="129"/>
      <c r="E42" s="130"/>
      <c r="F42" s="108" t="str">
        <f>IF(COUNT(#REF!,#REF!,AL42,AM42,AN42,AO42,AP42,AQ42,AR42,AS42,AT42,AU42,AV42,AW42,AX42,AY42,AZ42,BA42,BB42,BG42,BC42,BD42,BE42,BF42,BI42,BL42)=0,"", COUNT(#REF!,#REF!,AL42,AM42,AN42,AO42,AP42,AQ42,AR42,AS42,AT42,AU42,AV42,AW42,AX42, AY42,AZ42,BA42,BB42,BG42,BC42,BD42,BE42,BF42,BI42,BL42))</f>
        <v/>
      </c>
      <c r="G42" s="131" t="str">
        <f t="shared" si="2"/>
        <v/>
      </c>
      <c r="H42" s="120"/>
      <c r="I42" s="143" t="str">
        <f>IF(SUM(AF42:AJ42)=0,"",SUM(AF42:AJ42))</f>
        <v/>
      </c>
      <c r="J42" s="145" t="s">
        <v>42</v>
      </c>
      <c r="K42" s="116" t="str">
        <f>IFERROR(LARGE((AL42:BL42),1),"")</f>
        <v/>
      </c>
      <c r="L42" s="108" t="str">
        <f>IFERROR(LARGE((AL42:BL42),2),"")</f>
        <v/>
      </c>
      <c r="M42" s="108" t="str">
        <f>IFERROR(LARGE((AL42:BL42),3),"")</f>
        <v/>
      </c>
      <c r="N42" s="108" t="str">
        <f>IFERROR(LARGE((AL42:BG42),4),"")</f>
        <v/>
      </c>
      <c r="O42" s="131" t="str">
        <f>IFERROR(LARGE((AL42:BG42),5),"")</f>
        <v/>
      </c>
      <c r="P42" s="108"/>
      <c r="Q42" s="148"/>
      <c r="R42" s="149"/>
      <c r="S42" s="120"/>
      <c r="T42" s="107">
        <f t="shared" ref="T42" si="61">IF(U41="","",1)</f>
        <v>1</v>
      </c>
      <c r="U42" s="111">
        <f t="shared" ref="U42" si="62">IF(U41="","",1)</f>
        <v>1</v>
      </c>
      <c r="V42" s="109">
        <f t="shared" ref="V42" si="63">IF(U41="","",1)</f>
        <v>1</v>
      </c>
      <c r="W42" s="120"/>
      <c r="X42" s="130"/>
      <c r="Y42" s="131"/>
      <c r="Z42" s="46"/>
      <c r="AB42" s="201"/>
      <c r="AC42" s="206"/>
      <c r="AD42" s="220"/>
      <c r="AF42" s="206" t="s">
        <v>42</v>
      </c>
      <c r="AG42" s="190" t="s">
        <v>42</v>
      </c>
      <c r="AH42" s="190" t="s">
        <v>42</v>
      </c>
      <c r="AI42" s="190" t="s">
        <v>42</v>
      </c>
      <c r="AJ42" s="207" t="s">
        <v>42</v>
      </c>
      <c r="AK42" s="242"/>
      <c r="AL42" s="206" t="s">
        <v>42</v>
      </c>
      <c r="AM42" s="206" t="s">
        <v>42</v>
      </c>
      <c r="AN42" s="206" t="s">
        <v>42</v>
      </c>
      <c r="AO42" s="206" t="s">
        <v>42</v>
      </c>
      <c r="AP42" s="206" t="s">
        <v>42</v>
      </c>
      <c r="AQ42" s="206" t="s">
        <v>42</v>
      </c>
      <c r="AR42" s="206" t="s">
        <v>42</v>
      </c>
      <c r="AS42" s="206" t="s">
        <v>42</v>
      </c>
      <c r="AT42" s="206" t="s">
        <v>42</v>
      </c>
      <c r="AU42" s="206" t="s">
        <v>42</v>
      </c>
      <c r="AV42" s="206" t="s">
        <v>42</v>
      </c>
      <c r="AW42" s="206" t="s">
        <v>42</v>
      </c>
      <c r="AX42" s="206" t="s">
        <v>42</v>
      </c>
      <c r="AY42" s="206" t="s">
        <v>42</v>
      </c>
      <c r="AZ42" s="206" t="s">
        <v>42</v>
      </c>
      <c r="BA42" s="206" t="s">
        <v>42</v>
      </c>
      <c r="BB42" s="206" t="s">
        <v>42</v>
      </c>
      <c r="BC42" s="206" t="s">
        <v>42</v>
      </c>
      <c r="BD42" s="206" t="s">
        <v>42</v>
      </c>
      <c r="BE42" s="206" t="s">
        <v>42</v>
      </c>
      <c r="BF42" s="206" t="s">
        <v>42</v>
      </c>
      <c r="BG42" s="206" t="s">
        <v>42</v>
      </c>
      <c r="BH42" s="206" t="s">
        <v>42</v>
      </c>
      <c r="BI42" s="206" t="s">
        <v>42</v>
      </c>
      <c r="BJ42" s="206" t="s">
        <v>42</v>
      </c>
      <c r="BK42" s="206" t="s">
        <v>42</v>
      </c>
      <c r="BL42" s="206" t="s">
        <v>42</v>
      </c>
      <c r="BM42" s="223"/>
      <c r="BN42" s="220"/>
      <c r="BO42" s="207"/>
      <c r="BP42" s="205"/>
    </row>
    <row r="43" spans="2:68" s="224" customFormat="1" ht="8.5" customHeight="1" thickBot="1" x14ac:dyDescent="0.25">
      <c r="B43" s="65"/>
      <c r="C43" s="118"/>
      <c r="D43" s="132"/>
      <c r="E43" s="133"/>
      <c r="F43" s="108" t="str">
        <f>IF(COUNT(#REF!,#REF!,AL43,AM43,AN43,AO43,AP43,AQ43,AR43,AS43,AT43,AU43,AV43,AW43,AX43,AY43,AZ43,BA43,BB43,BG43,BC43,BD43,BE43,BF43,BI43,BL43)=0,"", COUNT(#REF!,#REF!,AL43,AM43,AN43,AO43,AP43,AQ43,AR43,AS43,AT43,AU43,AV43,AW43,AX43, AY43,AZ43,BA43,BB43,BG43,BC43,BD43,BE43,BF43,BI43,BL43))</f>
        <v/>
      </c>
      <c r="G43" s="131" t="str">
        <f t="shared" si="2"/>
        <v/>
      </c>
      <c r="H43" s="146"/>
      <c r="I43" s="147"/>
      <c r="J43" s="146"/>
      <c r="K43" s="150"/>
      <c r="L43" s="113"/>
      <c r="M43" s="113"/>
      <c r="N43" s="113"/>
      <c r="O43" s="151"/>
      <c r="P43" s="146"/>
      <c r="Q43" s="152"/>
      <c r="R43" s="153"/>
      <c r="S43" s="146"/>
      <c r="T43" s="112">
        <f t="shared" ref="T43" si="64">IF(U41="","",1)</f>
        <v>1</v>
      </c>
      <c r="U43" s="113">
        <f t="shared" ref="U43" si="65">IF(U41="","",1)</f>
        <v>1</v>
      </c>
      <c r="V43" s="114">
        <f t="shared" ref="V43" si="66">IF(U41="","",1)</f>
        <v>1</v>
      </c>
      <c r="W43" s="146"/>
      <c r="X43" s="132"/>
      <c r="Y43" s="159"/>
      <c r="Z43" s="64"/>
      <c r="AB43" s="225"/>
      <c r="AC43" s="226"/>
      <c r="AD43" s="227"/>
      <c r="AF43" s="228"/>
      <c r="AG43" s="229"/>
      <c r="AH43" s="229"/>
      <c r="AI43" s="229"/>
      <c r="AJ43" s="230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C43" s="229"/>
      <c r="BD43" s="230"/>
      <c r="BE43" s="230"/>
      <c r="BF43" s="385"/>
      <c r="BG43" s="385"/>
      <c r="BH43" s="385"/>
      <c r="BI43" s="246"/>
      <c r="BJ43" s="246"/>
      <c r="BK43" s="246"/>
      <c r="BL43" s="246"/>
      <c r="BM43" s="231"/>
      <c r="BN43" s="232"/>
      <c r="BO43" s="233"/>
      <c r="BP43" s="234"/>
    </row>
    <row r="44" spans="2:68" ht="8.5" customHeight="1" thickTop="1" x14ac:dyDescent="0.2">
      <c r="B44" s="41"/>
      <c r="C44" s="116"/>
      <c r="D44" s="129"/>
      <c r="E44" s="130"/>
      <c r="F44" s="108" t="str">
        <f>IF(COUNT(#REF!,#REF!,AL44,AM44,AN44,AO44,AP44,AQ44,AR44,AS44,AT44,AU44,AV44,AW44,AX44,AY44,AZ44,BA44,BB44,BG44,BC44,BD44,BE44,BF44,BI44,BL44)=0,"", COUNT(#REF!,#REF!,AL44,AM44,AN44,AO44,AP44,AQ44,AR44,AS44,AT44,AU44,AV44,AW44,AX44, AY44,AZ44,BA44,BB44,BG44,BC44,BD44,BE44,BF44,BI44,BL44))</f>
        <v/>
      </c>
      <c r="G44" s="131" t="str">
        <f t="shared" si="2"/>
        <v/>
      </c>
      <c r="H44" s="120"/>
      <c r="I44" s="143"/>
      <c r="J44" s="120"/>
      <c r="K44" s="125"/>
      <c r="L44" s="127"/>
      <c r="M44" s="127"/>
      <c r="N44" s="127"/>
      <c r="O44" s="128"/>
      <c r="P44" s="108"/>
      <c r="Q44" s="148"/>
      <c r="R44" s="149"/>
      <c r="S44" s="120"/>
      <c r="T44" s="107">
        <f t="shared" ref="T44" si="67">IF(U45="","",1)</f>
        <v>1</v>
      </c>
      <c r="U44" s="108">
        <f t="shared" ref="U44" si="68">IF(U45="","",1)</f>
        <v>1</v>
      </c>
      <c r="V44" s="109">
        <f t="shared" ref="V44" si="69">IF(U45="","",1)</f>
        <v>1</v>
      </c>
      <c r="W44" s="120"/>
      <c r="X44" s="130"/>
      <c r="Y44" s="131"/>
      <c r="Z44" s="46"/>
      <c r="AB44" s="201"/>
      <c r="AC44" s="206"/>
      <c r="AD44" s="235"/>
      <c r="AF44" s="236"/>
      <c r="AG44" s="237"/>
      <c r="AH44" s="237"/>
      <c r="AI44" s="238"/>
      <c r="AJ44" s="239"/>
      <c r="AL44" s="238"/>
      <c r="AM44" s="238"/>
      <c r="AN44" s="238"/>
      <c r="AO44" s="238"/>
      <c r="AP44" s="238"/>
      <c r="AQ44" s="248"/>
      <c r="AR44" s="248"/>
      <c r="AS44" s="248"/>
      <c r="AT44" s="248"/>
      <c r="AU44" s="248"/>
      <c r="AV44" s="248"/>
      <c r="AW44" s="248"/>
      <c r="AX44" s="248"/>
      <c r="AY44" s="248"/>
      <c r="AZ44" s="248"/>
      <c r="BA44" s="249"/>
      <c r="BB44" s="249"/>
      <c r="BC44" s="249"/>
      <c r="BD44" s="249"/>
      <c r="BE44" s="249"/>
      <c r="BF44" s="249"/>
      <c r="BG44" s="248"/>
      <c r="BH44" s="248"/>
      <c r="BI44" s="217"/>
      <c r="BJ44" s="217"/>
      <c r="BK44" s="217"/>
      <c r="BL44" s="217"/>
      <c r="BM44" s="223"/>
      <c r="BN44" s="235"/>
      <c r="BO44" s="207"/>
      <c r="BP44" s="205"/>
    </row>
    <row r="45" spans="2:68" x14ac:dyDescent="0.2">
      <c r="B45" s="41"/>
      <c r="C45" s="116">
        <v>8</v>
      </c>
      <c r="D45" s="129" t="str">
        <f t="shared" si="7"/>
        <v>Jason Orvin</v>
      </c>
      <c r="E45" s="130"/>
      <c r="F45" s="108">
        <f>COUNT(AL45:BL45)</f>
        <v>3</v>
      </c>
      <c r="G45" s="131">
        <f t="shared" si="2"/>
        <v>3</v>
      </c>
      <c r="H45" s="120"/>
      <c r="I45" s="143"/>
      <c r="J45" s="145" t="s">
        <v>32</v>
      </c>
      <c r="K45" s="116">
        <f>IFERROR(LARGE((AL45:BL45),1),"")</f>
        <v>569</v>
      </c>
      <c r="L45" s="116">
        <f>IFERROR(LARGE((AL45:BL45),2),"")</f>
        <v>558</v>
      </c>
      <c r="M45" s="116">
        <f>IFERROR(LARGE((AL45:BL45),3),"")</f>
        <v>554</v>
      </c>
      <c r="N45" s="116" t="str">
        <f>IFERROR(LARGE((AL45:BL45),4),"")</f>
        <v/>
      </c>
      <c r="O45" s="116" t="str">
        <f>IFERROR(LARGE((AL45:BL45),5),"")</f>
        <v/>
      </c>
      <c r="P45" s="108"/>
      <c r="Q45" s="148">
        <f t="shared" si="8"/>
        <v>560.33333333333337</v>
      </c>
      <c r="R45" s="149" t="str">
        <f t="shared" si="9"/>
        <v/>
      </c>
      <c r="S45" s="120"/>
      <c r="T45" s="107">
        <f t="shared" ref="T45" si="70">IF(U45="","",1)</f>
        <v>1</v>
      </c>
      <c r="U45" s="110">
        <f t="shared" ref="U45" si="71">IF(SUM(Q45:R45)=0,"",SUM(Q45:R45))</f>
        <v>560.33333333333337</v>
      </c>
      <c r="V45" s="109">
        <f t="shared" ref="V45" si="72">IF(U45="","",1)</f>
        <v>1</v>
      </c>
      <c r="W45" s="120"/>
      <c r="X45" s="130" t="str">
        <f t="shared" si="3"/>
        <v>Jason Orvin</v>
      </c>
      <c r="Y45" s="131"/>
      <c r="Z45" s="46"/>
      <c r="AB45" s="201"/>
      <c r="AC45" s="206">
        <v>8</v>
      </c>
      <c r="AD45" s="220" t="s">
        <v>66</v>
      </c>
      <c r="AF45" s="206"/>
      <c r="AG45" s="190"/>
      <c r="AH45" s="190"/>
      <c r="AI45" s="190"/>
      <c r="AJ45" s="207"/>
      <c r="AK45" s="242"/>
      <c r="AL45" s="222" t="s">
        <v>32</v>
      </c>
      <c r="AM45" s="222" t="s">
        <v>32</v>
      </c>
      <c r="AN45" s="222">
        <v>554</v>
      </c>
      <c r="AO45" s="222">
        <v>569</v>
      </c>
      <c r="AP45" s="222" t="s">
        <v>32</v>
      </c>
      <c r="AQ45" s="222" t="s">
        <v>32</v>
      </c>
      <c r="AR45" s="222" t="s">
        <v>32</v>
      </c>
      <c r="AS45" s="222" t="s">
        <v>32</v>
      </c>
      <c r="AT45" s="222" t="s">
        <v>32</v>
      </c>
      <c r="AU45" s="222" t="s">
        <v>32</v>
      </c>
      <c r="AV45" s="222" t="s">
        <v>32</v>
      </c>
      <c r="AW45" s="222" t="s">
        <v>32</v>
      </c>
      <c r="AX45" s="222" t="s">
        <v>32</v>
      </c>
      <c r="AY45" s="222" t="s">
        <v>32</v>
      </c>
      <c r="AZ45" s="222" t="s">
        <v>32</v>
      </c>
      <c r="BA45" s="222" t="s">
        <v>32</v>
      </c>
      <c r="BB45" s="222" t="s">
        <v>32</v>
      </c>
      <c r="BC45" s="222" t="s">
        <v>32</v>
      </c>
      <c r="BD45" s="222" t="s">
        <v>32</v>
      </c>
      <c r="BE45" s="222" t="s">
        <v>32</v>
      </c>
      <c r="BF45" s="222" t="s">
        <v>32</v>
      </c>
      <c r="BG45" s="222">
        <v>558</v>
      </c>
      <c r="BH45" s="222" t="s">
        <v>32</v>
      </c>
      <c r="BI45" s="222" t="s">
        <v>32</v>
      </c>
      <c r="BJ45" s="222" t="s">
        <v>32</v>
      </c>
      <c r="BK45" s="222" t="s">
        <v>32</v>
      </c>
      <c r="BL45" s="222" t="s">
        <v>32</v>
      </c>
      <c r="BM45" s="223"/>
      <c r="BN45" s="220" t="str">
        <f>IF(AD45="Athlete Name","",AD45)</f>
        <v>Jason Orvin</v>
      </c>
      <c r="BO45" s="207">
        <v>8</v>
      </c>
      <c r="BP45" s="205"/>
    </row>
    <row r="46" spans="2:68" x14ac:dyDescent="0.2">
      <c r="B46" s="41"/>
      <c r="C46" s="116"/>
      <c r="D46" s="129"/>
      <c r="E46" s="130"/>
      <c r="F46" s="108" t="str">
        <f>IF(COUNT(#REF!,#REF!,AL46,AM46,AN46,AO46,AP46,AQ46,AR46,AS46,AT46,AU46,AV46,AW46,AX46,AY46,AZ46,BA46,BB46,BG46,BC46,BD46,BE46,BF46,BI46,BL46)=0,"", COUNT(#REF!,#REF!,AL46,AM46,AN46,AO46,AP46,AQ46,AR46,AS46,AT46,AU46,AV46,AW46,AX46, AY46,AZ46,BA46,BB46,BG46,BC46,BD46,BE46,BF46,BI46,BL46))</f>
        <v/>
      </c>
      <c r="G46" s="131" t="str">
        <f t="shared" si="2"/>
        <v/>
      </c>
      <c r="H46" s="120"/>
      <c r="I46" s="143" t="str">
        <f>IF(SUM(AF46:AJ46)=0,"",SUM(AF46:AJ46))</f>
        <v/>
      </c>
      <c r="J46" s="145" t="s">
        <v>42</v>
      </c>
      <c r="K46" s="116" t="str">
        <f>IFERROR(LARGE((AL46:BL46),1),"")</f>
        <v/>
      </c>
      <c r="L46" s="108" t="str">
        <f>IFERROR(LARGE((AL46:BL46),2),"")</f>
        <v/>
      </c>
      <c r="M46" s="108" t="str">
        <f>IFERROR(LARGE((AL46:BL46),3),"")</f>
        <v/>
      </c>
      <c r="N46" s="108" t="str">
        <f>IFERROR(LARGE((AL46:BG46),4),"")</f>
        <v/>
      </c>
      <c r="O46" s="131" t="str">
        <f>IFERROR(LARGE((AL46:BG46),5),"")</f>
        <v/>
      </c>
      <c r="P46" s="108"/>
      <c r="Q46" s="148"/>
      <c r="R46" s="149"/>
      <c r="S46" s="120"/>
      <c r="T46" s="107">
        <f t="shared" ref="T46" si="73">IF(U45="","",1)</f>
        <v>1</v>
      </c>
      <c r="U46" s="111">
        <f t="shared" ref="U46" si="74">IF(U45="","",1)</f>
        <v>1</v>
      </c>
      <c r="V46" s="109">
        <f t="shared" ref="V46" si="75">IF(U45="","",1)</f>
        <v>1</v>
      </c>
      <c r="W46" s="120"/>
      <c r="X46" s="130"/>
      <c r="Y46" s="131"/>
      <c r="Z46" s="46"/>
      <c r="AB46" s="201"/>
      <c r="AC46" s="206"/>
      <c r="AD46" s="220"/>
      <c r="AF46" s="206" t="s">
        <v>42</v>
      </c>
      <c r="AG46" s="190" t="s">
        <v>42</v>
      </c>
      <c r="AH46" s="190" t="s">
        <v>42</v>
      </c>
      <c r="AI46" s="190" t="s">
        <v>42</v>
      </c>
      <c r="AJ46" s="207" t="s">
        <v>42</v>
      </c>
      <c r="AK46" s="242"/>
      <c r="AL46" s="206" t="s">
        <v>42</v>
      </c>
      <c r="AM46" s="206" t="s">
        <v>42</v>
      </c>
      <c r="AN46" s="206" t="s">
        <v>42</v>
      </c>
      <c r="AO46" s="206" t="s">
        <v>42</v>
      </c>
      <c r="AP46" s="206" t="s">
        <v>42</v>
      </c>
      <c r="AQ46" s="206" t="s">
        <v>42</v>
      </c>
      <c r="AR46" s="206" t="s">
        <v>42</v>
      </c>
      <c r="AS46" s="206" t="s">
        <v>42</v>
      </c>
      <c r="AT46" s="206" t="s">
        <v>42</v>
      </c>
      <c r="AU46" s="206" t="s">
        <v>42</v>
      </c>
      <c r="AV46" s="206" t="s">
        <v>42</v>
      </c>
      <c r="AW46" s="206" t="s">
        <v>42</v>
      </c>
      <c r="AX46" s="206" t="s">
        <v>42</v>
      </c>
      <c r="AY46" s="206" t="s">
        <v>42</v>
      </c>
      <c r="AZ46" s="206" t="s">
        <v>42</v>
      </c>
      <c r="BA46" s="206" t="s">
        <v>42</v>
      </c>
      <c r="BB46" s="206" t="s">
        <v>42</v>
      </c>
      <c r="BC46" s="206" t="s">
        <v>42</v>
      </c>
      <c r="BD46" s="206" t="s">
        <v>42</v>
      </c>
      <c r="BE46" s="206" t="s">
        <v>42</v>
      </c>
      <c r="BF46" s="206" t="s">
        <v>42</v>
      </c>
      <c r="BG46" s="206" t="s">
        <v>42</v>
      </c>
      <c r="BH46" s="206" t="s">
        <v>42</v>
      </c>
      <c r="BI46" s="206" t="s">
        <v>42</v>
      </c>
      <c r="BJ46" s="206" t="s">
        <v>42</v>
      </c>
      <c r="BK46" s="206" t="s">
        <v>42</v>
      </c>
      <c r="BL46" s="206" t="s">
        <v>42</v>
      </c>
      <c r="BM46" s="223"/>
      <c r="BN46" s="220"/>
      <c r="BO46" s="207"/>
      <c r="BP46" s="205"/>
    </row>
    <row r="47" spans="2:68" s="224" customFormat="1" ht="8.5" customHeight="1" thickBot="1" x14ac:dyDescent="0.25">
      <c r="B47" s="65"/>
      <c r="C47" s="118"/>
      <c r="D47" s="132"/>
      <c r="E47" s="133"/>
      <c r="F47" s="108" t="str">
        <f>IF(COUNT(#REF!,#REF!,AL47,AM47,AN47,AO47,AP47,AQ47,AR47,AS47,AT47,AU47,AV47,AW47,AX47,AY47,AZ47,BA47,BB47,BG47,BC47,BD47,BE47,BF47,BI47,BL47)=0,"", COUNT(#REF!,#REF!,AL47,AM47,AN47,AO47,AP47,AQ47,AR47,AS47,AT47,AU47,AV47,AW47,AX47, AY47,AZ47,BA47,BB47,BG47,BC47,BD47,BE47,BF47,BI47,BL47))</f>
        <v/>
      </c>
      <c r="G47" s="131" t="str">
        <f t="shared" si="2"/>
        <v/>
      </c>
      <c r="H47" s="146"/>
      <c r="I47" s="147"/>
      <c r="J47" s="146"/>
      <c r="K47" s="150"/>
      <c r="L47" s="113"/>
      <c r="M47" s="113"/>
      <c r="N47" s="113"/>
      <c r="O47" s="151"/>
      <c r="P47" s="146"/>
      <c r="Q47" s="152"/>
      <c r="R47" s="153"/>
      <c r="S47" s="146"/>
      <c r="T47" s="112">
        <f t="shared" ref="T47" si="76">IF(U45="","",1)</f>
        <v>1</v>
      </c>
      <c r="U47" s="113">
        <f t="shared" ref="U47" si="77">IF(U45="","",1)</f>
        <v>1</v>
      </c>
      <c r="V47" s="114">
        <f t="shared" ref="V47" si="78">IF(U45="","",1)</f>
        <v>1</v>
      </c>
      <c r="W47" s="146"/>
      <c r="X47" s="132"/>
      <c r="Y47" s="159"/>
      <c r="Z47" s="64"/>
      <c r="AB47" s="225"/>
      <c r="AC47" s="226"/>
      <c r="AD47" s="243"/>
      <c r="AF47" s="244"/>
      <c r="AG47" s="245"/>
      <c r="AH47" s="245"/>
      <c r="AI47" s="245"/>
      <c r="AJ47" s="246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6"/>
      <c r="BB47" s="246"/>
      <c r="BC47" s="246"/>
      <c r="BD47" s="246"/>
      <c r="BE47" s="246"/>
      <c r="BF47" s="246"/>
      <c r="BG47" s="237"/>
      <c r="BH47" s="237"/>
      <c r="BI47" s="230"/>
      <c r="BJ47" s="230"/>
      <c r="BK47" s="230"/>
      <c r="BL47" s="230"/>
      <c r="BM47" s="231"/>
      <c r="BN47" s="247"/>
      <c r="BO47" s="233"/>
      <c r="BP47" s="234"/>
    </row>
    <row r="48" spans="2:68" ht="8.5" customHeight="1" thickTop="1" x14ac:dyDescent="0.2">
      <c r="B48" s="41"/>
      <c r="C48" s="116"/>
      <c r="D48" s="129"/>
      <c r="E48" s="130"/>
      <c r="F48" s="108" t="str">
        <f>IF(COUNT(#REF!,#REF!,AL48,AM48,AN48,AO48,AP48,AQ48,AR48,AS48,AT48,AU48,AV48,AW48,AX48,AY48,AZ48,BA48,BB48,BG48,BC48,BD48,BE48,BF48,BI48,BL48)=0,"", COUNT(#REF!,#REF!,AL48,AM48,AN48,AO48,AP48,AQ48,AR48,AS48,AT48,AU48,AV48,AW48,AX48, AY48,AZ48,BA48,BB48,BG48,BC48,BD48,BE48,BF48,BI48,BL48))</f>
        <v/>
      </c>
      <c r="G48" s="131" t="str">
        <f t="shared" si="2"/>
        <v/>
      </c>
      <c r="H48" s="120"/>
      <c r="I48" s="143"/>
      <c r="J48" s="120"/>
      <c r="K48" s="125"/>
      <c r="L48" s="127"/>
      <c r="M48" s="127"/>
      <c r="N48" s="127"/>
      <c r="O48" s="128"/>
      <c r="P48" s="108"/>
      <c r="Q48" s="148"/>
      <c r="R48" s="149"/>
      <c r="S48" s="120"/>
      <c r="T48" s="107">
        <f t="shared" ref="T48" si="79">IF(U49="","",1)</f>
        <v>1</v>
      </c>
      <c r="U48" s="108">
        <f t="shared" ref="U48" si="80">IF(U49="","",1)</f>
        <v>1</v>
      </c>
      <c r="V48" s="109">
        <f t="shared" ref="V48" si="81">IF(U49="","",1)</f>
        <v>1</v>
      </c>
      <c r="W48" s="120"/>
      <c r="X48" s="130"/>
      <c r="Y48" s="131"/>
      <c r="Z48" s="46"/>
      <c r="AB48" s="201"/>
      <c r="AC48" s="206"/>
      <c r="AD48" s="214"/>
      <c r="AF48" s="215"/>
      <c r="AG48" s="216"/>
      <c r="AH48" s="216"/>
      <c r="AI48" s="216"/>
      <c r="AJ48" s="217"/>
      <c r="AL48" s="216"/>
      <c r="AM48" s="216"/>
      <c r="AN48" s="216"/>
      <c r="AO48" s="216"/>
      <c r="AP48" s="216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7"/>
      <c r="BB48" s="217"/>
      <c r="BC48" s="217"/>
      <c r="BD48" s="217"/>
      <c r="BE48" s="217"/>
      <c r="BF48" s="217"/>
      <c r="BG48" s="219"/>
      <c r="BH48" s="219"/>
      <c r="BI48" s="249"/>
      <c r="BJ48" s="249"/>
      <c r="BK48" s="249"/>
      <c r="BL48" s="249"/>
      <c r="BM48" s="223"/>
      <c r="BN48" s="214"/>
      <c r="BO48" s="207"/>
      <c r="BP48" s="205"/>
    </row>
    <row r="49" spans="1:68" x14ac:dyDescent="0.2">
      <c r="B49" s="41"/>
      <c r="C49" s="116">
        <v>9</v>
      </c>
      <c r="D49" s="129" t="str">
        <f t="shared" si="7"/>
        <v>Jonathan Dorsten</v>
      </c>
      <c r="E49" s="130"/>
      <c r="F49" s="108">
        <f>COUNT(AL49:BL49)</f>
        <v>1</v>
      </c>
      <c r="G49" s="131">
        <f t="shared" si="2"/>
        <v>1</v>
      </c>
      <c r="H49" s="120"/>
      <c r="I49" s="143"/>
      <c r="J49" s="145" t="s">
        <v>32</v>
      </c>
      <c r="K49" s="116">
        <f>IFERROR(LARGE((AL49:BL49),1),"")</f>
        <v>571</v>
      </c>
      <c r="L49" s="116" t="str">
        <f>IFERROR(LARGE((AL49:BL49),2),"")</f>
        <v/>
      </c>
      <c r="M49" s="116" t="str">
        <f>IFERROR(LARGE((AL49:BL49),3),"")</f>
        <v/>
      </c>
      <c r="N49" s="116" t="str">
        <f>IFERROR(LARGE((AL49:BL49),4),"")</f>
        <v/>
      </c>
      <c r="O49" s="116" t="str">
        <f>IFERROR(LARGE((AL49:BL49),5),"")</f>
        <v/>
      </c>
      <c r="P49" s="108"/>
      <c r="Q49" s="148">
        <f t="shared" si="8"/>
        <v>571</v>
      </c>
      <c r="R49" s="149" t="str">
        <f t="shared" si="9"/>
        <v/>
      </c>
      <c r="S49" s="120"/>
      <c r="T49" s="107">
        <f t="shared" ref="T49" si="82">IF(U49="","",1)</f>
        <v>1</v>
      </c>
      <c r="U49" s="110">
        <f t="shared" ref="U49" si="83">IF(SUM(Q49:R49)=0,"",SUM(Q49:R49))</f>
        <v>571</v>
      </c>
      <c r="V49" s="109">
        <f t="shared" ref="V49" si="84">IF(U49="","",1)</f>
        <v>1</v>
      </c>
      <c r="W49" s="120"/>
      <c r="X49" s="130" t="str">
        <f t="shared" si="3"/>
        <v>Jonathan Dorsten</v>
      </c>
      <c r="Y49" s="131"/>
      <c r="Z49" s="46"/>
      <c r="AB49" s="201"/>
      <c r="AC49" s="206">
        <v>9</v>
      </c>
      <c r="AD49" s="220" t="s">
        <v>186</v>
      </c>
      <c r="AF49" s="206"/>
      <c r="AG49" s="190"/>
      <c r="AH49" s="190"/>
      <c r="AI49" s="190"/>
      <c r="AJ49" s="207"/>
      <c r="AK49" s="242"/>
      <c r="AL49" s="222" t="s">
        <v>32</v>
      </c>
      <c r="AM49" s="222" t="s">
        <v>32</v>
      </c>
      <c r="AN49" s="222" t="s">
        <v>32</v>
      </c>
      <c r="AO49" s="222" t="s">
        <v>32</v>
      </c>
      <c r="AP49" s="222" t="s">
        <v>32</v>
      </c>
      <c r="AQ49" s="222" t="s">
        <v>32</v>
      </c>
      <c r="AR49" s="222" t="s">
        <v>32</v>
      </c>
      <c r="AS49" s="222">
        <v>571</v>
      </c>
      <c r="AT49" s="222" t="s">
        <v>32</v>
      </c>
      <c r="AU49" s="222" t="s">
        <v>32</v>
      </c>
      <c r="AV49" s="222" t="s">
        <v>32</v>
      </c>
      <c r="AW49" s="222" t="s">
        <v>32</v>
      </c>
      <c r="AX49" s="222" t="s">
        <v>32</v>
      </c>
      <c r="AY49" s="222" t="s">
        <v>32</v>
      </c>
      <c r="AZ49" s="222" t="s">
        <v>32</v>
      </c>
      <c r="BA49" s="222" t="s">
        <v>32</v>
      </c>
      <c r="BB49" s="222" t="s">
        <v>32</v>
      </c>
      <c r="BC49" s="222" t="s">
        <v>32</v>
      </c>
      <c r="BD49" s="222" t="s">
        <v>32</v>
      </c>
      <c r="BE49" s="222" t="s">
        <v>32</v>
      </c>
      <c r="BF49" s="222" t="s">
        <v>32</v>
      </c>
      <c r="BG49" s="222" t="s">
        <v>32</v>
      </c>
      <c r="BH49" s="222" t="s">
        <v>32</v>
      </c>
      <c r="BI49" s="222" t="s">
        <v>32</v>
      </c>
      <c r="BJ49" s="222" t="s">
        <v>32</v>
      </c>
      <c r="BK49" s="222" t="s">
        <v>32</v>
      </c>
      <c r="BL49" s="222" t="s">
        <v>32</v>
      </c>
      <c r="BM49" s="223"/>
      <c r="BN49" s="220" t="str">
        <f>IF(AD49="Athlete Name","",AD49)</f>
        <v>Jonathan Dorsten</v>
      </c>
      <c r="BO49" s="207">
        <v>9</v>
      </c>
      <c r="BP49" s="205"/>
    </row>
    <row r="50" spans="1:68" x14ac:dyDescent="0.2">
      <c r="A50" s="189" t="s">
        <v>67</v>
      </c>
      <c r="B50" s="41"/>
      <c r="C50" s="116"/>
      <c r="D50" s="129"/>
      <c r="E50" s="130"/>
      <c r="F50" s="108" t="str">
        <f>IF(COUNT(#REF!,#REF!,AL50,AM50,AN50,AO50,AP50,AQ50,AR50,AS50,AT50,AU50,AV50,AW50,AX50,AY50,AZ50,BA50,BB50,BG50,BC50,BD50,BE50,BF50,BI50,BL50)=0,"", COUNT(#REF!,#REF!,AL50,AM50,AN50,AO50,AP50,AQ50,AR50,AS50,AT50,AU50,AV50,AW50,AX50, AY50,AZ50,BA50,BB50,BG50,BC50,BD50,BE50,BF50,BI50,BL50))</f>
        <v/>
      </c>
      <c r="G50" s="131" t="str">
        <f t="shared" si="2"/>
        <v/>
      </c>
      <c r="H50" s="120"/>
      <c r="I50" s="143" t="str">
        <f>IF(SUM(AF50:AJ50)=0,"",SUM(AF50:AJ50))</f>
        <v/>
      </c>
      <c r="J50" s="145" t="s">
        <v>42</v>
      </c>
      <c r="K50" s="116" t="str">
        <f>IFERROR(LARGE((AL50:BL50),1),"")</f>
        <v/>
      </c>
      <c r="L50" s="108" t="str">
        <f>IFERROR(LARGE((AL50:BL50),2),"")</f>
        <v/>
      </c>
      <c r="M50" s="108" t="str">
        <f>IFERROR(LARGE((AL50:BL50),3),"")</f>
        <v/>
      </c>
      <c r="N50" s="108" t="str">
        <f>IFERROR(LARGE((AL50:BG50),4),"")</f>
        <v/>
      </c>
      <c r="O50" s="131" t="str">
        <f>IFERROR(LARGE((AL50:BG50),5),"")</f>
        <v/>
      </c>
      <c r="P50" s="108"/>
      <c r="Q50" s="148"/>
      <c r="R50" s="149"/>
      <c r="S50" s="120"/>
      <c r="T50" s="107">
        <f t="shared" ref="T50" si="85">IF(U49="","",1)</f>
        <v>1</v>
      </c>
      <c r="U50" s="111">
        <f t="shared" ref="U50" si="86">IF(U49="","",1)</f>
        <v>1</v>
      </c>
      <c r="V50" s="109">
        <f t="shared" ref="V50" si="87">IF(U49="","",1)</f>
        <v>1</v>
      </c>
      <c r="W50" s="120"/>
      <c r="X50" s="130"/>
      <c r="Y50" s="131"/>
      <c r="Z50" s="46"/>
      <c r="AB50" s="201"/>
      <c r="AC50" s="206"/>
      <c r="AD50" s="220"/>
      <c r="AF50" s="206" t="s">
        <v>42</v>
      </c>
      <c r="AG50" s="190" t="s">
        <v>42</v>
      </c>
      <c r="AH50" s="190" t="s">
        <v>42</v>
      </c>
      <c r="AI50" s="190" t="s">
        <v>42</v>
      </c>
      <c r="AJ50" s="207" t="s">
        <v>42</v>
      </c>
      <c r="AK50" s="242"/>
      <c r="AL50" s="206" t="s">
        <v>42</v>
      </c>
      <c r="AM50" s="206" t="s">
        <v>42</v>
      </c>
      <c r="AN50" s="206" t="s">
        <v>42</v>
      </c>
      <c r="AO50" s="206" t="s">
        <v>42</v>
      </c>
      <c r="AP50" s="206" t="s">
        <v>42</v>
      </c>
      <c r="AQ50" s="206" t="s">
        <v>42</v>
      </c>
      <c r="AR50" s="206" t="s">
        <v>42</v>
      </c>
      <c r="AS50" s="206" t="s">
        <v>42</v>
      </c>
      <c r="AT50" s="206" t="s">
        <v>42</v>
      </c>
      <c r="AU50" s="206" t="s">
        <v>42</v>
      </c>
      <c r="AV50" s="206" t="s">
        <v>42</v>
      </c>
      <c r="AW50" s="206" t="s">
        <v>42</v>
      </c>
      <c r="AX50" s="206" t="s">
        <v>42</v>
      </c>
      <c r="AY50" s="206" t="s">
        <v>42</v>
      </c>
      <c r="AZ50" s="206" t="s">
        <v>42</v>
      </c>
      <c r="BA50" s="206" t="s">
        <v>42</v>
      </c>
      <c r="BB50" s="206" t="s">
        <v>42</v>
      </c>
      <c r="BC50" s="206" t="s">
        <v>42</v>
      </c>
      <c r="BD50" s="206" t="s">
        <v>42</v>
      </c>
      <c r="BE50" s="206" t="s">
        <v>42</v>
      </c>
      <c r="BF50" s="206" t="s">
        <v>42</v>
      </c>
      <c r="BG50" s="206" t="s">
        <v>42</v>
      </c>
      <c r="BH50" s="206" t="s">
        <v>42</v>
      </c>
      <c r="BI50" s="206" t="s">
        <v>42</v>
      </c>
      <c r="BJ50" s="206" t="s">
        <v>42</v>
      </c>
      <c r="BK50" s="206" t="s">
        <v>42</v>
      </c>
      <c r="BL50" s="206" t="s">
        <v>42</v>
      </c>
      <c r="BM50" s="223"/>
      <c r="BN50" s="220"/>
      <c r="BO50" s="207"/>
      <c r="BP50" s="205"/>
    </row>
    <row r="51" spans="1:68" s="224" customFormat="1" ht="8.5" customHeight="1" thickBot="1" x14ac:dyDescent="0.25">
      <c r="B51" s="65"/>
      <c r="C51" s="118"/>
      <c r="D51" s="132"/>
      <c r="E51" s="133"/>
      <c r="F51" s="108" t="str">
        <f>IF(COUNT(#REF!,#REF!,AL51,AM51,AN51,AO51,AP51,AQ51,AR51,AS51,AT51,AU51,AV51,AW51,AX51,AY51,AZ51,BA51,BB51,BG51,BC51,BD51,BE51,BF51,BI51,BL51)=0,"", COUNT(#REF!,#REF!,AL51,AM51,AN51,AO51,AP51,AQ51,AR51,AS51,AT51,AU51,AV51,AW51,AX51, AY51,AZ51,BA51,BB51,BG51,BC51,BD51,BE51,BF51,BI51,BL51))</f>
        <v/>
      </c>
      <c r="G51" s="131" t="str">
        <f t="shared" si="2"/>
        <v/>
      </c>
      <c r="H51" s="146"/>
      <c r="I51" s="147"/>
      <c r="J51" s="146"/>
      <c r="K51" s="150"/>
      <c r="L51" s="113"/>
      <c r="M51" s="113"/>
      <c r="N51" s="113"/>
      <c r="O51" s="151"/>
      <c r="P51" s="146"/>
      <c r="Q51" s="152"/>
      <c r="R51" s="153"/>
      <c r="S51" s="146"/>
      <c r="T51" s="112">
        <f t="shared" ref="T51" si="88">IF(U49="","",1)</f>
        <v>1</v>
      </c>
      <c r="U51" s="113">
        <f t="shared" ref="U51" si="89">IF(U49="","",1)</f>
        <v>1</v>
      </c>
      <c r="V51" s="114">
        <f t="shared" ref="V51" si="90">IF(U49="","",1)</f>
        <v>1</v>
      </c>
      <c r="W51" s="146"/>
      <c r="X51" s="132"/>
      <c r="Y51" s="159"/>
      <c r="Z51" s="64"/>
      <c r="AB51" s="225"/>
      <c r="AC51" s="226"/>
      <c r="AD51" s="227"/>
      <c r="AE51" s="253"/>
      <c r="AF51" s="228"/>
      <c r="AG51" s="229"/>
      <c r="AH51" s="229"/>
      <c r="AI51" s="229"/>
      <c r="AJ51" s="230"/>
      <c r="AL51" s="229"/>
      <c r="AM51" s="229"/>
      <c r="AN51" s="229"/>
      <c r="AO51" s="229"/>
      <c r="AP51" s="229"/>
      <c r="AQ51" s="229"/>
      <c r="AR51" s="229"/>
      <c r="AS51" s="229"/>
      <c r="AT51" s="229"/>
      <c r="AU51" s="229"/>
      <c r="AV51" s="229"/>
      <c r="AW51" s="229"/>
      <c r="AX51" s="229"/>
      <c r="AY51" s="229"/>
      <c r="AZ51" s="229"/>
      <c r="BA51" s="230"/>
      <c r="BB51" s="230"/>
      <c r="BC51" s="230"/>
      <c r="BD51" s="230"/>
      <c r="BE51" s="230"/>
      <c r="BF51" s="230"/>
      <c r="BG51" s="385"/>
      <c r="BH51" s="385"/>
      <c r="BI51" s="246"/>
      <c r="BJ51" s="246"/>
      <c r="BK51" s="246"/>
      <c r="BL51" s="246"/>
      <c r="BM51" s="231"/>
      <c r="BN51" s="232"/>
      <c r="BO51" s="233"/>
      <c r="BP51" s="234"/>
    </row>
    <row r="52" spans="1:68" ht="8.5" customHeight="1" thickTop="1" x14ac:dyDescent="0.2">
      <c r="B52" s="41"/>
      <c r="C52" s="116"/>
      <c r="D52" s="129"/>
      <c r="E52" s="130"/>
      <c r="F52" s="108" t="str">
        <f>IF(COUNT(#REF!,#REF!,AL52,AM52,AN52,AO52,AP52,AQ52,AR52,AS52,AT52,AU52,AV52,AW52,AX52,AY52,AZ52,BA52,BB52,BG52,BC52,BD52,BE52,BF52,BI52,BL52)=0,"", COUNT(#REF!,#REF!,AL52,AM52,AN52,AO52,AP52,AQ52,AR52,AS52,AT52,AU52,AV52,AW52,AX52, AY52,AZ52,BA52,BB52,BG52,BC52,BD52,BE52,BF52,BI52,BL52))</f>
        <v/>
      </c>
      <c r="G52" s="131" t="str">
        <f t="shared" si="2"/>
        <v/>
      </c>
      <c r="H52" s="120"/>
      <c r="I52" s="143"/>
      <c r="J52" s="120"/>
      <c r="K52" s="125"/>
      <c r="L52" s="127"/>
      <c r="M52" s="127"/>
      <c r="N52" s="127"/>
      <c r="O52" s="128"/>
      <c r="P52" s="108"/>
      <c r="Q52" s="148"/>
      <c r="R52" s="149"/>
      <c r="S52" s="120"/>
      <c r="T52" s="107">
        <f t="shared" ref="T52" si="91">IF(U53="","",1)</f>
        <v>1</v>
      </c>
      <c r="U52" s="108">
        <f t="shared" ref="U52" si="92">IF(U53="","",1)</f>
        <v>1</v>
      </c>
      <c r="V52" s="109">
        <f t="shared" ref="V52" si="93">IF(U53="","",1)</f>
        <v>1</v>
      </c>
      <c r="W52" s="120"/>
      <c r="X52" s="130"/>
      <c r="Y52" s="131"/>
      <c r="Z52" s="46"/>
      <c r="AB52" s="201"/>
      <c r="AC52" s="206"/>
      <c r="AD52" s="235"/>
      <c r="AF52" s="236"/>
      <c r="AG52" s="237"/>
      <c r="AH52" s="237"/>
      <c r="AI52" s="238"/>
      <c r="AJ52" s="239"/>
      <c r="AL52" s="238"/>
      <c r="AM52" s="238"/>
      <c r="AN52" s="238"/>
      <c r="AO52" s="238"/>
      <c r="AP52" s="238"/>
      <c r="AQ52" s="248"/>
      <c r="AR52" s="248"/>
      <c r="AS52" s="248"/>
      <c r="AT52" s="248"/>
      <c r="AU52" s="248"/>
      <c r="AV52" s="248"/>
      <c r="AW52" s="248"/>
      <c r="AX52" s="248"/>
      <c r="AY52" s="248"/>
      <c r="AZ52" s="248"/>
      <c r="BA52" s="249"/>
      <c r="BB52" s="249"/>
      <c r="BC52" s="249"/>
      <c r="BD52" s="249"/>
      <c r="BE52" s="249"/>
      <c r="BF52" s="249"/>
      <c r="BG52" s="248"/>
      <c r="BH52" s="248"/>
      <c r="BI52" s="217"/>
      <c r="BJ52" s="217"/>
      <c r="BK52" s="217"/>
      <c r="BL52" s="217"/>
      <c r="BM52" s="223"/>
      <c r="BN52" s="235"/>
      <c r="BO52" s="207"/>
      <c r="BP52" s="205"/>
    </row>
    <row r="53" spans="1:68" x14ac:dyDescent="0.2">
      <c r="B53" s="41"/>
      <c r="C53" s="116">
        <v>10</v>
      </c>
      <c r="D53" s="129" t="str">
        <f t="shared" si="7"/>
        <v>Bernard Melus</v>
      </c>
      <c r="E53" s="130"/>
      <c r="F53" s="108">
        <f>COUNT(AL53:BL53)</f>
        <v>1</v>
      </c>
      <c r="G53" s="131">
        <f t="shared" si="2"/>
        <v>1</v>
      </c>
      <c r="H53" s="120"/>
      <c r="I53" s="143"/>
      <c r="J53" s="145" t="s">
        <v>32</v>
      </c>
      <c r="K53" s="116">
        <f>IFERROR(LARGE((AL53:BL53),1),"")</f>
        <v>563</v>
      </c>
      <c r="L53" s="116" t="str">
        <f>IFERROR(LARGE((AL53:BL53),2),"")</f>
        <v/>
      </c>
      <c r="M53" s="116" t="str">
        <f>IFERROR(LARGE((AL53:BL53),3),"")</f>
        <v/>
      </c>
      <c r="N53" s="116" t="str">
        <f>IFERROR(LARGE((AL53:BL53),4),"")</f>
        <v/>
      </c>
      <c r="O53" s="116" t="str">
        <f>IFERROR(LARGE((AL53:BL53),5),"")</f>
        <v/>
      </c>
      <c r="P53" s="108"/>
      <c r="Q53" s="148">
        <f t="shared" si="8"/>
        <v>563</v>
      </c>
      <c r="R53" s="149" t="str">
        <f t="shared" si="9"/>
        <v/>
      </c>
      <c r="S53" s="120"/>
      <c r="T53" s="107">
        <f t="shared" ref="T53" si="94">IF(U53="","",1)</f>
        <v>1</v>
      </c>
      <c r="U53" s="110">
        <f t="shared" ref="U53" si="95">IF(SUM(Q53:R53)=0,"",SUM(Q53:R53))</f>
        <v>563</v>
      </c>
      <c r="V53" s="109">
        <f t="shared" ref="V53" si="96">IF(U53="","",1)</f>
        <v>1</v>
      </c>
      <c r="W53" s="120"/>
      <c r="X53" s="130" t="str">
        <f t="shared" si="3"/>
        <v>Bernard Melus</v>
      </c>
      <c r="Y53" s="131"/>
      <c r="Z53" s="46"/>
      <c r="AB53" s="201"/>
      <c r="AC53" s="206">
        <v>10</v>
      </c>
      <c r="AD53" s="220" t="s">
        <v>187</v>
      </c>
      <c r="AF53" s="206"/>
      <c r="AG53" s="190"/>
      <c r="AH53" s="190"/>
      <c r="AI53" s="190"/>
      <c r="AJ53" s="207"/>
      <c r="AK53" s="242"/>
      <c r="AL53" s="222" t="s">
        <v>32</v>
      </c>
      <c r="AM53" s="222" t="s">
        <v>32</v>
      </c>
      <c r="AN53" s="222" t="s">
        <v>32</v>
      </c>
      <c r="AO53" s="222" t="s">
        <v>32</v>
      </c>
      <c r="AP53" s="222" t="s">
        <v>32</v>
      </c>
      <c r="AQ53" s="222" t="s">
        <v>32</v>
      </c>
      <c r="AR53" s="222" t="s">
        <v>32</v>
      </c>
      <c r="AS53" s="222">
        <v>563</v>
      </c>
      <c r="AT53" s="222" t="s">
        <v>32</v>
      </c>
      <c r="AU53" s="222" t="s">
        <v>32</v>
      </c>
      <c r="AV53" s="222" t="s">
        <v>32</v>
      </c>
      <c r="AW53" s="222" t="s">
        <v>32</v>
      </c>
      <c r="AX53" s="222" t="s">
        <v>32</v>
      </c>
      <c r="AY53" s="222" t="s">
        <v>32</v>
      </c>
      <c r="AZ53" s="222" t="s">
        <v>32</v>
      </c>
      <c r="BA53" s="222" t="s">
        <v>32</v>
      </c>
      <c r="BB53" s="222" t="s">
        <v>32</v>
      </c>
      <c r="BC53" s="222" t="s">
        <v>32</v>
      </c>
      <c r="BD53" s="222" t="s">
        <v>32</v>
      </c>
      <c r="BE53" s="222" t="s">
        <v>32</v>
      </c>
      <c r="BF53" s="222" t="s">
        <v>32</v>
      </c>
      <c r="BG53" s="222" t="s">
        <v>32</v>
      </c>
      <c r="BH53" s="222" t="s">
        <v>32</v>
      </c>
      <c r="BI53" s="222" t="s">
        <v>32</v>
      </c>
      <c r="BJ53" s="222" t="s">
        <v>32</v>
      </c>
      <c r="BK53" s="222" t="s">
        <v>32</v>
      </c>
      <c r="BL53" s="222" t="s">
        <v>32</v>
      </c>
      <c r="BM53" s="223"/>
      <c r="BN53" s="220" t="str">
        <f>IF(AD53="Athlete Name","",AD53)</f>
        <v>Bernard Melus</v>
      </c>
      <c r="BO53" s="207">
        <v>10</v>
      </c>
      <c r="BP53" s="205"/>
    </row>
    <row r="54" spans="1:68" x14ac:dyDescent="0.2">
      <c r="B54" s="41"/>
      <c r="C54" s="116"/>
      <c r="D54" s="129"/>
      <c r="E54" s="130"/>
      <c r="F54" s="108" t="str">
        <f>IF(COUNT(#REF!,#REF!,AL54,AM54,AN54,AO54,AP54,AQ54,AR54,AS54,AT54,AU54,AV54,AW54,AX54,AY54,AZ54,BA54,BB54,BG54,BC54,BD54,BE54,BF54,BI54,BL54)=0,"", COUNT(#REF!,#REF!,AL54,AM54,AN54,AO54,AP54,AQ54,AR54,AS54,AT54,AU54,AV54,AW54,AX54, AY54,AZ54,BA54,BB54,BG54,BC54,BD54,BE54,BF54,BI54,BL54))</f>
        <v/>
      </c>
      <c r="G54" s="131" t="str">
        <f t="shared" si="2"/>
        <v/>
      </c>
      <c r="H54" s="120"/>
      <c r="I54" s="143" t="str">
        <f>IF(SUM(AF54:AJ54)=0,"",SUM(AF54:AJ54))</f>
        <v/>
      </c>
      <c r="J54" s="145" t="s">
        <v>42</v>
      </c>
      <c r="K54" s="116" t="str">
        <f>IFERROR(LARGE((AL54:BL54),1),"")</f>
        <v/>
      </c>
      <c r="L54" s="108" t="str">
        <f>IFERROR(LARGE((AL54:BL54),2),"")</f>
        <v/>
      </c>
      <c r="M54" s="108" t="str">
        <f>IFERROR(LARGE((AL54:BL54),3),"")</f>
        <v/>
      </c>
      <c r="N54" s="108" t="str">
        <f>IFERROR(LARGE((AL54:BG54),4),"")</f>
        <v/>
      </c>
      <c r="O54" s="131" t="str">
        <f>IFERROR(LARGE((AL54:BG54),5),"")</f>
        <v/>
      </c>
      <c r="P54" s="108"/>
      <c r="Q54" s="148"/>
      <c r="R54" s="149"/>
      <c r="S54" s="120"/>
      <c r="T54" s="107">
        <f t="shared" ref="T54" si="97">IF(U53="","",1)</f>
        <v>1</v>
      </c>
      <c r="U54" s="111">
        <f t="shared" ref="U54" si="98">IF(U53="","",1)</f>
        <v>1</v>
      </c>
      <c r="V54" s="109">
        <f t="shared" ref="V54" si="99">IF(U53="","",1)</f>
        <v>1</v>
      </c>
      <c r="W54" s="120"/>
      <c r="X54" s="130"/>
      <c r="Y54" s="131"/>
      <c r="Z54" s="46"/>
      <c r="AB54" s="201"/>
      <c r="AC54" s="206"/>
      <c r="AD54" s="220"/>
      <c r="AF54" s="206" t="s">
        <v>42</v>
      </c>
      <c r="AG54" s="190" t="s">
        <v>42</v>
      </c>
      <c r="AH54" s="190" t="s">
        <v>42</v>
      </c>
      <c r="AI54" s="190" t="s">
        <v>42</v>
      </c>
      <c r="AJ54" s="207" t="s">
        <v>42</v>
      </c>
      <c r="AK54" s="242"/>
      <c r="AL54" s="206" t="s">
        <v>42</v>
      </c>
      <c r="AM54" s="206" t="s">
        <v>42</v>
      </c>
      <c r="AN54" s="206" t="s">
        <v>42</v>
      </c>
      <c r="AO54" s="206" t="s">
        <v>42</v>
      </c>
      <c r="AP54" s="206" t="s">
        <v>42</v>
      </c>
      <c r="AQ54" s="206" t="s">
        <v>42</v>
      </c>
      <c r="AR54" s="206" t="s">
        <v>42</v>
      </c>
      <c r="AS54" s="206" t="s">
        <v>42</v>
      </c>
      <c r="AT54" s="206" t="s">
        <v>42</v>
      </c>
      <c r="AU54" s="206" t="s">
        <v>42</v>
      </c>
      <c r="AV54" s="206" t="s">
        <v>42</v>
      </c>
      <c r="AW54" s="206" t="s">
        <v>42</v>
      </c>
      <c r="AX54" s="206" t="s">
        <v>42</v>
      </c>
      <c r="AY54" s="206" t="s">
        <v>42</v>
      </c>
      <c r="AZ54" s="206" t="s">
        <v>42</v>
      </c>
      <c r="BA54" s="206" t="s">
        <v>42</v>
      </c>
      <c r="BB54" s="206" t="s">
        <v>42</v>
      </c>
      <c r="BC54" s="206" t="s">
        <v>42</v>
      </c>
      <c r="BD54" s="206" t="s">
        <v>42</v>
      </c>
      <c r="BE54" s="206" t="s">
        <v>42</v>
      </c>
      <c r="BF54" s="206" t="s">
        <v>42</v>
      </c>
      <c r="BG54" s="206" t="s">
        <v>42</v>
      </c>
      <c r="BH54" s="206" t="s">
        <v>42</v>
      </c>
      <c r="BI54" s="206" t="s">
        <v>42</v>
      </c>
      <c r="BJ54" s="206" t="s">
        <v>42</v>
      </c>
      <c r="BK54" s="206" t="s">
        <v>42</v>
      </c>
      <c r="BL54" s="206" t="s">
        <v>42</v>
      </c>
      <c r="BM54" s="223"/>
      <c r="BN54" s="220"/>
      <c r="BO54" s="207"/>
      <c r="BP54" s="205"/>
    </row>
    <row r="55" spans="1:68" s="224" customFormat="1" ht="8.5" customHeight="1" thickBot="1" x14ac:dyDescent="0.25">
      <c r="B55" s="65"/>
      <c r="C55" s="118"/>
      <c r="D55" s="132"/>
      <c r="E55" s="133"/>
      <c r="F55" s="108" t="str">
        <f>IF(COUNT(#REF!,#REF!,AL55,AM55,AN55,AO55,AP55,AQ55,AR55,AS55,AT55,AU55,AV55,AW55,AX55,AY55,AZ55,BA55,BB55,BG55,BC55,BD55,BE55,BF55,BI55,BL55)=0,"", COUNT(#REF!,#REF!,AL55,AM55,AN55,AO55,AP55,AQ55,AR55,AS55,AT55,AU55,AV55,AW55,AX55, AY55,AZ55,BA55,BB55,BG55,BC55,BD55,BE55,BF55,BI55,BL55))</f>
        <v/>
      </c>
      <c r="G55" s="131" t="str">
        <f t="shared" si="2"/>
        <v/>
      </c>
      <c r="H55" s="146"/>
      <c r="I55" s="147"/>
      <c r="J55" s="146"/>
      <c r="K55" s="150"/>
      <c r="L55" s="113"/>
      <c r="M55" s="113"/>
      <c r="N55" s="113"/>
      <c r="O55" s="151"/>
      <c r="P55" s="146"/>
      <c r="Q55" s="152"/>
      <c r="R55" s="153"/>
      <c r="S55" s="146"/>
      <c r="T55" s="112">
        <f t="shared" ref="T55" si="100">IF(U53="","",1)</f>
        <v>1</v>
      </c>
      <c r="U55" s="113">
        <f t="shared" ref="U55" si="101">IF(U53="","",1)</f>
        <v>1</v>
      </c>
      <c r="V55" s="114">
        <f t="shared" ref="V55" si="102">IF(U53="","",1)</f>
        <v>1</v>
      </c>
      <c r="W55" s="146"/>
      <c r="X55" s="132"/>
      <c r="Y55" s="159"/>
      <c r="Z55" s="64"/>
      <c r="AB55" s="225"/>
      <c r="AC55" s="226"/>
      <c r="AD55" s="243"/>
      <c r="AF55" s="244"/>
      <c r="AG55" s="245"/>
      <c r="AH55" s="245"/>
      <c r="AI55" s="245"/>
      <c r="AJ55" s="246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6"/>
      <c r="BB55" s="246"/>
      <c r="BC55" s="246"/>
      <c r="BD55" s="246"/>
      <c r="BE55" s="246"/>
      <c r="BF55" s="246"/>
      <c r="BG55" s="237"/>
      <c r="BH55" s="237"/>
      <c r="BI55" s="230"/>
      <c r="BJ55" s="230"/>
      <c r="BK55" s="230"/>
      <c r="BL55" s="230"/>
      <c r="BM55" s="231"/>
      <c r="BN55" s="247"/>
      <c r="BO55" s="233"/>
      <c r="BP55" s="234"/>
    </row>
    <row r="56" spans="1:68" ht="8.5" customHeight="1" thickTop="1" x14ac:dyDescent="0.2">
      <c r="B56" s="41"/>
      <c r="C56" s="116"/>
      <c r="D56" s="129"/>
      <c r="E56" s="130"/>
      <c r="F56" s="108" t="str">
        <f>IF(COUNT(#REF!,#REF!,AL56,AM56,AN56,AO56,AP56,AQ56,AR56,AS56,AT56,AU56,AV56,AW56,AX56,AY56,AZ56,BA56,BB56,BG56,BC56,BD56,BE56,BF56,BI56,BL56)=0,"", COUNT(#REF!,#REF!,AL56,AM56,AN56,AO56,AP56,AQ56,AR56,AS56,AT56,AU56,AV56,AW56,AX56, AY56,AZ56,BA56,BB56,BG56,BC56,BD56,BE56,BF56,BI56,BL56))</f>
        <v/>
      </c>
      <c r="G56" s="131" t="str">
        <f t="shared" si="2"/>
        <v/>
      </c>
      <c r="H56" s="120"/>
      <c r="I56" s="143"/>
      <c r="J56" s="120"/>
      <c r="K56" s="125"/>
      <c r="L56" s="127"/>
      <c r="M56" s="127"/>
      <c r="N56" s="127"/>
      <c r="O56" s="128"/>
      <c r="P56" s="108"/>
      <c r="Q56" s="148"/>
      <c r="R56" s="149"/>
      <c r="S56" s="120"/>
      <c r="T56" s="107">
        <f t="shared" ref="T56" si="103">IF(U57="","",1)</f>
        <v>1</v>
      </c>
      <c r="U56" s="108">
        <f t="shared" ref="U56" si="104">IF(U57="","",1)</f>
        <v>1</v>
      </c>
      <c r="V56" s="109">
        <f t="shared" ref="V56" si="105">IF(U57="","",1)</f>
        <v>1</v>
      </c>
      <c r="W56" s="120"/>
      <c r="X56" s="130"/>
      <c r="Y56" s="131"/>
      <c r="Z56" s="46"/>
      <c r="AB56" s="201"/>
      <c r="AC56" s="206"/>
      <c r="AD56" s="214"/>
      <c r="AF56" s="215"/>
      <c r="AG56" s="216"/>
      <c r="AH56" s="216"/>
      <c r="AI56" s="216"/>
      <c r="AJ56" s="217"/>
      <c r="AL56" s="216"/>
      <c r="AM56" s="216"/>
      <c r="AN56" s="216"/>
      <c r="AO56" s="216"/>
      <c r="AP56" s="216"/>
      <c r="AQ56" s="219"/>
      <c r="AR56" s="219"/>
      <c r="AS56" s="219"/>
      <c r="AT56" s="219"/>
      <c r="AU56" s="219"/>
      <c r="AV56" s="219"/>
      <c r="AW56" s="219"/>
      <c r="AX56" s="219"/>
      <c r="AY56" s="219"/>
      <c r="AZ56" s="219"/>
      <c r="BA56" s="217"/>
      <c r="BB56" s="217"/>
      <c r="BC56" s="217"/>
      <c r="BD56" s="217"/>
      <c r="BE56" s="217"/>
      <c r="BF56" s="217"/>
      <c r="BG56" s="219"/>
      <c r="BH56" s="219"/>
      <c r="BI56" s="249"/>
      <c r="BJ56" s="249"/>
      <c r="BK56" s="249"/>
      <c r="BL56" s="249"/>
      <c r="BM56" s="223"/>
      <c r="BN56" s="214"/>
      <c r="BO56" s="207"/>
      <c r="BP56" s="205"/>
    </row>
    <row r="57" spans="1:68" x14ac:dyDescent="0.2">
      <c r="B57" s="41"/>
      <c r="C57" s="116">
        <v>11</v>
      </c>
      <c r="D57" s="129" t="str">
        <f t="shared" si="7"/>
        <v>DavidAglietti</v>
      </c>
      <c r="E57" s="130"/>
      <c r="F57" s="108">
        <f>COUNT(AL57:BL57)</f>
        <v>8</v>
      </c>
      <c r="G57" s="131">
        <f t="shared" si="2"/>
        <v>5</v>
      </c>
      <c r="H57" s="120"/>
      <c r="I57" s="143"/>
      <c r="J57" s="145" t="s">
        <v>32</v>
      </c>
      <c r="K57" s="116">
        <f>IFERROR(LARGE((AL57:BL57),1),"")</f>
        <v>559</v>
      </c>
      <c r="L57" s="116">
        <f>IFERROR(LARGE((AL57:BL57),2),"")</f>
        <v>558</v>
      </c>
      <c r="M57" s="116">
        <f>IFERROR(LARGE((AL57:BL57),3),"")</f>
        <v>558</v>
      </c>
      <c r="N57" s="116">
        <f>IFERROR(LARGE((AL57:BL57),4),"")</f>
        <v>556</v>
      </c>
      <c r="O57" s="116">
        <f>IFERROR(LARGE((AL57:BL57),5),"")</f>
        <v>553</v>
      </c>
      <c r="P57" s="108"/>
      <c r="Q57" s="148">
        <f t="shared" si="8"/>
        <v>556.79999999999995</v>
      </c>
      <c r="R57" s="149" t="str">
        <f t="shared" si="9"/>
        <v/>
      </c>
      <c r="S57" s="120"/>
      <c r="T57" s="107">
        <f t="shared" ref="T57" si="106">IF(U57="","",1)</f>
        <v>1</v>
      </c>
      <c r="U57" s="110">
        <f t="shared" ref="U57" si="107">IF(SUM(Q57:R57)=0,"",SUM(Q57:R57))</f>
        <v>556.79999999999995</v>
      </c>
      <c r="V57" s="109">
        <f t="shared" ref="V57" si="108">IF(U57="","",1)</f>
        <v>1</v>
      </c>
      <c r="W57" s="120"/>
      <c r="X57" s="130" t="str">
        <f t="shared" si="3"/>
        <v>DavidAglietti</v>
      </c>
      <c r="Y57" s="131"/>
      <c r="Z57" s="46"/>
      <c r="AB57" s="201"/>
      <c r="AC57" s="206">
        <v>11</v>
      </c>
      <c r="AD57" s="220" t="s">
        <v>193</v>
      </c>
      <c r="AF57" s="206"/>
      <c r="AG57" s="190"/>
      <c r="AH57" s="190"/>
      <c r="AI57" s="190"/>
      <c r="AJ57" s="207"/>
      <c r="AK57" s="242"/>
      <c r="AL57" s="222" t="s">
        <v>32</v>
      </c>
      <c r="AM57" s="222" t="s">
        <v>32</v>
      </c>
      <c r="AN57" s="222">
        <v>556</v>
      </c>
      <c r="AO57" s="222">
        <v>558</v>
      </c>
      <c r="AP57" s="222" t="s">
        <v>32</v>
      </c>
      <c r="AQ57" s="222" t="s">
        <v>32</v>
      </c>
      <c r="AR57" s="222" t="s">
        <v>32</v>
      </c>
      <c r="AS57" s="222" t="s">
        <v>32</v>
      </c>
      <c r="AT57" s="222">
        <v>559</v>
      </c>
      <c r="AU57" s="222" t="s">
        <v>32</v>
      </c>
      <c r="AV57" s="222">
        <v>558</v>
      </c>
      <c r="AW57" s="222">
        <v>553</v>
      </c>
      <c r="AX57" s="222">
        <v>547</v>
      </c>
      <c r="AY57" s="222" t="s">
        <v>32</v>
      </c>
      <c r="AZ57" s="222" t="s">
        <v>32</v>
      </c>
      <c r="BA57" s="222" t="s">
        <v>32</v>
      </c>
      <c r="BB57" s="222">
        <v>553</v>
      </c>
      <c r="BC57" s="222">
        <v>545</v>
      </c>
      <c r="BD57" s="222" t="s">
        <v>32</v>
      </c>
      <c r="BE57" s="222" t="s">
        <v>32</v>
      </c>
      <c r="BF57" s="222" t="s">
        <v>32</v>
      </c>
      <c r="BG57" s="222" t="s">
        <v>32</v>
      </c>
      <c r="BH57" s="222" t="s">
        <v>32</v>
      </c>
      <c r="BI57" s="222" t="s">
        <v>32</v>
      </c>
      <c r="BJ57" s="222" t="s">
        <v>32</v>
      </c>
      <c r="BK57" s="222" t="s">
        <v>32</v>
      </c>
      <c r="BL57" s="222" t="s">
        <v>32</v>
      </c>
      <c r="BM57" s="223"/>
      <c r="BN57" s="220" t="str">
        <f>IF(AD57="Athlete Name","",AD57)</f>
        <v>DavidAglietti</v>
      </c>
      <c r="BO57" s="207">
        <v>11</v>
      </c>
      <c r="BP57" s="205"/>
    </row>
    <row r="58" spans="1:68" x14ac:dyDescent="0.2">
      <c r="B58" s="41"/>
      <c r="C58" s="116"/>
      <c r="D58" s="129"/>
      <c r="E58" s="130"/>
      <c r="F58" s="108" t="str">
        <f>IF(COUNT(#REF!,#REF!,AL58,AM58,AN58,AO58,AP58,AQ58,AR58,AS58,AT58,AU58,AV58,AW58,AX58,AY58,AZ58,BA58,BB58,BG58,BC58,BD58,BE58,BF58,BI58,BL58)=0,"", COUNT(#REF!,#REF!,AL58,AM58,AN58,AO58,AP58,AQ58,AR58,AS58,AT58,AU58,AV58,AW58,AX58, AY58,AZ58,BA58,BB58,BG58,BC58,BD58,BE58,BF58,BI58,BL58))</f>
        <v/>
      </c>
      <c r="G58" s="131" t="str">
        <f t="shared" si="2"/>
        <v/>
      </c>
      <c r="H58" s="120"/>
      <c r="I58" s="143" t="str">
        <f>IF(SUM(AF58:AJ58)=0,"",SUM(AF58:AJ58))</f>
        <v/>
      </c>
      <c r="J58" s="145" t="s">
        <v>42</v>
      </c>
      <c r="K58" s="116" t="str">
        <f>IFERROR(LARGE((AL58:BL58),1),"")</f>
        <v/>
      </c>
      <c r="L58" s="108" t="str">
        <f>IFERROR(LARGE((AL58:BL58),2),"")</f>
        <v/>
      </c>
      <c r="M58" s="108" t="str">
        <f>IFERROR(LARGE((AL58:BL58),3),"")</f>
        <v/>
      </c>
      <c r="N58" s="108" t="str">
        <f>IFERROR(LARGE((AL58:BG58),4),"")</f>
        <v/>
      </c>
      <c r="O58" s="131" t="str">
        <f>IFERROR(LARGE((AL58:BG58),5),"")</f>
        <v/>
      </c>
      <c r="P58" s="108"/>
      <c r="Q58" s="148"/>
      <c r="R58" s="149"/>
      <c r="S58" s="120"/>
      <c r="T58" s="107">
        <f t="shared" ref="T58" si="109">IF(U57="","",1)</f>
        <v>1</v>
      </c>
      <c r="U58" s="111">
        <f t="shared" ref="U58" si="110">IF(U57="","",1)</f>
        <v>1</v>
      </c>
      <c r="V58" s="109">
        <f t="shared" ref="V58" si="111">IF(U57="","",1)</f>
        <v>1</v>
      </c>
      <c r="W58" s="120"/>
      <c r="X58" s="130"/>
      <c r="Y58" s="131"/>
      <c r="Z58" s="46"/>
      <c r="AB58" s="201"/>
      <c r="AC58" s="206"/>
      <c r="AD58" s="251"/>
      <c r="AF58" s="206" t="s">
        <v>42</v>
      </c>
      <c r="AG58" s="190" t="s">
        <v>42</v>
      </c>
      <c r="AH58" s="190" t="s">
        <v>42</v>
      </c>
      <c r="AI58" s="190" t="s">
        <v>42</v>
      </c>
      <c r="AJ58" s="207" t="s">
        <v>42</v>
      </c>
      <c r="AK58" s="242"/>
      <c r="AL58" s="206" t="s">
        <v>42</v>
      </c>
      <c r="AM58" s="206" t="s">
        <v>42</v>
      </c>
      <c r="AN58" s="206" t="s">
        <v>42</v>
      </c>
      <c r="AO58" s="206" t="s">
        <v>42</v>
      </c>
      <c r="AP58" s="206" t="s">
        <v>42</v>
      </c>
      <c r="AQ58" s="206" t="s">
        <v>42</v>
      </c>
      <c r="AR58" s="206" t="s">
        <v>42</v>
      </c>
      <c r="AS58" s="206" t="s">
        <v>42</v>
      </c>
      <c r="AT58" s="206" t="s">
        <v>42</v>
      </c>
      <c r="AU58" s="206" t="s">
        <v>42</v>
      </c>
      <c r="AV58" s="206" t="s">
        <v>42</v>
      </c>
      <c r="AW58" s="206" t="s">
        <v>42</v>
      </c>
      <c r="AX58" s="206" t="s">
        <v>42</v>
      </c>
      <c r="AY58" s="206" t="s">
        <v>42</v>
      </c>
      <c r="AZ58" s="206" t="s">
        <v>42</v>
      </c>
      <c r="BA58" s="206" t="s">
        <v>42</v>
      </c>
      <c r="BB58" s="206" t="s">
        <v>42</v>
      </c>
      <c r="BC58" s="206" t="s">
        <v>42</v>
      </c>
      <c r="BD58" s="206" t="s">
        <v>42</v>
      </c>
      <c r="BE58" s="206" t="s">
        <v>42</v>
      </c>
      <c r="BF58" s="206" t="s">
        <v>42</v>
      </c>
      <c r="BG58" s="206" t="s">
        <v>42</v>
      </c>
      <c r="BH58" s="206" t="s">
        <v>42</v>
      </c>
      <c r="BI58" s="206" t="s">
        <v>42</v>
      </c>
      <c r="BJ58" s="206" t="s">
        <v>42</v>
      </c>
      <c r="BK58" s="206" t="s">
        <v>42</v>
      </c>
      <c r="BL58" s="206" t="s">
        <v>42</v>
      </c>
      <c r="BM58" s="223"/>
      <c r="BN58" s="220"/>
      <c r="BO58" s="207"/>
      <c r="BP58" s="205"/>
    </row>
    <row r="59" spans="1:68" s="224" customFormat="1" ht="8.5" customHeight="1" thickBot="1" x14ac:dyDescent="0.25">
      <c r="B59" s="65"/>
      <c r="C59" s="118"/>
      <c r="D59" s="132"/>
      <c r="E59" s="133"/>
      <c r="F59" s="108" t="str">
        <f>IF(COUNT(#REF!,#REF!,AL59,AM59,AN59,AO59,AP59,AQ59,AR59,AS59,AT59,AU59,AV59,AW59,AX59,AY59,AZ59,BA59,BB59,BG59,BC59,BD59,BE59,BF59,BI59,BL59)=0,"", COUNT(#REF!,#REF!,AL59,AM59,AN59,AO59,AP59,AQ59,AR59,AS59,AT59,AU59,AV59,AW59,AX59, AY59,AZ59,BA59,BB59,BG59,BC59,BD59,BE59,BF59,BI59,BL59))</f>
        <v/>
      </c>
      <c r="G59" s="131" t="str">
        <f t="shared" si="2"/>
        <v/>
      </c>
      <c r="H59" s="146"/>
      <c r="I59" s="147"/>
      <c r="J59" s="146"/>
      <c r="K59" s="150"/>
      <c r="L59" s="113"/>
      <c r="M59" s="113"/>
      <c r="N59" s="113"/>
      <c r="O59" s="151"/>
      <c r="P59" s="146"/>
      <c r="Q59" s="152"/>
      <c r="R59" s="153"/>
      <c r="S59" s="146"/>
      <c r="T59" s="112">
        <f t="shared" ref="T59" si="112">IF(U57="","",1)</f>
        <v>1</v>
      </c>
      <c r="U59" s="113">
        <f t="shared" ref="U59" si="113">IF(U57="","",1)</f>
        <v>1</v>
      </c>
      <c r="V59" s="114">
        <f t="shared" ref="V59" si="114">IF(U57="","",1)</f>
        <v>1</v>
      </c>
      <c r="W59" s="146"/>
      <c r="X59" s="132"/>
      <c r="Y59" s="159"/>
      <c r="Z59" s="64"/>
      <c r="AB59" s="225"/>
      <c r="AC59" s="226"/>
      <c r="AD59" s="227"/>
      <c r="AF59" s="228"/>
      <c r="AG59" s="229"/>
      <c r="AH59" s="229"/>
      <c r="AI59" s="229"/>
      <c r="AJ59" s="230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29"/>
      <c r="BA59" s="230"/>
      <c r="BB59" s="230"/>
      <c r="BC59" s="230"/>
      <c r="BD59" s="230"/>
      <c r="BE59" s="230"/>
      <c r="BF59" s="230"/>
      <c r="BG59" s="385"/>
      <c r="BH59" s="385"/>
      <c r="BI59" s="246"/>
      <c r="BJ59" s="246"/>
      <c r="BK59" s="246"/>
      <c r="BL59" s="246"/>
      <c r="BM59" s="231"/>
      <c r="BN59" s="232"/>
      <c r="BO59" s="233"/>
      <c r="BP59" s="234"/>
    </row>
    <row r="60" spans="1:68" ht="8.5" customHeight="1" thickTop="1" x14ac:dyDescent="0.2">
      <c r="B60" s="41"/>
      <c r="C60" s="116"/>
      <c r="D60" s="129"/>
      <c r="E60" s="130"/>
      <c r="F60" s="108" t="str">
        <f>IF(COUNT(#REF!,#REF!,AL60,AM60,AN60,AO60,AP60,AQ60,AR60,AS60,AT60,AU60,AV60,AW60,AX60,AY60,AZ60,BA60,BB60,BG60,BC60,BD60,BE60,BF60,BI60,BL60)=0,"", COUNT(#REF!,#REF!,AL60,AM60,AN60,AO60,AP60,AQ60,AR60,AS60,AT60,AU60,AV60,AW60,AX60, AY60,AZ60,BA60,BB60,BG60,BC60,BD60,BE60,BF60,BI60,BL60))</f>
        <v/>
      </c>
      <c r="G60" s="131" t="str">
        <f t="shared" si="2"/>
        <v/>
      </c>
      <c r="H60" s="120"/>
      <c r="I60" s="143"/>
      <c r="J60" s="120"/>
      <c r="K60" s="125"/>
      <c r="L60" s="127"/>
      <c r="M60" s="127"/>
      <c r="N60" s="127"/>
      <c r="O60" s="128"/>
      <c r="P60" s="108"/>
      <c r="Q60" s="148"/>
      <c r="R60" s="149"/>
      <c r="S60" s="120"/>
      <c r="T60" s="107">
        <f t="shared" ref="T60" si="115">IF(U61="","",1)</f>
        <v>1</v>
      </c>
      <c r="U60" s="108">
        <f t="shared" ref="U60" si="116">IF(U61="","",1)</f>
        <v>1</v>
      </c>
      <c r="V60" s="109">
        <f t="shared" ref="V60" si="117">IF(U61="","",1)</f>
        <v>1</v>
      </c>
      <c r="W60" s="120"/>
      <c r="X60" s="130"/>
      <c r="Y60" s="131"/>
      <c r="Z60" s="46"/>
      <c r="AB60" s="201"/>
      <c r="AC60" s="206"/>
      <c r="AD60" s="235"/>
      <c r="AF60" s="236"/>
      <c r="AG60" s="237"/>
      <c r="AH60" s="237"/>
      <c r="AI60" s="238"/>
      <c r="AJ60" s="239"/>
      <c r="AL60" s="238"/>
      <c r="AM60" s="238"/>
      <c r="AN60" s="238"/>
      <c r="AO60" s="238"/>
      <c r="AP60" s="238"/>
      <c r="AQ60" s="248"/>
      <c r="AR60" s="248"/>
      <c r="AS60" s="248"/>
      <c r="AT60" s="248"/>
      <c r="AU60" s="248"/>
      <c r="AV60" s="248"/>
      <c r="AW60" s="248"/>
      <c r="AX60" s="248"/>
      <c r="AY60" s="248"/>
      <c r="AZ60" s="248"/>
      <c r="BA60" s="249"/>
      <c r="BB60" s="249"/>
      <c r="BC60" s="249"/>
      <c r="BD60" s="249"/>
      <c r="BE60" s="249"/>
      <c r="BF60" s="249"/>
      <c r="BG60" s="248"/>
      <c r="BH60" s="248"/>
      <c r="BI60" s="217"/>
      <c r="BJ60" s="217"/>
      <c r="BK60" s="217"/>
      <c r="BL60" s="217"/>
      <c r="BM60" s="223"/>
      <c r="BN60" s="235"/>
      <c r="BO60" s="207"/>
      <c r="BP60" s="205"/>
    </row>
    <row r="61" spans="1:68" x14ac:dyDescent="0.2">
      <c r="B61" s="41"/>
      <c r="C61" s="116">
        <v>12</v>
      </c>
      <c r="D61" s="129" t="str">
        <f t="shared" si="7"/>
        <v>Andrew Robert</v>
      </c>
      <c r="E61" s="130"/>
      <c r="F61" s="108">
        <f>COUNT(AL61:BL61)</f>
        <v>8</v>
      </c>
      <c r="G61" s="131">
        <f t="shared" si="2"/>
        <v>5</v>
      </c>
      <c r="H61" s="120"/>
      <c r="I61" s="143"/>
      <c r="J61" s="145" t="s">
        <v>32</v>
      </c>
      <c r="K61" s="116">
        <f>IFERROR(LARGE((AL61:BL61),1),"")</f>
        <v>556</v>
      </c>
      <c r="L61" s="116">
        <f>IFERROR(LARGE((AL61:BL61),2),"")</f>
        <v>550</v>
      </c>
      <c r="M61" s="116">
        <f>IFERROR(LARGE((AL61:BL61),3),"")</f>
        <v>547</v>
      </c>
      <c r="N61" s="116">
        <f>IFERROR(LARGE((AL61:BL61),4),"")</f>
        <v>546</v>
      </c>
      <c r="O61" s="116">
        <f>IFERROR(LARGE((AL61:BL61),5),"")</f>
        <v>546</v>
      </c>
      <c r="P61" s="108"/>
      <c r="Q61" s="148">
        <f t="shared" si="8"/>
        <v>549</v>
      </c>
      <c r="R61" s="149" t="str">
        <f t="shared" si="9"/>
        <v/>
      </c>
      <c r="S61" s="120"/>
      <c r="T61" s="107">
        <f t="shared" ref="T61" si="118">IF(U61="","",1)</f>
        <v>1</v>
      </c>
      <c r="U61" s="110">
        <f t="shared" ref="U61" si="119">IF(SUM(Q61:R61)=0,"",SUM(Q61:R61))</f>
        <v>549</v>
      </c>
      <c r="V61" s="109">
        <f t="shared" ref="V61" si="120">IF(U61="","",1)</f>
        <v>1</v>
      </c>
      <c r="W61" s="120"/>
      <c r="X61" s="130" t="str">
        <f t="shared" si="3"/>
        <v>Andrew Robert</v>
      </c>
      <c r="Y61" s="131"/>
      <c r="Z61" s="46"/>
      <c r="AB61" s="201"/>
      <c r="AC61" s="206">
        <v>12</v>
      </c>
      <c r="AD61" s="220" t="s">
        <v>194</v>
      </c>
      <c r="AF61" s="206"/>
      <c r="AG61" s="190"/>
      <c r="AH61" s="190"/>
      <c r="AI61" s="190"/>
      <c r="AJ61" s="207"/>
      <c r="AK61" s="242"/>
      <c r="AL61" s="222" t="s">
        <v>32</v>
      </c>
      <c r="AM61" s="222" t="s">
        <v>32</v>
      </c>
      <c r="AN61" s="222">
        <v>556</v>
      </c>
      <c r="AO61" s="222">
        <v>550</v>
      </c>
      <c r="AP61" s="222" t="s">
        <v>32</v>
      </c>
      <c r="AQ61" s="222" t="s">
        <v>32</v>
      </c>
      <c r="AR61" s="222" t="s">
        <v>32</v>
      </c>
      <c r="AS61" s="222" t="s">
        <v>32</v>
      </c>
      <c r="AT61" s="222">
        <v>546</v>
      </c>
      <c r="AU61" s="222" t="s">
        <v>32</v>
      </c>
      <c r="AV61" s="222" t="s">
        <v>32</v>
      </c>
      <c r="AW61" s="222" t="s">
        <v>32</v>
      </c>
      <c r="AX61" s="222">
        <v>547</v>
      </c>
      <c r="AY61" s="222" t="s">
        <v>32</v>
      </c>
      <c r="AZ61" s="222" t="s">
        <v>32</v>
      </c>
      <c r="BA61" s="222" t="s">
        <v>32</v>
      </c>
      <c r="BB61" s="222">
        <v>543</v>
      </c>
      <c r="BC61" s="222">
        <v>541</v>
      </c>
      <c r="BD61" s="222" t="s">
        <v>32</v>
      </c>
      <c r="BE61" s="222" t="s">
        <v>32</v>
      </c>
      <c r="BF61" s="222" t="s">
        <v>32</v>
      </c>
      <c r="BG61" s="222">
        <v>546</v>
      </c>
      <c r="BH61" s="222">
        <v>544</v>
      </c>
      <c r="BI61" s="222" t="s">
        <v>32</v>
      </c>
      <c r="BJ61" s="222" t="s">
        <v>32</v>
      </c>
      <c r="BK61" s="222" t="s">
        <v>32</v>
      </c>
      <c r="BL61" s="222" t="s">
        <v>32</v>
      </c>
      <c r="BM61" s="223"/>
      <c r="BN61" s="220" t="str">
        <f>IF(AD61="Athlete Name","",AD61)</f>
        <v>Andrew Robert</v>
      </c>
      <c r="BO61" s="207">
        <v>12</v>
      </c>
      <c r="BP61" s="205"/>
    </row>
    <row r="62" spans="1:68" x14ac:dyDescent="0.2">
      <c r="B62" s="41"/>
      <c r="C62" s="116"/>
      <c r="D62" s="129"/>
      <c r="E62" s="130"/>
      <c r="F62" s="108" t="str">
        <f>IF(COUNT(#REF!,#REF!,AL62,AM62,AN62,AO62,AP62,AQ62,AR62,AS62,AT62,AU62,AV62,AW62,AX62,AY62,AZ62,BA62,BB62,BG62,BC62,BD62,BE62,BF62,BI62,BL62)=0,"", COUNT(#REF!,#REF!,AL62,AM62,AN62,AO62,AP62,AQ62,AR62,AS62,AT62,AU62,AV62,AW62,AX62, AY62,AZ62,BA62,BB62,BG62,BC62,BD62,BE62,BF62,BI62,BL62))</f>
        <v/>
      </c>
      <c r="G62" s="131" t="str">
        <f t="shared" si="2"/>
        <v/>
      </c>
      <c r="H62" s="120"/>
      <c r="I62" s="143" t="str">
        <f>IF(SUM(AF62:AJ62)=0,"",SUM(AF62:AJ62))</f>
        <v/>
      </c>
      <c r="J62" s="145" t="s">
        <v>42</v>
      </c>
      <c r="K62" s="116" t="str">
        <f>IFERROR(LARGE((AL62:BL62),1),"")</f>
        <v/>
      </c>
      <c r="L62" s="108" t="str">
        <f>IFERROR(LARGE((AL62:BL62),2),"")</f>
        <v/>
      </c>
      <c r="M62" s="108" t="str">
        <f>IFERROR(LARGE((AL62:BL62),3),"")</f>
        <v/>
      </c>
      <c r="N62" s="108" t="str">
        <f>IFERROR(LARGE((AL62:BG62),4),"")</f>
        <v/>
      </c>
      <c r="O62" s="131" t="str">
        <f>IFERROR(LARGE((AL62:BG62),5),"")</f>
        <v/>
      </c>
      <c r="P62" s="108"/>
      <c r="Q62" s="148"/>
      <c r="R62" s="149"/>
      <c r="S62" s="120"/>
      <c r="T62" s="107">
        <f t="shared" ref="T62" si="121">IF(U61="","",1)</f>
        <v>1</v>
      </c>
      <c r="U62" s="111">
        <f t="shared" ref="U62" si="122">IF(U61="","",1)</f>
        <v>1</v>
      </c>
      <c r="V62" s="109">
        <f t="shared" ref="V62" si="123">IF(U61="","",1)</f>
        <v>1</v>
      </c>
      <c r="W62" s="120"/>
      <c r="X62" s="130"/>
      <c r="Y62" s="131"/>
      <c r="Z62" s="46"/>
      <c r="AB62" s="201"/>
      <c r="AC62" s="206"/>
      <c r="AD62" s="220"/>
      <c r="AF62" s="206" t="s">
        <v>42</v>
      </c>
      <c r="AG62" s="190" t="s">
        <v>42</v>
      </c>
      <c r="AH62" s="190" t="s">
        <v>42</v>
      </c>
      <c r="AI62" s="190" t="s">
        <v>42</v>
      </c>
      <c r="AJ62" s="207" t="s">
        <v>42</v>
      </c>
      <c r="AK62" s="242"/>
      <c r="AL62" s="206" t="s">
        <v>42</v>
      </c>
      <c r="AM62" s="206" t="s">
        <v>42</v>
      </c>
      <c r="AN62" s="206" t="s">
        <v>42</v>
      </c>
      <c r="AO62" s="206" t="s">
        <v>42</v>
      </c>
      <c r="AP62" s="206" t="s">
        <v>42</v>
      </c>
      <c r="AQ62" s="206" t="s">
        <v>42</v>
      </c>
      <c r="AR62" s="206" t="s">
        <v>42</v>
      </c>
      <c r="AS62" s="206" t="s">
        <v>42</v>
      </c>
      <c r="AT62" s="206" t="s">
        <v>42</v>
      </c>
      <c r="AU62" s="206" t="s">
        <v>42</v>
      </c>
      <c r="AV62" s="206" t="s">
        <v>42</v>
      </c>
      <c r="AW62" s="206" t="s">
        <v>42</v>
      </c>
      <c r="AX62" s="206" t="s">
        <v>42</v>
      </c>
      <c r="AY62" s="206" t="s">
        <v>42</v>
      </c>
      <c r="AZ62" s="206" t="s">
        <v>42</v>
      </c>
      <c r="BA62" s="206" t="s">
        <v>42</v>
      </c>
      <c r="BB62" s="206" t="s">
        <v>42</v>
      </c>
      <c r="BC62" s="206" t="s">
        <v>42</v>
      </c>
      <c r="BD62" s="206" t="s">
        <v>42</v>
      </c>
      <c r="BE62" s="206" t="s">
        <v>42</v>
      </c>
      <c r="BF62" s="206" t="s">
        <v>42</v>
      </c>
      <c r="BG62" s="206" t="s">
        <v>42</v>
      </c>
      <c r="BH62" s="206" t="s">
        <v>42</v>
      </c>
      <c r="BI62" s="206" t="s">
        <v>42</v>
      </c>
      <c r="BJ62" s="206" t="s">
        <v>42</v>
      </c>
      <c r="BK62" s="206" t="s">
        <v>42</v>
      </c>
      <c r="BL62" s="206" t="s">
        <v>42</v>
      </c>
      <c r="BM62" s="223"/>
      <c r="BN62" s="220"/>
      <c r="BO62" s="207"/>
      <c r="BP62" s="205"/>
    </row>
    <row r="63" spans="1:68" s="224" customFormat="1" ht="8.5" customHeight="1" thickBot="1" x14ac:dyDescent="0.25">
      <c r="B63" s="65"/>
      <c r="C63" s="118"/>
      <c r="D63" s="132"/>
      <c r="E63" s="133"/>
      <c r="F63" s="108" t="str">
        <f>IF(COUNT(#REF!,#REF!,AL63,AM63,AN63,AO63,AP63,AQ63,AR63,AS63,AT63,AU63,AV63,AW63,AX63,AY63,AZ63,BA63,BB63,BG63,BC63,BD63,BE63,BF63,BI63,BL63)=0,"", COUNT(#REF!,#REF!,AL63,AM63,AN63,AO63,AP63,AQ63,AR63,AS63,AT63,AU63,AV63,AW63,AX63, AY63,AZ63,BA63,BB63,BG63,BC63,BD63,BE63,BF63,BI63,BL63))</f>
        <v/>
      </c>
      <c r="G63" s="131" t="str">
        <f t="shared" si="2"/>
        <v/>
      </c>
      <c r="H63" s="146"/>
      <c r="I63" s="147"/>
      <c r="J63" s="146"/>
      <c r="K63" s="150"/>
      <c r="L63" s="113"/>
      <c r="M63" s="113"/>
      <c r="N63" s="113"/>
      <c r="O63" s="151"/>
      <c r="P63" s="146"/>
      <c r="Q63" s="152"/>
      <c r="R63" s="153"/>
      <c r="S63" s="146"/>
      <c r="T63" s="112">
        <f t="shared" ref="T63" si="124">IF(U61="","",1)</f>
        <v>1</v>
      </c>
      <c r="U63" s="113">
        <f t="shared" ref="U63" si="125">IF(U61="","",1)</f>
        <v>1</v>
      </c>
      <c r="V63" s="114">
        <f t="shared" ref="V63" si="126">IF(U61="","",1)</f>
        <v>1</v>
      </c>
      <c r="W63" s="146"/>
      <c r="X63" s="132"/>
      <c r="Y63" s="159"/>
      <c r="Z63" s="64"/>
      <c r="AB63" s="225"/>
      <c r="AC63" s="226"/>
      <c r="AD63" s="243"/>
      <c r="AF63" s="244"/>
      <c r="AG63" s="245"/>
      <c r="AH63" s="245"/>
      <c r="AI63" s="245"/>
      <c r="AJ63" s="246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5"/>
      <c r="BA63" s="246"/>
      <c r="BB63" s="246"/>
      <c r="BC63" s="246"/>
      <c r="BD63" s="246"/>
      <c r="BE63" s="246"/>
      <c r="BF63" s="246"/>
      <c r="BG63" s="237"/>
      <c r="BH63" s="237"/>
      <c r="BI63" s="230"/>
      <c r="BJ63" s="230"/>
      <c r="BK63" s="230"/>
      <c r="BL63" s="230"/>
      <c r="BM63" s="231"/>
      <c r="BN63" s="247"/>
      <c r="BO63" s="233"/>
      <c r="BP63" s="234"/>
    </row>
    <row r="64" spans="1:68" ht="8.5" customHeight="1" thickTop="1" x14ac:dyDescent="0.2">
      <c r="B64" s="41"/>
      <c r="C64" s="116"/>
      <c r="D64" s="129"/>
      <c r="E64" s="130"/>
      <c r="F64" s="108" t="str">
        <f>IF(COUNT(#REF!,#REF!,AL64,AM64,AN64,AO64,AP64,AQ64,AR64,AS64,AT64,AU64,AV64,AW64,AX64,AY64,AZ64,BA64,BB64,BG64,BC64,BD64,BE64,BF64,BI64,BL64)=0,"", COUNT(#REF!,#REF!,AL64,AM64,AN64,AO64,AP64,AQ64,AR64,AS64,AT64,AU64,AV64,AW64,AX64, AY64,AZ64,BA64,BB64,BG64,BC64,BD64,BE64,BF64,BI64,BL64))</f>
        <v/>
      </c>
      <c r="G64" s="131" t="str">
        <f t="shared" si="2"/>
        <v/>
      </c>
      <c r="H64" s="120"/>
      <c r="I64" s="143"/>
      <c r="J64" s="120"/>
      <c r="K64" s="125"/>
      <c r="L64" s="127"/>
      <c r="M64" s="127"/>
      <c r="N64" s="127"/>
      <c r="O64" s="128"/>
      <c r="P64" s="108"/>
      <c r="Q64" s="148"/>
      <c r="R64" s="149"/>
      <c r="S64" s="120"/>
      <c r="T64" s="107">
        <f t="shared" ref="T64" si="127">IF(U65="","",1)</f>
        <v>1</v>
      </c>
      <c r="U64" s="108">
        <f t="shared" ref="U64" si="128">IF(U65="","",1)</f>
        <v>1</v>
      </c>
      <c r="V64" s="109">
        <f t="shared" ref="V64" si="129">IF(U65="","",1)</f>
        <v>1</v>
      </c>
      <c r="W64" s="120"/>
      <c r="X64" s="130"/>
      <c r="Y64" s="131"/>
      <c r="Z64" s="46"/>
      <c r="AB64" s="201"/>
      <c r="AC64" s="206"/>
      <c r="AD64" s="214"/>
      <c r="AF64" s="215"/>
      <c r="AG64" s="216"/>
      <c r="AH64" s="216"/>
      <c r="AI64" s="216"/>
      <c r="AJ64" s="217"/>
      <c r="AL64" s="216"/>
      <c r="AM64" s="216"/>
      <c r="AN64" s="216"/>
      <c r="AO64" s="216"/>
      <c r="AP64" s="216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7"/>
      <c r="BB64" s="217"/>
      <c r="BC64" s="217"/>
      <c r="BD64" s="217"/>
      <c r="BE64" s="217"/>
      <c r="BF64" s="217"/>
      <c r="BG64" s="219"/>
      <c r="BH64" s="219"/>
      <c r="BI64" s="249"/>
      <c r="BJ64" s="249"/>
      <c r="BK64" s="249"/>
      <c r="BL64" s="249"/>
      <c r="BM64" s="223"/>
      <c r="BN64" s="214"/>
      <c r="BO64" s="207"/>
      <c r="BP64" s="205"/>
    </row>
    <row r="65" spans="2:68" x14ac:dyDescent="0.2">
      <c r="B65" s="41"/>
      <c r="C65" s="116">
        <v>13</v>
      </c>
      <c r="D65" s="129" t="str">
        <f t="shared" si="7"/>
        <v>Jay Shi</v>
      </c>
      <c r="E65" s="130"/>
      <c r="F65" s="108">
        <f>COUNT(AL65:BL65)</f>
        <v>6</v>
      </c>
      <c r="G65" s="131">
        <f t="shared" si="2"/>
        <v>5</v>
      </c>
      <c r="H65" s="120"/>
      <c r="I65" s="143"/>
      <c r="J65" s="145" t="s">
        <v>32</v>
      </c>
      <c r="K65" s="116">
        <f>IFERROR(LARGE((AL65:BL65),1),"")</f>
        <v>579</v>
      </c>
      <c r="L65" s="116">
        <f>IFERROR(LARGE((AL65:BL65),2),"")</f>
        <v>575</v>
      </c>
      <c r="M65" s="116">
        <f>IFERROR(LARGE((AL65:BL65),3),"")</f>
        <v>570</v>
      </c>
      <c r="N65" s="116">
        <f>IFERROR(LARGE((AL65:BL65),4),"")</f>
        <v>569</v>
      </c>
      <c r="O65" s="116">
        <f>IFERROR(LARGE((AL65:BL65),5),"")</f>
        <v>568</v>
      </c>
      <c r="P65" s="108"/>
      <c r="Q65" s="148">
        <f t="shared" si="8"/>
        <v>572.20000000000005</v>
      </c>
      <c r="R65" s="149" t="str">
        <f t="shared" si="9"/>
        <v/>
      </c>
      <c r="S65" s="120"/>
      <c r="T65" s="107">
        <f t="shared" ref="T65" si="130">IF(U65="","",1)</f>
        <v>1</v>
      </c>
      <c r="U65" s="110">
        <f t="shared" ref="U65" si="131">IF(SUM(Q65:R65)=0,"",SUM(Q65:R65))</f>
        <v>572.20000000000005</v>
      </c>
      <c r="V65" s="109">
        <f t="shared" ref="V65" si="132">IF(U65="","",1)</f>
        <v>1</v>
      </c>
      <c r="W65" s="120"/>
      <c r="X65" s="130" t="str">
        <f t="shared" si="3"/>
        <v>Jay Shi</v>
      </c>
      <c r="Y65" s="131"/>
      <c r="Z65" s="46"/>
      <c r="AB65" s="201"/>
      <c r="AC65" s="206">
        <v>13</v>
      </c>
      <c r="AD65" s="220" t="s">
        <v>200</v>
      </c>
      <c r="AF65" s="206"/>
      <c r="AG65" s="190"/>
      <c r="AH65" s="190"/>
      <c r="AI65" s="190"/>
      <c r="AJ65" s="207"/>
      <c r="AK65" s="242"/>
      <c r="AL65" s="222" t="s">
        <v>32</v>
      </c>
      <c r="AM65" s="222" t="s">
        <v>32</v>
      </c>
      <c r="AN65" s="222" t="s">
        <v>32</v>
      </c>
      <c r="AO65" s="222" t="s">
        <v>32</v>
      </c>
      <c r="AP65" s="222" t="s">
        <v>32</v>
      </c>
      <c r="AQ65" s="222" t="s">
        <v>32</v>
      </c>
      <c r="AR65" s="222" t="s">
        <v>32</v>
      </c>
      <c r="AS65" s="222" t="s">
        <v>32</v>
      </c>
      <c r="AT65" s="222" t="s">
        <v>32</v>
      </c>
      <c r="AU65" s="222" t="s">
        <v>32</v>
      </c>
      <c r="AV65" s="222" t="s">
        <v>32</v>
      </c>
      <c r="AW65" s="222" t="s">
        <v>32</v>
      </c>
      <c r="AX65" s="222">
        <v>579</v>
      </c>
      <c r="AY65" s="222" t="s">
        <v>32</v>
      </c>
      <c r="AZ65" s="222" t="s">
        <v>32</v>
      </c>
      <c r="BA65" s="222" t="s">
        <v>32</v>
      </c>
      <c r="BB65" s="222">
        <v>568</v>
      </c>
      <c r="BC65" s="222">
        <v>567</v>
      </c>
      <c r="BD65" s="222">
        <v>575</v>
      </c>
      <c r="BE65" s="222" t="s">
        <v>32</v>
      </c>
      <c r="BF65" s="222" t="s">
        <v>32</v>
      </c>
      <c r="BG65" s="222">
        <v>570</v>
      </c>
      <c r="BH65" s="222">
        <v>569</v>
      </c>
      <c r="BI65" s="222" t="s">
        <v>32</v>
      </c>
      <c r="BJ65" s="222" t="s">
        <v>32</v>
      </c>
      <c r="BK65" s="222" t="s">
        <v>32</v>
      </c>
      <c r="BL65" s="222" t="s">
        <v>32</v>
      </c>
      <c r="BM65" s="223"/>
      <c r="BN65" s="220" t="s">
        <v>200</v>
      </c>
      <c r="BO65" s="207">
        <v>13</v>
      </c>
      <c r="BP65" s="205"/>
    </row>
    <row r="66" spans="2:68" x14ac:dyDescent="0.2">
      <c r="B66" s="41"/>
      <c r="C66" s="116"/>
      <c r="D66" s="129"/>
      <c r="E66" s="130"/>
      <c r="F66" s="108" t="str">
        <f>IF(COUNT(#REF!,#REF!,AL66,AM66,AN66,AO66,AP66,AQ66,AR66,AS66,AT66,AU66,AV66,AW66,AX66,AY66,AZ66,BA66,BB66,BG66,BC66,BD66,BE66,BF66,BI66,BL66)=0,"", COUNT(#REF!,#REF!,AL66,AM66,AN66,AO66,AP66,AQ66,AR66,AS66,AT66,AU66,AV66,AW66,AX66, AY66,AZ66,BA66,BB66,BG66,BC66,BD66,BE66,BF66,BI66,BL66))</f>
        <v/>
      </c>
      <c r="G66" s="131" t="str">
        <f t="shared" si="2"/>
        <v/>
      </c>
      <c r="H66" s="120"/>
      <c r="I66" s="143" t="str">
        <f>IF(SUM(AF66:AJ66)=0,"",SUM(AF66:AJ66))</f>
        <v/>
      </c>
      <c r="J66" s="145" t="s">
        <v>42</v>
      </c>
      <c r="K66" s="116" t="str">
        <f>IFERROR(LARGE((AL66:BL66),1),"")</f>
        <v/>
      </c>
      <c r="L66" s="108" t="str">
        <f>IFERROR(LARGE((AL66:BL66),2),"")</f>
        <v/>
      </c>
      <c r="M66" s="108" t="str">
        <f>IFERROR(LARGE((AL66:BL66),3),"")</f>
        <v/>
      </c>
      <c r="N66" s="108" t="str">
        <f>IFERROR(LARGE((AL66:BG66),4),"")</f>
        <v/>
      </c>
      <c r="O66" s="131" t="str">
        <f>IFERROR(LARGE((AL66:BG66),5),"")</f>
        <v/>
      </c>
      <c r="P66" s="108"/>
      <c r="Q66" s="148"/>
      <c r="R66" s="149"/>
      <c r="S66" s="120"/>
      <c r="T66" s="107">
        <f t="shared" ref="T66" si="133">IF(U65="","",1)</f>
        <v>1</v>
      </c>
      <c r="U66" s="111">
        <f t="shared" ref="U66" si="134">IF(U65="","",1)</f>
        <v>1</v>
      </c>
      <c r="V66" s="109">
        <f t="shared" ref="V66" si="135">IF(U65="","",1)</f>
        <v>1</v>
      </c>
      <c r="W66" s="120"/>
      <c r="X66" s="130"/>
      <c r="Y66" s="131"/>
      <c r="Z66" s="46"/>
      <c r="AB66" s="201"/>
      <c r="AC66" s="206"/>
      <c r="AD66" s="220"/>
      <c r="AF66" s="206" t="s">
        <v>42</v>
      </c>
      <c r="AG66" s="190" t="s">
        <v>42</v>
      </c>
      <c r="AH66" s="190" t="s">
        <v>42</v>
      </c>
      <c r="AI66" s="190" t="s">
        <v>42</v>
      </c>
      <c r="AJ66" s="207" t="s">
        <v>42</v>
      </c>
      <c r="AK66" s="242"/>
      <c r="AL66" s="206" t="s">
        <v>42</v>
      </c>
      <c r="AM66" s="206" t="s">
        <v>42</v>
      </c>
      <c r="AN66" s="206" t="s">
        <v>42</v>
      </c>
      <c r="AO66" s="206" t="s">
        <v>42</v>
      </c>
      <c r="AP66" s="206" t="s">
        <v>42</v>
      </c>
      <c r="AQ66" s="206" t="s">
        <v>42</v>
      </c>
      <c r="AR66" s="206" t="s">
        <v>42</v>
      </c>
      <c r="AS66" s="206" t="s">
        <v>42</v>
      </c>
      <c r="AT66" s="206" t="s">
        <v>42</v>
      </c>
      <c r="AU66" s="206" t="s">
        <v>42</v>
      </c>
      <c r="AV66" s="206" t="s">
        <v>42</v>
      </c>
      <c r="AW66" s="206" t="s">
        <v>42</v>
      </c>
      <c r="AX66" s="206" t="s">
        <v>42</v>
      </c>
      <c r="AY66" s="206" t="s">
        <v>42</v>
      </c>
      <c r="AZ66" s="206" t="s">
        <v>42</v>
      </c>
      <c r="BA66" s="206" t="s">
        <v>42</v>
      </c>
      <c r="BB66" s="206" t="s">
        <v>42</v>
      </c>
      <c r="BC66" s="206" t="s">
        <v>42</v>
      </c>
      <c r="BD66" s="206" t="s">
        <v>42</v>
      </c>
      <c r="BE66" s="206" t="s">
        <v>42</v>
      </c>
      <c r="BF66" s="206" t="s">
        <v>42</v>
      </c>
      <c r="BG66" s="206" t="s">
        <v>42</v>
      </c>
      <c r="BH66" s="206" t="s">
        <v>42</v>
      </c>
      <c r="BI66" s="206" t="s">
        <v>42</v>
      </c>
      <c r="BJ66" s="206" t="s">
        <v>42</v>
      </c>
      <c r="BK66" s="206" t="s">
        <v>42</v>
      </c>
      <c r="BL66" s="206" t="s">
        <v>42</v>
      </c>
      <c r="BM66" s="223"/>
      <c r="BN66" s="220"/>
      <c r="BO66" s="207"/>
      <c r="BP66" s="205"/>
    </row>
    <row r="67" spans="2:68" s="224" customFormat="1" ht="8.5" customHeight="1" thickBot="1" x14ac:dyDescent="0.25">
      <c r="B67" s="65"/>
      <c r="C67" s="118"/>
      <c r="D67" s="132"/>
      <c r="E67" s="133"/>
      <c r="F67" s="108" t="str">
        <f>IF(COUNT(#REF!,#REF!,AL67,AM67,AN67,AO67,AP67,AQ67,AR67,AS67,AT67,AU67,AV67,AW67,AX67,AY67,AZ67,BA67,BB67,BG67,BC67,BD67,BE67,BF67,BI67,BL67)=0,"", COUNT(#REF!,#REF!,AL67,AM67,AN67,AO67,AP67,AQ67,AR67,AS67,AT67,AU67,AV67,AW67,AX67, AY67,AZ67,BA67,BB67,BG67,BC67,BD67,BE67,BF67,BI67,BL67))</f>
        <v/>
      </c>
      <c r="G67" s="131" t="str">
        <f t="shared" si="2"/>
        <v/>
      </c>
      <c r="H67" s="146"/>
      <c r="I67" s="147"/>
      <c r="J67" s="146"/>
      <c r="K67" s="150"/>
      <c r="L67" s="113"/>
      <c r="M67" s="113"/>
      <c r="N67" s="113"/>
      <c r="O67" s="151"/>
      <c r="P67" s="146"/>
      <c r="Q67" s="152"/>
      <c r="R67" s="153"/>
      <c r="S67" s="146"/>
      <c r="T67" s="112">
        <f t="shared" ref="T67" si="136">IF(U65="","",1)</f>
        <v>1</v>
      </c>
      <c r="U67" s="113">
        <f t="shared" ref="U67" si="137">IF(U65="","",1)</f>
        <v>1</v>
      </c>
      <c r="V67" s="114">
        <f t="shared" ref="V67" si="138">IF(U65="","",1)</f>
        <v>1</v>
      </c>
      <c r="W67" s="146"/>
      <c r="X67" s="132"/>
      <c r="Y67" s="159"/>
      <c r="Z67" s="64"/>
      <c r="AB67" s="225"/>
      <c r="AC67" s="226"/>
      <c r="AD67" s="227"/>
      <c r="AF67" s="228"/>
      <c r="AG67" s="229"/>
      <c r="AH67" s="229"/>
      <c r="AI67" s="229"/>
      <c r="AJ67" s="230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29"/>
      <c r="BA67" s="230"/>
      <c r="BB67" s="230"/>
      <c r="BC67" s="230"/>
      <c r="BD67" s="230"/>
      <c r="BE67" s="230"/>
      <c r="BF67" s="230"/>
      <c r="BG67" s="385"/>
      <c r="BH67" s="385"/>
      <c r="BI67" s="246"/>
      <c r="BJ67" s="246"/>
      <c r="BK67" s="246"/>
      <c r="BL67" s="246"/>
      <c r="BM67" s="231"/>
      <c r="BN67" s="232"/>
      <c r="BO67" s="233"/>
      <c r="BP67" s="234"/>
    </row>
    <row r="68" spans="2:68" ht="8.5" customHeight="1" thickTop="1" x14ac:dyDescent="0.2">
      <c r="B68" s="41"/>
      <c r="C68" s="116"/>
      <c r="D68" s="129"/>
      <c r="E68" s="130"/>
      <c r="F68" s="108" t="str">
        <f>IF(COUNT(#REF!,#REF!,AL68,AM68,AN68,AO68,AP68,AQ68,AR68,AS68,AT68,AU68,AV68,AW68,AX68,AY68,AZ68,BA68,BB68,BG68,BC68,BD68,BE68,BF68,BI68,BL68)=0,"", COUNT(#REF!,#REF!,AL68,AM68,AN68,AO68,AP68,AQ68,AR68,AS68,AT68,AU68,AV68,AW68,AX68, AY68,AZ68,BA68,BB68,BG68,BC68,BD68,BE68,BF68,BI68,BL68))</f>
        <v/>
      </c>
      <c r="G68" s="131" t="str">
        <f t="shared" si="2"/>
        <v/>
      </c>
      <c r="H68" s="120"/>
      <c r="I68" s="143"/>
      <c r="J68" s="120"/>
      <c r="K68" s="125"/>
      <c r="L68" s="127"/>
      <c r="M68" s="127"/>
      <c r="N68" s="127"/>
      <c r="O68" s="128"/>
      <c r="P68" s="108"/>
      <c r="Q68" s="148"/>
      <c r="R68" s="149"/>
      <c r="S68" s="120"/>
      <c r="T68" s="107">
        <f t="shared" ref="T68" si="139">IF(U69="","",1)</f>
        <v>1</v>
      </c>
      <c r="U68" s="108">
        <f t="shared" ref="U68" si="140">IF(U69="","",1)</f>
        <v>1</v>
      </c>
      <c r="V68" s="109">
        <f t="shared" ref="V68" si="141">IF(U69="","",1)</f>
        <v>1</v>
      </c>
      <c r="W68" s="120"/>
      <c r="X68" s="130"/>
      <c r="Y68" s="131"/>
      <c r="Z68" s="46"/>
      <c r="AB68" s="201"/>
      <c r="AC68" s="206"/>
      <c r="AD68" s="235"/>
      <c r="AF68" s="236"/>
      <c r="AG68" s="237"/>
      <c r="AH68" s="237"/>
      <c r="AI68" s="238"/>
      <c r="AJ68" s="239"/>
      <c r="AL68" s="238"/>
      <c r="AM68" s="238"/>
      <c r="AN68" s="238"/>
      <c r="AO68" s="238"/>
      <c r="AP68" s="238"/>
      <c r="AQ68" s="248"/>
      <c r="AR68" s="248"/>
      <c r="AS68" s="248"/>
      <c r="AT68" s="248"/>
      <c r="AU68" s="248"/>
      <c r="AV68" s="248"/>
      <c r="AW68" s="248"/>
      <c r="AX68" s="248"/>
      <c r="AY68" s="248"/>
      <c r="AZ68" s="248"/>
      <c r="BA68" s="249"/>
      <c r="BB68" s="249"/>
      <c r="BC68" s="249"/>
      <c r="BD68" s="249"/>
      <c r="BE68" s="249"/>
      <c r="BF68" s="249"/>
      <c r="BG68" s="248"/>
      <c r="BH68" s="248"/>
      <c r="BI68" s="217"/>
      <c r="BJ68" s="217"/>
      <c r="BK68" s="217"/>
      <c r="BL68" s="217"/>
      <c r="BM68" s="223"/>
      <c r="BN68" s="235"/>
      <c r="BO68" s="207"/>
      <c r="BP68" s="205"/>
    </row>
    <row r="69" spans="2:68" x14ac:dyDescent="0.2">
      <c r="B69" s="41"/>
      <c r="C69" s="116">
        <v>14</v>
      </c>
      <c r="D69" s="129" t="str">
        <f t="shared" si="7"/>
        <v>Lukas Kucera</v>
      </c>
      <c r="E69" s="130"/>
      <c r="F69" s="108">
        <f>COUNT(AL69:BL69)</f>
        <v>4</v>
      </c>
      <c r="G69" s="131">
        <f t="shared" si="2"/>
        <v>4</v>
      </c>
      <c r="H69" s="120"/>
      <c r="I69" s="143"/>
      <c r="J69" s="145" t="s">
        <v>32</v>
      </c>
      <c r="K69" s="116">
        <f>IFERROR(LARGE((AL69:BL69),1),"")</f>
        <v>551</v>
      </c>
      <c r="L69" s="116">
        <f>IFERROR(LARGE((AL69:BL69),2),"")</f>
        <v>545</v>
      </c>
      <c r="M69" s="116">
        <f>IFERROR(LARGE((AL69:BL69),3),"")</f>
        <v>544</v>
      </c>
      <c r="N69" s="116">
        <f>IFERROR(LARGE((AL69:BL69),4),"")</f>
        <v>536</v>
      </c>
      <c r="O69" s="116" t="str">
        <f>IFERROR(LARGE((AL69:BL69),5),"")</f>
        <v/>
      </c>
      <c r="P69" s="108"/>
      <c r="Q69" s="148">
        <f t="shared" si="8"/>
        <v>544</v>
      </c>
      <c r="R69" s="149" t="str">
        <f t="shared" si="9"/>
        <v/>
      </c>
      <c r="S69" s="120"/>
      <c r="T69" s="107">
        <f t="shared" ref="T69" si="142">IF(U69="","",1)</f>
        <v>1</v>
      </c>
      <c r="U69" s="110">
        <f t="shared" ref="U69" si="143">IF(SUM(Q69:R69)=0,"",SUM(Q69:R69))</f>
        <v>544</v>
      </c>
      <c r="V69" s="109">
        <f t="shared" ref="V69" si="144">IF(U69="","",1)</f>
        <v>1</v>
      </c>
      <c r="W69" s="120"/>
      <c r="X69" s="130" t="str">
        <f t="shared" si="3"/>
        <v>Lukas Kucera</v>
      </c>
      <c r="Y69" s="131"/>
      <c r="Z69" s="46"/>
      <c r="AB69" s="201"/>
      <c r="AC69" s="206">
        <v>14</v>
      </c>
      <c r="AD69" s="220" t="s">
        <v>201</v>
      </c>
      <c r="AF69" s="206"/>
      <c r="AG69" s="190"/>
      <c r="AH69" s="190"/>
      <c r="AI69" s="190"/>
      <c r="AJ69" s="207"/>
      <c r="AK69" s="242"/>
      <c r="AL69" s="222" t="s">
        <v>32</v>
      </c>
      <c r="AM69" s="222" t="s">
        <v>32</v>
      </c>
      <c r="AN69" s="222" t="s">
        <v>32</v>
      </c>
      <c r="AO69" s="222" t="s">
        <v>32</v>
      </c>
      <c r="AP69" s="222" t="s">
        <v>32</v>
      </c>
      <c r="AQ69" s="222" t="s">
        <v>32</v>
      </c>
      <c r="AR69" s="222" t="s">
        <v>32</v>
      </c>
      <c r="AS69" s="222" t="s">
        <v>32</v>
      </c>
      <c r="AT69" s="222" t="s">
        <v>32</v>
      </c>
      <c r="AU69" s="222" t="s">
        <v>32</v>
      </c>
      <c r="AV69" s="222" t="s">
        <v>32</v>
      </c>
      <c r="AW69" s="222" t="s">
        <v>32</v>
      </c>
      <c r="AX69" s="222">
        <v>551</v>
      </c>
      <c r="AY69" s="222" t="s">
        <v>32</v>
      </c>
      <c r="AZ69" s="222" t="s">
        <v>32</v>
      </c>
      <c r="BA69" s="222" t="s">
        <v>32</v>
      </c>
      <c r="BB69" s="222">
        <v>545</v>
      </c>
      <c r="BC69" s="222">
        <v>544</v>
      </c>
      <c r="BD69" s="222" t="s">
        <v>32</v>
      </c>
      <c r="BE69" s="222" t="s">
        <v>32</v>
      </c>
      <c r="BF69" s="222" t="s">
        <v>32</v>
      </c>
      <c r="BG69" s="222">
        <v>536</v>
      </c>
      <c r="BH69" s="222" t="s">
        <v>32</v>
      </c>
      <c r="BI69" s="222" t="s">
        <v>32</v>
      </c>
      <c r="BJ69" s="222" t="s">
        <v>32</v>
      </c>
      <c r="BK69" s="222" t="s">
        <v>32</v>
      </c>
      <c r="BL69" s="222" t="s">
        <v>32</v>
      </c>
      <c r="BM69" s="223"/>
      <c r="BN69" s="220" t="str">
        <f>IF(AD69="Athlete Name","",AD69)</f>
        <v>Lukas Kucera</v>
      </c>
      <c r="BO69" s="207">
        <v>14</v>
      </c>
      <c r="BP69" s="205"/>
    </row>
    <row r="70" spans="2:68" x14ac:dyDescent="0.2">
      <c r="B70" s="41"/>
      <c r="C70" s="116"/>
      <c r="D70" s="129"/>
      <c r="E70" s="130"/>
      <c r="F70" s="108" t="str">
        <f>IF(COUNT(#REF!,#REF!,AL70,AM70,AN70,AO70,AP70,AQ70,AR70,AS70,AT70,AU70,AV70,AW70,AX70,AY70,AZ70,BA70,BB70,BG70,BC70,BD70,BE70,BF70,BI70,BL70)=0,"", COUNT(#REF!,#REF!,AL70,AM70,AN70,AO70,AP70,AQ70,AR70,AS70,AT70,AU70,AV70,AW70,AX70, AY70,AZ70,BA70,BB70,BG70,BC70,BD70,BE70,BF70,BI70,BL70))</f>
        <v/>
      </c>
      <c r="G70" s="131" t="str">
        <f t="shared" si="2"/>
        <v/>
      </c>
      <c r="H70" s="120"/>
      <c r="I70" s="143" t="str">
        <f>IF(SUM(AF70:AJ70)=0,"",SUM(AF70:AJ70))</f>
        <v/>
      </c>
      <c r="J70" s="145" t="s">
        <v>42</v>
      </c>
      <c r="K70" s="116" t="str">
        <f>IFERROR(LARGE((AL70:BL70),1),"")</f>
        <v/>
      </c>
      <c r="L70" s="108" t="str">
        <f>IFERROR(LARGE((AL70:BL70),2),"")</f>
        <v/>
      </c>
      <c r="M70" s="108" t="str">
        <f>IFERROR(LARGE((AL70:BL70),3),"")</f>
        <v/>
      </c>
      <c r="N70" s="108" t="str">
        <f>IFERROR(LARGE((AL70:BG70),4),"")</f>
        <v/>
      </c>
      <c r="O70" s="131" t="str">
        <f>IFERROR(LARGE((AL70:BG70),5),"")</f>
        <v/>
      </c>
      <c r="P70" s="108"/>
      <c r="Q70" s="148"/>
      <c r="R70" s="149"/>
      <c r="S70" s="120"/>
      <c r="T70" s="107">
        <f t="shared" ref="T70" si="145">IF(U69="","",1)</f>
        <v>1</v>
      </c>
      <c r="U70" s="111">
        <f t="shared" ref="U70" si="146">IF(U69="","",1)</f>
        <v>1</v>
      </c>
      <c r="V70" s="109">
        <f t="shared" ref="V70" si="147">IF(U69="","",1)</f>
        <v>1</v>
      </c>
      <c r="W70" s="120"/>
      <c r="X70" s="130"/>
      <c r="Y70" s="131"/>
      <c r="Z70" s="46"/>
      <c r="AB70" s="201"/>
      <c r="AC70" s="206"/>
      <c r="AD70" s="220"/>
      <c r="AF70" s="206" t="s">
        <v>42</v>
      </c>
      <c r="AG70" s="190" t="s">
        <v>42</v>
      </c>
      <c r="AH70" s="190" t="s">
        <v>42</v>
      </c>
      <c r="AI70" s="190" t="s">
        <v>42</v>
      </c>
      <c r="AJ70" s="207" t="s">
        <v>42</v>
      </c>
      <c r="AK70" s="242"/>
      <c r="AL70" s="206" t="s">
        <v>42</v>
      </c>
      <c r="AM70" s="206" t="s">
        <v>42</v>
      </c>
      <c r="AN70" s="206" t="s">
        <v>42</v>
      </c>
      <c r="AO70" s="206" t="s">
        <v>42</v>
      </c>
      <c r="AP70" s="206" t="s">
        <v>42</v>
      </c>
      <c r="AQ70" s="206" t="s">
        <v>42</v>
      </c>
      <c r="AR70" s="206" t="s">
        <v>42</v>
      </c>
      <c r="AS70" s="206" t="s">
        <v>42</v>
      </c>
      <c r="AT70" s="206" t="s">
        <v>42</v>
      </c>
      <c r="AU70" s="206" t="s">
        <v>42</v>
      </c>
      <c r="AV70" s="206" t="s">
        <v>42</v>
      </c>
      <c r="AW70" s="206" t="s">
        <v>42</v>
      </c>
      <c r="AX70" s="206" t="s">
        <v>42</v>
      </c>
      <c r="AY70" s="206" t="s">
        <v>42</v>
      </c>
      <c r="AZ70" s="206" t="s">
        <v>42</v>
      </c>
      <c r="BA70" s="206" t="s">
        <v>42</v>
      </c>
      <c r="BB70" s="206" t="s">
        <v>42</v>
      </c>
      <c r="BC70" s="206" t="s">
        <v>42</v>
      </c>
      <c r="BD70" s="206" t="s">
        <v>42</v>
      </c>
      <c r="BE70" s="206" t="s">
        <v>42</v>
      </c>
      <c r="BF70" s="206" t="s">
        <v>42</v>
      </c>
      <c r="BG70" s="206" t="s">
        <v>42</v>
      </c>
      <c r="BH70" s="206" t="s">
        <v>42</v>
      </c>
      <c r="BI70" s="206" t="s">
        <v>42</v>
      </c>
      <c r="BJ70" s="206" t="s">
        <v>42</v>
      </c>
      <c r="BK70" s="206" t="s">
        <v>42</v>
      </c>
      <c r="BL70" s="206" t="s">
        <v>42</v>
      </c>
      <c r="BM70" s="223"/>
      <c r="BN70" s="220"/>
      <c r="BO70" s="207"/>
      <c r="BP70" s="205"/>
    </row>
    <row r="71" spans="2:68" s="224" customFormat="1" ht="8.5" customHeight="1" thickBot="1" x14ac:dyDescent="0.25">
      <c r="B71" s="65"/>
      <c r="C71" s="118"/>
      <c r="D71" s="132"/>
      <c r="E71" s="133"/>
      <c r="F71" s="108" t="str">
        <f>IF(COUNT(#REF!,#REF!,AL71,AM71,AN71,AO71,AP71,AQ71,AR71,AS71,AT71,AU71,AV71,AW71,AX71,AY71,AZ71,BA71,BB71,BG71,BC71,BD71,BE71,BF71,BI71,BL71)=0,"", COUNT(#REF!,#REF!,AL71,AM71,AN71,AO71,AP71,AQ71,AR71,AS71,AT71,AU71,AV71,AW71,AX71, AY71,AZ71,BA71,BB71,BG71,BC71,BD71,BE71,BF71,BI71,BL71))</f>
        <v/>
      </c>
      <c r="G71" s="131" t="str">
        <f t="shared" si="2"/>
        <v/>
      </c>
      <c r="H71" s="146"/>
      <c r="I71" s="147"/>
      <c r="J71" s="146"/>
      <c r="K71" s="150"/>
      <c r="L71" s="113"/>
      <c r="M71" s="113"/>
      <c r="N71" s="113"/>
      <c r="O71" s="151"/>
      <c r="P71" s="146"/>
      <c r="Q71" s="152"/>
      <c r="R71" s="153"/>
      <c r="S71" s="146"/>
      <c r="T71" s="112">
        <f t="shared" ref="T71" si="148">IF(U69="","",1)</f>
        <v>1</v>
      </c>
      <c r="U71" s="113">
        <f t="shared" ref="U71" si="149">IF(U69="","",1)</f>
        <v>1</v>
      </c>
      <c r="V71" s="114">
        <f t="shared" ref="V71" si="150">IF(U69="","",1)</f>
        <v>1</v>
      </c>
      <c r="W71" s="146"/>
      <c r="X71" s="132"/>
      <c r="Y71" s="159"/>
      <c r="Z71" s="64"/>
      <c r="AB71" s="225"/>
      <c r="AC71" s="226"/>
      <c r="AD71" s="243"/>
      <c r="AF71" s="244"/>
      <c r="AG71" s="245"/>
      <c r="AH71" s="245"/>
      <c r="AI71" s="245"/>
      <c r="AJ71" s="246"/>
      <c r="AL71" s="245"/>
      <c r="AM71" s="245"/>
      <c r="AN71" s="245"/>
      <c r="AO71" s="245"/>
      <c r="AP71" s="245"/>
      <c r="AQ71" s="245"/>
      <c r="AR71" s="245"/>
      <c r="AS71" s="245"/>
      <c r="AT71" s="245"/>
      <c r="AU71" s="245"/>
      <c r="AV71" s="245"/>
      <c r="AW71" s="245"/>
      <c r="AX71" s="245"/>
      <c r="AY71" s="245"/>
      <c r="AZ71" s="245"/>
      <c r="BA71" s="246"/>
      <c r="BB71" s="246"/>
      <c r="BC71" s="246"/>
      <c r="BD71" s="246"/>
      <c r="BE71" s="246"/>
      <c r="BF71" s="246"/>
      <c r="BG71" s="237"/>
      <c r="BH71" s="237"/>
      <c r="BI71" s="230"/>
      <c r="BJ71" s="230"/>
      <c r="BK71" s="230"/>
      <c r="BL71" s="230"/>
      <c r="BM71" s="231"/>
      <c r="BN71" s="247"/>
      <c r="BO71" s="233"/>
      <c r="BP71" s="234"/>
    </row>
    <row r="72" spans="2:68" ht="8.5" customHeight="1" thickTop="1" x14ac:dyDescent="0.2">
      <c r="B72" s="41"/>
      <c r="C72" s="116"/>
      <c r="D72" s="129"/>
      <c r="E72" s="130"/>
      <c r="F72" s="108" t="str">
        <f>IF(COUNT(#REF!,#REF!,AL72,AM72,AN72,AO72,AP72,AQ72,AR72,AS72,AT72,AU72,AV72,AW72,AX72,AY72,AZ72,BA72,BB72,BG72,BC72,BD72,BE72,BF72,BI72,BL72)=0,"", COUNT(#REF!,#REF!,AL72,AM72,AN72,AO72,AP72,AQ72,AR72,AS72,AT72,AU72,AV72,AW72,AX72, AY72,AZ72,BA72,BB72,BG72,BC72,BD72,BE72,BF72,BI72,BL72))</f>
        <v/>
      </c>
      <c r="G72" s="131" t="str">
        <f t="shared" si="2"/>
        <v/>
      </c>
      <c r="H72" s="120"/>
      <c r="I72" s="143"/>
      <c r="J72" s="120"/>
      <c r="K72" s="125"/>
      <c r="L72" s="127"/>
      <c r="M72" s="127"/>
      <c r="N72" s="127"/>
      <c r="O72" s="128"/>
      <c r="P72" s="108"/>
      <c r="Q72" s="148"/>
      <c r="R72" s="149"/>
      <c r="S72" s="120"/>
      <c r="T72" s="107">
        <f t="shared" ref="T72" si="151">IF(U73="","",1)</f>
        <v>1</v>
      </c>
      <c r="U72" s="108">
        <f t="shared" ref="U72" si="152">IF(U73="","",1)</f>
        <v>1</v>
      </c>
      <c r="V72" s="109">
        <f t="shared" ref="V72" si="153">IF(U73="","",1)</f>
        <v>1</v>
      </c>
      <c r="W72" s="120"/>
      <c r="X72" s="130"/>
      <c r="Y72" s="131"/>
      <c r="Z72" s="46"/>
      <c r="AB72" s="201"/>
      <c r="AC72" s="206"/>
      <c r="AD72" s="214"/>
      <c r="AF72" s="215"/>
      <c r="AG72" s="216"/>
      <c r="AH72" s="216"/>
      <c r="AI72" s="216"/>
      <c r="AJ72" s="217"/>
      <c r="AL72" s="216"/>
      <c r="AM72" s="216"/>
      <c r="AN72" s="216"/>
      <c r="AO72" s="216"/>
      <c r="AP72" s="216"/>
      <c r="AQ72" s="219"/>
      <c r="AR72" s="219"/>
      <c r="AS72" s="219"/>
      <c r="AT72" s="219"/>
      <c r="AU72" s="219"/>
      <c r="AV72" s="219"/>
      <c r="AW72" s="219"/>
      <c r="AX72" s="219"/>
      <c r="AY72" s="219"/>
      <c r="AZ72" s="219"/>
      <c r="BA72" s="217"/>
      <c r="BB72" s="217"/>
      <c r="BC72" s="217"/>
      <c r="BD72" s="217"/>
      <c r="BE72" s="217"/>
      <c r="BF72" s="217"/>
      <c r="BG72" s="219"/>
      <c r="BH72" s="219"/>
      <c r="BI72" s="249"/>
      <c r="BJ72" s="249"/>
      <c r="BK72" s="249"/>
      <c r="BL72" s="249"/>
      <c r="BM72" s="223"/>
      <c r="BN72" s="214"/>
      <c r="BO72" s="207"/>
      <c r="BP72" s="205"/>
    </row>
    <row r="73" spans="2:68" x14ac:dyDescent="0.2">
      <c r="B73" s="41"/>
      <c r="C73" s="116">
        <v>15</v>
      </c>
      <c r="D73" s="129" t="str">
        <f t="shared" si="7"/>
        <v>Richard Kang</v>
      </c>
      <c r="E73" s="130"/>
      <c r="F73" s="108">
        <f>COUNT(AL73:BL73)</f>
        <v>1</v>
      </c>
      <c r="G73" s="131">
        <f t="shared" si="2"/>
        <v>1</v>
      </c>
      <c r="H73" s="120"/>
      <c r="I73" s="143"/>
      <c r="J73" s="145" t="s">
        <v>32</v>
      </c>
      <c r="K73" s="116">
        <f>IFERROR(LARGE((AL73:BL73),1),"")</f>
        <v>543</v>
      </c>
      <c r="L73" s="116" t="str">
        <f>IFERROR(LARGE((AL73:BL73),2),"")</f>
        <v/>
      </c>
      <c r="M73" s="116" t="str">
        <f>IFERROR(LARGE((AL73:BL73),3),"")</f>
        <v/>
      </c>
      <c r="N73" s="116" t="str">
        <f>IFERROR(LARGE((AL73:BL73),4),"")</f>
        <v/>
      </c>
      <c r="O73" s="116" t="str">
        <f>IFERROR(LARGE((AL73:BL73),5),"")</f>
        <v/>
      </c>
      <c r="P73" s="108"/>
      <c r="Q73" s="148">
        <f t="shared" si="8"/>
        <v>543</v>
      </c>
      <c r="R73" s="149" t="str">
        <f t="shared" si="9"/>
        <v/>
      </c>
      <c r="S73" s="120"/>
      <c r="T73" s="107">
        <f t="shared" ref="T73" si="154">IF(U73="","",1)</f>
        <v>1</v>
      </c>
      <c r="U73" s="110">
        <f t="shared" ref="U73" si="155">IF(SUM(Q73:R73)=0,"",SUM(Q73:R73))</f>
        <v>543</v>
      </c>
      <c r="V73" s="109">
        <f t="shared" ref="V73" si="156">IF(U73="","",1)</f>
        <v>1</v>
      </c>
      <c r="W73" s="120"/>
      <c r="X73" s="130" t="str">
        <f t="shared" si="3"/>
        <v>Richard Kang</v>
      </c>
      <c r="Y73" s="131"/>
      <c r="Z73" s="46"/>
      <c r="AB73" s="201"/>
      <c r="AC73" s="206">
        <v>15</v>
      </c>
      <c r="AD73" s="220" t="s">
        <v>202</v>
      </c>
      <c r="AF73" s="206"/>
      <c r="AG73" s="190"/>
      <c r="AH73" s="190"/>
      <c r="AI73" s="190"/>
      <c r="AJ73" s="207"/>
      <c r="AK73" s="242"/>
      <c r="AL73" s="222" t="s">
        <v>32</v>
      </c>
      <c r="AM73" s="222" t="s">
        <v>32</v>
      </c>
      <c r="AN73" s="222" t="s">
        <v>32</v>
      </c>
      <c r="AO73" s="222" t="s">
        <v>32</v>
      </c>
      <c r="AP73" s="222" t="s">
        <v>32</v>
      </c>
      <c r="AQ73" s="222" t="s">
        <v>32</v>
      </c>
      <c r="AR73" s="222" t="s">
        <v>32</v>
      </c>
      <c r="AS73" s="222" t="s">
        <v>32</v>
      </c>
      <c r="AT73" s="222" t="s">
        <v>32</v>
      </c>
      <c r="AU73" s="222" t="s">
        <v>32</v>
      </c>
      <c r="AV73" s="222" t="s">
        <v>32</v>
      </c>
      <c r="AW73" s="222" t="s">
        <v>32</v>
      </c>
      <c r="AX73" s="222" t="s">
        <v>32</v>
      </c>
      <c r="AY73" s="222">
        <v>543</v>
      </c>
      <c r="AZ73" s="222" t="s">
        <v>32</v>
      </c>
      <c r="BA73" s="222" t="s">
        <v>32</v>
      </c>
      <c r="BB73" s="222" t="s">
        <v>32</v>
      </c>
      <c r="BC73" s="222" t="s">
        <v>32</v>
      </c>
      <c r="BD73" s="222" t="s">
        <v>32</v>
      </c>
      <c r="BE73" s="222" t="s">
        <v>32</v>
      </c>
      <c r="BF73" s="222" t="s">
        <v>32</v>
      </c>
      <c r="BG73" s="222" t="s">
        <v>32</v>
      </c>
      <c r="BH73" s="222" t="s">
        <v>32</v>
      </c>
      <c r="BI73" s="222" t="s">
        <v>32</v>
      </c>
      <c r="BJ73" s="222" t="s">
        <v>32</v>
      </c>
      <c r="BK73" s="222" t="s">
        <v>32</v>
      </c>
      <c r="BL73" s="222" t="s">
        <v>32</v>
      </c>
      <c r="BM73" s="223"/>
      <c r="BN73" s="220" t="str">
        <f>IF(AD73="Athlete Name","",AD73)</f>
        <v>Richard Kang</v>
      </c>
      <c r="BO73" s="207">
        <v>15</v>
      </c>
      <c r="BP73" s="205"/>
    </row>
    <row r="74" spans="2:68" x14ac:dyDescent="0.2">
      <c r="B74" s="41"/>
      <c r="C74" s="116"/>
      <c r="D74" s="129"/>
      <c r="E74" s="130"/>
      <c r="F74" s="108" t="str">
        <f>IF(COUNT(#REF!,#REF!,#REF!,#REF!,#REF!,#REF!,#REF!,#REF!,#REF!,#REF!,#REF!,#REF!,#REF!,#REF!,#REF!,#REF!,AL74,AM74,AN74,AO74,AP74,AQ74,AR74,AS74,AT74,AU74,AV74,AW74,AX74,AY74,AZ74,BA74,BB74,BG74)=0,"", COUNT(#REF!,#REF!,#REF!,#REF!,#REF!,#REF!,#REF!,#REF!,#REF!,#REF!,#REF!,#REF!,#REF!,#REF!,#REF!,#REF!,AL74,AM74,AN74,AO74,AP74,AQ74,AR74,AS74,AT74,AU74,AV74,AW74,AX74, AY74,AZ74,BA74,BB74,BG74,BC74,BD74,BE74,BF74))</f>
        <v/>
      </c>
      <c r="G74" s="131" t="str">
        <f t="shared" ref="G74:G80" si="157">_xlfn.IFS(F74="","",F74=1,1,F74=2,2,F74=3,3,F74=4,4,F74=5,5,F74&gt;5,5)</f>
        <v/>
      </c>
      <c r="H74" s="120"/>
      <c r="I74" s="143" t="str">
        <f>IF(SUM(AF74:AJ74)=0,"",SUM(AF74:AJ74))</f>
        <v/>
      </c>
      <c r="J74" s="145" t="s">
        <v>42</v>
      </c>
      <c r="K74" s="116" t="str">
        <f>IFERROR(LARGE((AL74:BL74),1),"")</f>
        <v/>
      </c>
      <c r="L74" s="108" t="str">
        <f>IFERROR(LARGE((AL74:BL74),2),"")</f>
        <v/>
      </c>
      <c r="M74" s="108" t="str">
        <f>IFERROR(LARGE((AL74:BL74),3),"")</f>
        <v/>
      </c>
      <c r="N74" s="108" t="str">
        <f>IFERROR(LARGE((AL74:BG74),4),"")</f>
        <v/>
      </c>
      <c r="O74" s="131" t="str">
        <f>IFERROR(LARGE((AL74:BG74),5),"")</f>
        <v/>
      </c>
      <c r="P74" s="108"/>
      <c r="Q74" s="148"/>
      <c r="R74" s="149"/>
      <c r="S74" s="120"/>
      <c r="T74" s="107">
        <f t="shared" ref="T74" si="158">IF(U73="","",1)</f>
        <v>1</v>
      </c>
      <c r="U74" s="111">
        <f t="shared" ref="U74" si="159">IF(U73="","",1)</f>
        <v>1</v>
      </c>
      <c r="V74" s="109">
        <f t="shared" ref="V74" si="160">IF(U73="","",1)</f>
        <v>1</v>
      </c>
      <c r="W74" s="120"/>
      <c r="X74" s="130"/>
      <c r="Y74" s="131"/>
      <c r="Z74" s="46"/>
      <c r="AB74" s="201"/>
      <c r="AC74" s="206"/>
      <c r="AD74" s="220"/>
      <c r="AF74" s="206" t="s">
        <v>42</v>
      </c>
      <c r="AG74" s="190" t="s">
        <v>42</v>
      </c>
      <c r="AH74" s="190" t="s">
        <v>42</v>
      </c>
      <c r="AI74" s="190" t="s">
        <v>42</v>
      </c>
      <c r="AJ74" s="207" t="s">
        <v>42</v>
      </c>
      <c r="AK74" s="242"/>
      <c r="AL74" s="206" t="s">
        <v>42</v>
      </c>
      <c r="AM74" s="206" t="s">
        <v>42</v>
      </c>
      <c r="AN74" s="206" t="s">
        <v>42</v>
      </c>
      <c r="AO74" s="206" t="s">
        <v>42</v>
      </c>
      <c r="AP74" s="206" t="s">
        <v>42</v>
      </c>
      <c r="AQ74" s="206" t="s">
        <v>42</v>
      </c>
      <c r="AR74" s="206" t="s">
        <v>42</v>
      </c>
      <c r="AS74" s="206" t="s">
        <v>42</v>
      </c>
      <c r="AT74" s="206" t="s">
        <v>42</v>
      </c>
      <c r="AU74" s="206" t="s">
        <v>42</v>
      </c>
      <c r="AV74" s="206" t="s">
        <v>42</v>
      </c>
      <c r="AW74" s="206" t="s">
        <v>42</v>
      </c>
      <c r="AX74" s="206" t="s">
        <v>42</v>
      </c>
      <c r="AY74" s="206" t="s">
        <v>42</v>
      </c>
      <c r="AZ74" s="206" t="s">
        <v>42</v>
      </c>
      <c r="BA74" s="206" t="s">
        <v>42</v>
      </c>
      <c r="BB74" s="206" t="s">
        <v>42</v>
      </c>
      <c r="BC74" s="206" t="s">
        <v>42</v>
      </c>
      <c r="BD74" s="206" t="s">
        <v>42</v>
      </c>
      <c r="BE74" s="206" t="s">
        <v>42</v>
      </c>
      <c r="BF74" s="206" t="s">
        <v>42</v>
      </c>
      <c r="BG74" s="206" t="s">
        <v>42</v>
      </c>
      <c r="BH74" s="206" t="s">
        <v>42</v>
      </c>
      <c r="BI74" s="206" t="s">
        <v>42</v>
      </c>
      <c r="BJ74" s="206" t="s">
        <v>42</v>
      </c>
      <c r="BK74" s="206" t="s">
        <v>42</v>
      </c>
      <c r="BL74" s="206" t="s">
        <v>42</v>
      </c>
      <c r="BM74" s="223"/>
      <c r="BN74" s="220"/>
      <c r="BO74" s="207"/>
      <c r="BP74" s="205"/>
    </row>
    <row r="75" spans="2:68" s="224" customFormat="1" ht="8.5" customHeight="1" thickBot="1" x14ac:dyDescent="0.25">
      <c r="B75" s="65"/>
      <c r="C75" s="118"/>
      <c r="D75" s="135"/>
      <c r="E75" s="133"/>
      <c r="F75" s="108" t="str">
        <f>IF(COUNT(#REF!,#REF!,#REF!,#REF!,#REF!,#REF!,#REF!,#REF!,#REF!,#REF!,#REF!,#REF!,#REF!,#REF!,#REF!,#REF!,AL75,AM75,AN75,AO75,AP75,AQ75,AR75,AS75,AT75,AU75,AV75,AW75,AX75,AY75,AZ75,BA75,BB75,BG75)=0,"", COUNT(#REF!,#REF!,#REF!,#REF!,#REF!,#REF!,#REF!,#REF!,#REF!,#REF!,#REF!,#REF!,#REF!,#REF!,#REF!,#REF!,AL75,AM75,AN75,AO75,AP75,AQ75,AR75,AS75,AT75,AU75,AV75,AW75,AX75, AY75,AZ75,BA75,BB75,BG75,BC75,BD75,BE75,BF75))</f>
        <v/>
      </c>
      <c r="G75" s="131" t="str">
        <f t="shared" si="157"/>
        <v/>
      </c>
      <c r="H75" s="146"/>
      <c r="I75" s="144"/>
      <c r="J75" s="146"/>
      <c r="K75" s="150"/>
      <c r="L75" s="113"/>
      <c r="M75" s="113"/>
      <c r="N75" s="113"/>
      <c r="O75" s="151"/>
      <c r="P75" s="146"/>
      <c r="Q75" s="154"/>
      <c r="R75" s="155"/>
      <c r="S75" s="146"/>
      <c r="T75" s="156">
        <f t="shared" ref="T75" si="161">IF(U73="","",1)</f>
        <v>1</v>
      </c>
      <c r="U75" s="157">
        <f t="shared" ref="U75" si="162">IF(U73="","",1)</f>
        <v>1</v>
      </c>
      <c r="V75" s="158">
        <f t="shared" ref="V75" si="163">IF(U73="","",1)</f>
        <v>1</v>
      </c>
      <c r="W75" s="146"/>
      <c r="X75" s="135"/>
      <c r="Y75" s="159"/>
      <c r="Z75" s="64"/>
      <c r="AB75" s="225"/>
      <c r="AC75" s="226"/>
      <c r="AD75" s="227"/>
      <c r="AF75" s="228"/>
      <c r="AG75" s="229"/>
      <c r="AH75" s="229"/>
      <c r="AI75" s="229"/>
      <c r="AJ75" s="230"/>
      <c r="AL75" s="229"/>
      <c r="AM75" s="229"/>
      <c r="AN75" s="229"/>
      <c r="AO75" s="229"/>
      <c r="AP75" s="229"/>
      <c r="AQ75" s="229"/>
      <c r="AR75" s="229"/>
      <c r="AS75" s="229"/>
      <c r="AT75" s="229"/>
      <c r="AU75" s="229"/>
      <c r="AV75" s="229"/>
      <c r="AW75" s="229"/>
      <c r="AX75" s="229"/>
      <c r="AY75" s="229"/>
      <c r="AZ75" s="229"/>
      <c r="BA75" s="229"/>
      <c r="BB75" s="229"/>
      <c r="BC75" s="229"/>
      <c r="BD75" s="230"/>
      <c r="BE75" s="230"/>
      <c r="BF75" s="385"/>
      <c r="BG75" s="385"/>
      <c r="BH75" s="385"/>
      <c r="BI75" s="385"/>
      <c r="BJ75" s="385"/>
      <c r="BK75" s="385"/>
      <c r="BL75" s="385"/>
      <c r="BM75" s="231"/>
      <c r="BN75" s="232"/>
      <c r="BO75" s="233"/>
      <c r="BP75" s="234"/>
    </row>
    <row r="76" spans="2:68" s="208" customFormat="1" ht="16" thickTop="1" x14ac:dyDescent="0.2">
      <c r="B76" s="44"/>
      <c r="C76" s="117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 t="s">
        <v>21</v>
      </c>
      <c r="R76" s="160" t="s">
        <v>22</v>
      </c>
      <c r="S76" s="160"/>
      <c r="T76" s="160"/>
      <c r="U76" s="160"/>
      <c r="V76" s="160"/>
      <c r="W76" s="160"/>
      <c r="X76" s="160"/>
      <c r="Y76" s="122"/>
      <c r="Z76" s="45"/>
      <c r="AB76" s="209"/>
      <c r="AC76" s="210"/>
      <c r="AF76" s="208" t="s">
        <v>23</v>
      </c>
      <c r="AG76" s="208" t="s">
        <v>24</v>
      </c>
      <c r="AH76" s="208" t="s">
        <v>24</v>
      </c>
      <c r="AI76" s="208" t="s">
        <v>25</v>
      </c>
      <c r="AJ76" s="208" t="s">
        <v>26</v>
      </c>
      <c r="AL76" s="208">
        <f t="shared" ref="AL76:AV76" si="164">AL13</f>
        <v>2022</v>
      </c>
      <c r="AM76" s="208">
        <f t="shared" si="164"/>
        <v>2022</v>
      </c>
      <c r="AN76" s="208">
        <f t="shared" si="164"/>
        <v>2022</v>
      </c>
      <c r="AO76" s="208">
        <f t="shared" si="164"/>
        <v>2022</v>
      </c>
      <c r="AP76" s="208">
        <f t="shared" si="164"/>
        <v>2022</v>
      </c>
      <c r="AQ76" s="208">
        <f t="shared" si="164"/>
        <v>2022</v>
      </c>
      <c r="AR76" s="208">
        <f t="shared" si="164"/>
        <v>2022</v>
      </c>
      <c r="AS76" s="208">
        <f t="shared" si="164"/>
        <v>2022</v>
      </c>
      <c r="AT76" s="208">
        <f t="shared" si="164"/>
        <v>2022</v>
      </c>
      <c r="AU76" s="208">
        <f t="shared" si="164"/>
        <v>2022</v>
      </c>
      <c r="AV76" s="208">
        <f t="shared" si="164"/>
        <v>2022</v>
      </c>
      <c r="AW76" s="208">
        <f t="shared" ref="AW76:AZ76" si="165">AW13</f>
        <v>2022</v>
      </c>
      <c r="AX76" s="208">
        <f t="shared" si="165"/>
        <v>2022</v>
      </c>
      <c r="AY76" s="208">
        <f t="shared" si="165"/>
        <v>2022</v>
      </c>
      <c r="AZ76" s="208">
        <f t="shared" si="165"/>
        <v>2022</v>
      </c>
      <c r="BA76" s="208">
        <v>2022</v>
      </c>
      <c r="BB76" s="208">
        <v>2022</v>
      </c>
      <c r="BC76" s="208">
        <v>2022</v>
      </c>
      <c r="BD76" s="208">
        <v>2022</v>
      </c>
      <c r="BE76" s="208">
        <v>2022</v>
      </c>
      <c r="BF76" s="208">
        <v>2023</v>
      </c>
      <c r="BG76" s="208">
        <v>2023</v>
      </c>
      <c r="BH76" s="208">
        <v>2023</v>
      </c>
      <c r="BI76" s="208">
        <v>2023</v>
      </c>
      <c r="BJ76" s="208">
        <v>2023</v>
      </c>
      <c r="BK76" s="208">
        <v>2023</v>
      </c>
      <c r="BL76" s="208">
        <v>2023</v>
      </c>
      <c r="BO76" s="211"/>
      <c r="BP76" s="212"/>
    </row>
    <row r="77" spans="2:68" s="208" customFormat="1" x14ac:dyDescent="0.2">
      <c r="B77" s="44"/>
      <c r="C77" s="117" t="s">
        <v>28</v>
      </c>
      <c r="D77" s="160"/>
      <c r="E77" s="160"/>
      <c r="F77" s="160" t="s">
        <v>29</v>
      </c>
      <c r="G77" s="160" t="s">
        <v>30</v>
      </c>
      <c r="H77" s="160"/>
      <c r="I77" s="160" t="s">
        <v>24</v>
      </c>
      <c r="J77" s="160"/>
      <c r="K77" s="396" t="s">
        <v>31</v>
      </c>
      <c r="L77" s="396"/>
      <c r="M77" s="396"/>
      <c r="N77" s="396"/>
      <c r="O77" s="396"/>
      <c r="P77" s="160"/>
      <c r="Q77" s="160" t="s">
        <v>32</v>
      </c>
      <c r="R77" s="160" t="s">
        <v>33</v>
      </c>
      <c r="S77" s="160"/>
      <c r="T77" s="160"/>
      <c r="U77" s="160" t="s">
        <v>34</v>
      </c>
      <c r="V77" s="160"/>
      <c r="W77" s="160"/>
      <c r="X77" s="160"/>
      <c r="Y77" s="122"/>
      <c r="Z77" s="45"/>
      <c r="AB77" s="209"/>
      <c r="AC77" s="210" t="s">
        <v>28</v>
      </c>
      <c r="AF77" s="208" t="s">
        <v>35</v>
      </c>
      <c r="AG77" s="208" t="s">
        <v>36</v>
      </c>
      <c r="AH77" s="208" t="s">
        <v>34</v>
      </c>
      <c r="AI77" s="208" t="s">
        <v>37</v>
      </c>
      <c r="AJ77" s="208" t="s">
        <v>32</v>
      </c>
      <c r="AL77" s="208">
        <f t="shared" ref="AL77:AV77" si="166">AL14</f>
        <v>5</v>
      </c>
      <c r="AM77" s="208">
        <f t="shared" si="166"/>
        <v>5</v>
      </c>
      <c r="AN77" s="208">
        <f t="shared" si="166"/>
        <v>6</v>
      </c>
      <c r="AO77" s="208">
        <f t="shared" si="166"/>
        <v>6</v>
      </c>
      <c r="AP77" s="208">
        <f t="shared" si="166"/>
        <v>7</v>
      </c>
      <c r="AQ77" s="208">
        <f t="shared" si="166"/>
        <v>7</v>
      </c>
      <c r="AR77" s="208">
        <f t="shared" si="166"/>
        <v>7</v>
      </c>
      <c r="AS77" s="208">
        <f t="shared" si="166"/>
        <v>9</v>
      </c>
      <c r="AT77" s="208">
        <f t="shared" si="166"/>
        <v>9</v>
      </c>
      <c r="AU77" s="208">
        <f t="shared" si="166"/>
        <v>10</v>
      </c>
      <c r="AV77" s="208">
        <f t="shared" si="166"/>
        <v>11</v>
      </c>
      <c r="AW77" s="208">
        <f t="shared" ref="AW77:AZ77" si="167">AW14</f>
        <v>11</v>
      </c>
      <c r="AX77" s="208">
        <f t="shared" si="167"/>
        <v>11</v>
      </c>
      <c r="AY77" s="208">
        <f t="shared" si="167"/>
        <v>11</v>
      </c>
      <c r="AZ77" s="208">
        <f t="shared" si="167"/>
        <v>11</v>
      </c>
      <c r="BA77" s="208">
        <v>12</v>
      </c>
      <c r="BB77" s="208">
        <v>12</v>
      </c>
      <c r="BC77" s="208">
        <v>12</v>
      </c>
      <c r="BD77" s="208">
        <v>12</v>
      </c>
      <c r="BE77" s="208">
        <v>12</v>
      </c>
      <c r="BF77" s="208">
        <v>3</v>
      </c>
      <c r="BG77" s="208">
        <v>3</v>
      </c>
      <c r="BH77" s="208">
        <v>3</v>
      </c>
      <c r="BI77" s="208">
        <v>3</v>
      </c>
      <c r="BJ77" s="208">
        <v>4</v>
      </c>
      <c r="BK77" s="208">
        <v>4</v>
      </c>
      <c r="BO77" s="211" t="s">
        <v>28</v>
      </c>
      <c r="BP77" s="212"/>
    </row>
    <row r="78" spans="2:68" s="208" customFormat="1" ht="16" thickBot="1" x14ac:dyDescent="0.25">
      <c r="B78" s="44"/>
      <c r="C78" s="117" t="s">
        <v>39</v>
      </c>
      <c r="D78" s="123" t="s">
        <v>40</v>
      </c>
      <c r="E78" s="123"/>
      <c r="F78" s="160" t="s">
        <v>30</v>
      </c>
      <c r="G78" s="160" t="s">
        <v>41</v>
      </c>
      <c r="H78" s="160"/>
      <c r="I78" s="160" t="s">
        <v>42</v>
      </c>
      <c r="J78" s="160"/>
      <c r="K78" s="123">
        <v>1</v>
      </c>
      <c r="L78" s="123">
        <v>2</v>
      </c>
      <c r="M78" s="123">
        <v>3</v>
      </c>
      <c r="N78" s="123">
        <v>4</v>
      </c>
      <c r="O78" s="123">
        <v>5</v>
      </c>
      <c r="P78" s="160"/>
      <c r="Q78" s="123" t="s">
        <v>43</v>
      </c>
      <c r="R78" s="123" t="s">
        <v>43</v>
      </c>
      <c r="S78" s="160"/>
      <c r="T78" s="124"/>
      <c r="U78" s="124" t="s">
        <v>43</v>
      </c>
      <c r="V78" s="124"/>
      <c r="W78" s="160"/>
      <c r="X78" s="123" t="s">
        <v>40</v>
      </c>
      <c r="Y78" s="122"/>
      <c r="Z78" s="45"/>
      <c r="AB78" s="209"/>
      <c r="AC78" s="210" t="s">
        <v>39</v>
      </c>
      <c r="AD78" s="213" t="s">
        <v>40</v>
      </c>
      <c r="AF78" s="213" t="s">
        <v>42</v>
      </c>
      <c r="AG78" s="213" t="s">
        <v>42</v>
      </c>
      <c r="AH78" s="213" t="s">
        <v>42</v>
      </c>
      <c r="AI78" s="213" t="s">
        <v>42</v>
      </c>
      <c r="AJ78" s="213" t="s">
        <v>42</v>
      </c>
      <c r="AL78" s="213" t="str">
        <f t="shared" ref="AL78:AV78" si="168">AL15</f>
        <v>CMP Open</v>
      </c>
      <c r="AM78" s="213" t="str">
        <f t="shared" si="168"/>
        <v>CMP Open</v>
      </c>
      <c r="AN78" s="213" t="str">
        <f t="shared" si="168"/>
        <v>USAS N</v>
      </c>
      <c r="AO78" s="213" t="str">
        <f t="shared" si="168"/>
        <v>USAS N</v>
      </c>
      <c r="AP78" s="213" t="str">
        <f t="shared" si="168"/>
        <v>CMP Nat</v>
      </c>
      <c r="AQ78" s="213" t="str">
        <f t="shared" si="168"/>
        <v>CMP Nat</v>
      </c>
      <c r="AR78" s="213" t="str">
        <f t="shared" si="168"/>
        <v>WC Korea</v>
      </c>
      <c r="AS78" s="213" t="str">
        <f t="shared" si="168"/>
        <v>CMP Monthly</v>
      </c>
      <c r="AT78" s="213" t="str">
        <f t="shared" si="168"/>
        <v>USAS PTO</v>
      </c>
      <c r="AU78" s="213" t="str">
        <f t="shared" si="168"/>
        <v>World Champs</v>
      </c>
      <c r="AV78" s="213" t="str">
        <f t="shared" si="168"/>
        <v>Dixie Double</v>
      </c>
      <c r="AW78" s="213" t="str">
        <f t="shared" ref="AW78:AZ78" si="169">AW15</f>
        <v>Dixie Double</v>
      </c>
      <c r="AX78" s="213" t="str">
        <f t="shared" si="169"/>
        <v>USAS PTO</v>
      </c>
      <c r="AY78" s="213" t="str">
        <f t="shared" si="169"/>
        <v>Camp Perry PTO</v>
      </c>
      <c r="AZ78" s="213" t="str">
        <f t="shared" si="169"/>
        <v>Anniston PTO</v>
      </c>
      <c r="BA78" s="213" t="s">
        <v>199</v>
      </c>
      <c r="BB78" s="213" t="s">
        <v>44</v>
      </c>
      <c r="BC78" s="213" t="s">
        <v>44</v>
      </c>
      <c r="BD78" s="213" t="s">
        <v>44</v>
      </c>
      <c r="BE78" s="213" t="s">
        <v>44</v>
      </c>
      <c r="BF78" s="208" t="s">
        <v>245</v>
      </c>
      <c r="BG78" s="208" t="s">
        <v>232</v>
      </c>
      <c r="BH78" s="208" t="s">
        <v>232</v>
      </c>
      <c r="BI78" s="208" t="s">
        <v>263</v>
      </c>
      <c r="BJ78" s="208" t="s">
        <v>264</v>
      </c>
      <c r="BK78" s="208" t="s">
        <v>70</v>
      </c>
      <c r="BN78" s="213" t="s">
        <v>40</v>
      </c>
      <c r="BO78" s="211" t="s">
        <v>39</v>
      </c>
      <c r="BP78" s="212"/>
    </row>
    <row r="79" spans="2:68" s="224" customFormat="1" ht="8.5" customHeight="1" x14ac:dyDescent="0.2">
      <c r="B79" s="65"/>
      <c r="C79" s="118"/>
      <c r="D79" s="129"/>
      <c r="E79" s="133"/>
      <c r="F79" s="108" t="str">
        <f>IF(COUNT(#REF!,#REF!,#REF!,#REF!,#REF!,#REF!,#REF!,#REF!,#REF!,#REF!,#REF!,#REF!,#REF!,#REF!,#REF!,#REF!,AL79,AM79,AN79,AO79,AP79,AQ79,AR79,AS79,AT79,AU79,AV79,AW79,AX79,AY79,AZ79,BA79,BB79,BG79)=0,"", COUNT(#REF!,#REF!,#REF!,#REF!,#REF!,#REF!,#REF!,#REF!,#REF!,#REF!,#REF!,#REF!,#REF!,#REF!,#REF!,#REF!,AL79,AM79,AN79,AO79,AP79,AQ79,AR79,AS79,AT79,AU79,AV79,AW79,AX79, AY79,AZ79,BA79,BB79,BG79,BC79,BD79,BE79))</f>
        <v/>
      </c>
      <c r="G79" s="131" t="str">
        <f t="shared" si="157"/>
        <v/>
      </c>
      <c r="H79" s="146"/>
      <c r="I79" s="133"/>
      <c r="J79" s="146"/>
      <c r="K79" s="118"/>
      <c r="L79" s="146"/>
      <c r="M79" s="146"/>
      <c r="N79" s="146"/>
      <c r="O79" s="159"/>
      <c r="P79" s="146"/>
      <c r="Q79" s="148"/>
      <c r="R79" s="149"/>
      <c r="S79" s="146"/>
      <c r="T79" s="168"/>
      <c r="U79" s="169"/>
      <c r="V79" s="170"/>
      <c r="W79" s="146"/>
      <c r="X79" s="130"/>
      <c r="Y79" s="159"/>
      <c r="Z79" s="64"/>
      <c r="AB79" s="225"/>
      <c r="AC79" s="226"/>
      <c r="AD79" s="235"/>
      <c r="AF79" s="236"/>
      <c r="AG79" s="237"/>
      <c r="AH79" s="237"/>
      <c r="AI79" s="238"/>
      <c r="AJ79" s="239"/>
      <c r="AL79" s="238"/>
      <c r="AM79" s="238"/>
      <c r="AN79" s="238"/>
      <c r="AO79" s="238"/>
      <c r="AP79" s="238"/>
      <c r="AQ79" s="248"/>
      <c r="AR79" s="248"/>
      <c r="AS79" s="248"/>
      <c r="AT79" s="248"/>
      <c r="AU79" s="248"/>
      <c r="AV79" s="248"/>
      <c r="AW79" s="248"/>
      <c r="AX79" s="248"/>
      <c r="AY79" s="248"/>
      <c r="AZ79" s="248"/>
      <c r="BA79" s="248"/>
      <c r="BB79" s="248"/>
      <c r="BC79" s="248"/>
      <c r="BD79" s="249"/>
      <c r="BE79" s="249"/>
      <c r="BF79" s="248"/>
      <c r="BG79" s="248"/>
      <c r="BH79" s="248"/>
      <c r="BI79" s="248"/>
      <c r="BJ79" s="248"/>
      <c r="BK79" s="248"/>
      <c r="BL79" s="248"/>
      <c r="BM79" s="231"/>
      <c r="BN79" s="235"/>
      <c r="BO79" s="233"/>
      <c r="BP79" s="234"/>
    </row>
    <row r="80" spans="2:68" x14ac:dyDescent="0.2">
      <c r="B80" s="41"/>
      <c r="C80" s="116">
        <v>16</v>
      </c>
      <c r="D80" s="129" t="str">
        <f t="shared" si="7"/>
        <v>Lake Yoke</v>
      </c>
      <c r="E80" s="130"/>
      <c r="F80" s="108">
        <f>COUNT(AL80:BL80)</f>
        <v>6</v>
      </c>
      <c r="G80" s="131">
        <f t="shared" si="157"/>
        <v>5</v>
      </c>
      <c r="H80" s="120"/>
      <c r="I80" s="143"/>
      <c r="J80" s="145" t="s">
        <v>32</v>
      </c>
      <c r="K80" s="116">
        <f>IFERROR(LARGE((AL80:BL80),1),"")</f>
        <v>554</v>
      </c>
      <c r="L80" s="108">
        <f>IFERROR(LARGE((AL80:BL80),2),"")</f>
        <v>553</v>
      </c>
      <c r="M80" s="108">
        <f>IFERROR(LARGE((AL80:BL80),3),"")</f>
        <v>544</v>
      </c>
      <c r="N80" s="108">
        <f>IFERROR(LARGE((AL80:BL80),4),"")</f>
        <v>535</v>
      </c>
      <c r="O80" s="131">
        <f>IFERROR(LARGE((AL80:BL80),5),"")</f>
        <v>530</v>
      </c>
      <c r="P80" s="108"/>
      <c r="Q80" s="148">
        <f t="shared" si="8"/>
        <v>543.20000000000005</v>
      </c>
      <c r="R80" s="149" t="str">
        <f t="shared" si="9"/>
        <v/>
      </c>
      <c r="S80" s="120"/>
      <c r="T80" s="107">
        <f t="shared" ref="T80" si="170">IF(U80="","",1)</f>
        <v>1</v>
      </c>
      <c r="U80" s="110">
        <f t="shared" ref="U80" si="171">IF(SUM(Q80:R80)=0,"",SUM(Q80:R80))</f>
        <v>543.20000000000005</v>
      </c>
      <c r="V80" s="109">
        <f t="shared" ref="V80" si="172">IF(U80="","",1)</f>
        <v>1</v>
      </c>
      <c r="W80" s="120"/>
      <c r="X80" s="130" t="str">
        <f t="shared" si="3"/>
        <v>Lake Yoke</v>
      </c>
      <c r="Y80" s="131"/>
      <c r="Z80" s="46"/>
      <c r="AB80" s="201"/>
      <c r="AC80" s="206">
        <v>16</v>
      </c>
      <c r="AD80" s="220" t="s">
        <v>203</v>
      </c>
      <c r="AF80" s="206"/>
      <c r="AG80" s="190"/>
      <c r="AH80" s="190"/>
      <c r="AI80" s="190"/>
      <c r="AJ80" s="207"/>
      <c r="AK80" s="242"/>
      <c r="AL80" s="222" t="s">
        <v>32</v>
      </c>
      <c r="AM80" s="222" t="s">
        <v>32</v>
      </c>
      <c r="AN80" s="222">
        <v>530</v>
      </c>
      <c r="AO80" s="222">
        <v>525</v>
      </c>
      <c r="AP80" s="222" t="s">
        <v>32</v>
      </c>
      <c r="AQ80" s="222" t="s">
        <v>32</v>
      </c>
      <c r="AR80" s="222" t="s">
        <v>32</v>
      </c>
      <c r="AS80" s="222" t="s">
        <v>32</v>
      </c>
      <c r="AT80" s="222" t="s">
        <v>32</v>
      </c>
      <c r="AU80" s="222" t="s">
        <v>32</v>
      </c>
      <c r="AV80" s="222" t="s">
        <v>32</v>
      </c>
      <c r="AW80" s="222" t="s">
        <v>32</v>
      </c>
      <c r="AX80" s="222" t="s">
        <v>32</v>
      </c>
      <c r="AY80" s="222" t="s">
        <v>32</v>
      </c>
      <c r="AZ80" s="222">
        <v>535</v>
      </c>
      <c r="BA80" s="222" t="s">
        <v>32</v>
      </c>
      <c r="BB80" s="222">
        <v>544</v>
      </c>
      <c r="BC80" s="222">
        <v>554</v>
      </c>
      <c r="BD80" s="222" t="s">
        <v>32</v>
      </c>
      <c r="BE80" s="222" t="s">
        <v>32</v>
      </c>
      <c r="BF80" s="222">
        <v>553</v>
      </c>
      <c r="BG80" s="222" t="s">
        <v>32</v>
      </c>
      <c r="BH80" s="222" t="s">
        <v>32</v>
      </c>
      <c r="BI80" s="222" t="s">
        <v>32</v>
      </c>
      <c r="BJ80" s="222" t="s">
        <v>32</v>
      </c>
      <c r="BK80" s="222" t="s">
        <v>32</v>
      </c>
      <c r="BL80" s="222" t="s">
        <v>32</v>
      </c>
      <c r="BM80" s="223"/>
      <c r="BN80" s="220" t="str">
        <f>IF(AD80="Athlete Name","",AD80)</f>
        <v>Lake Yoke</v>
      </c>
      <c r="BO80" s="207">
        <v>16</v>
      </c>
      <c r="BP80" s="205"/>
    </row>
    <row r="81" spans="2:68" x14ac:dyDescent="0.2">
      <c r="B81" s="41"/>
      <c r="C81" s="116"/>
      <c r="D81" s="129"/>
      <c r="E81" s="130"/>
      <c r="F81" s="108" t="str">
        <f>IF(COUNT(#REF!,#REF!,AL81,AM81,AN81,AO81,AP81,AQ81,AR81,AS81,AT81,AU81,AV81,AW81,AX81,AY81,AZ81,BA81,BB81,BG81)=0,"", COUNT(#REF!,#REF!,AL81,AM81,AN81,AO81,AP81,AQ81,AR81,AS81,AT81,AU81,AV81,AW81,AX81, AY81,AZ81,BA81,BB81,BG81,BC81,BD81,BE81,BF81,BI81,BL81))</f>
        <v/>
      </c>
      <c r="G81" s="131" t="str">
        <f t="shared" ref="G81:G96" si="173">_xlfn.IFS(F81="","",F81=1,1,F81=2,2,F81=3,3,F81=4,4,F81=5,5,F81&gt;5,5)</f>
        <v/>
      </c>
      <c r="H81" s="120"/>
      <c r="I81" s="143" t="str">
        <f>IF(SUM(AF81:AJ81)=0,"",SUM(AF81:AJ81))</f>
        <v/>
      </c>
      <c r="J81" s="145" t="s">
        <v>42</v>
      </c>
      <c r="K81" s="116" t="str">
        <f>IFERROR(LARGE((AL81:BL81),1),"")</f>
        <v/>
      </c>
      <c r="L81" s="108" t="str">
        <f>IFERROR(LARGE((AL81:BG81),2),"")</f>
        <v/>
      </c>
      <c r="M81" s="108" t="str">
        <f>IFERROR(LARGE((AL81:BG81),3),"")</f>
        <v/>
      </c>
      <c r="N81" s="108" t="str">
        <f>IFERROR(LARGE((AL81:BG81),4),"")</f>
        <v/>
      </c>
      <c r="O81" s="131" t="str">
        <f>IFERROR(LARGE((AL81:BG81),5),"")</f>
        <v/>
      </c>
      <c r="P81" s="108"/>
      <c r="Q81" s="148"/>
      <c r="R81" s="149"/>
      <c r="S81" s="120"/>
      <c r="T81" s="107">
        <f t="shared" ref="T81" si="174">IF(U80="","",1)</f>
        <v>1</v>
      </c>
      <c r="U81" s="111">
        <f t="shared" ref="U81" si="175">IF(U80="","",1)</f>
        <v>1</v>
      </c>
      <c r="V81" s="109">
        <f t="shared" ref="V81" si="176">IF(U80="","",1)</f>
        <v>1</v>
      </c>
      <c r="W81" s="120"/>
      <c r="X81" s="130"/>
      <c r="Y81" s="131"/>
      <c r="Z81" s="46"/>
      <c r="AB81" s="201"/>
      <c r="AC81" s="206"/>
      <c r="AD81" s="220"/>
      <c r="AF81" s="206" t="s">
        <v>42</v>
      </c>
      <c r="AG81" s="190" t="s">
        <v>42</v>
      </c>
      <c r="AH81" s="190" t="s">
        <v>42</v>
      </c>
      <c r="AI81" s="190" t="s">
        <v>42</v>
      </c>
      <c r="AJ81" s="207" t="s">
        <v>42</v>
      </c>
      <c r="AK81" s="242"/>
      <c r="AL81" s="206" t="s">
        <v>42</v>
      </c>
      <c r="AM81" s="206" t="s">
        <v>42</v>
      </c>
      <c r="AN81" s="206" t="s">
        <v>42</v>
      </c>
      <c r="AO81" s="206" t="s">
        <v>42</v>
      </c>
      <c r="AP81" s="206" t="s">
        <v>42</v>
      </c>
      <c r="AQ81" s="206" t="s">
        <v>42</v>
      </c>
      <c r="AR81" s="206" t="s">
        <v>42</v>
      </c>
      <c r="AS81" s="206" t="s">
        <v>42</v>
      </c>
      <c r="AT81" s="206" t="s">
        <v>42</v>
      </c>
      <c r="AU81" s="206" t="s">
        <v>42</v>
      </c>
      <c r="AV81" s="206" t="s">
        <v>42</v>
      </c>
      <c r="AW81" s="206" t="s">
        <v>42</v>
      </c>
      <c r="AX81" s="206" t="s">
        <v>42</v>
      </c>
      <c r="AY81" s="206" t="s">
        <v>42</v>
      </c>
      <c r="AZ81" s="206" t="s">
        <v>42</v>
      </c>
      <c r="BA81" s="206" t="s">
        <v>42</v>
      </c>
      <c r="BB81" s="206" t="s">
        <v>42</v>
      </c>
      <c r="BC81" s="206" t="s">
        <v>42</v>
      </c>
      <c r="BD81" s="206" t="s">
        <v>42</v>
      </c>
      <c r="BE81" s="206" t="s">
        <v>42</v>
      </c>
      <c r="BF81" s="206" t="s">
        <v>42</v>
      </c>
      <c r="BG81" s="206" t="s">
        <v>42</v>
      </c>
      <c r="BH81" s="206" t="s">
        <v>42</v>
      </c>
      <c r="BI81" s="206" t="s">
        <v>42</v>
      </c>
      <c r="BJ81" s="206" t="s">
        <v>42</v>
      </c>
      <c r="BK81" s="206" t="s">
        <v>42</v>
      </c>
      <c r="BL81" s="206" t="s">
        <v>42</v>
      </c>
      <c r="BM81" s="223"/>
      <c r="BN81" s="220"/>
      <c r="BO81" s="207"/>
      <c r="BP81" s="205"/>
    </row>
    <row r="82" spans="2:68" s="224" customFormat="1" ht="8.5" customHeight="1" thickBot="1" x14ac:dyDescent="0.25">
      <c r="B82" s="65"/>
      <c r="C82" s="118"/>
      <c r="D82" s="132"/>
      <c r="E82" s="133"/>
      <c r="F82" s="108" t="str">
        <f>IF(COUNT(#REF!,#REF!,AL82,AM82,AN82,AO82,AP82,AQ82,AR82,AS82,AT82,AU82,AV82,AW82,AX82,AY82,AZ82,BA82,BB82,BG82)=0,"", COUNT(#REF!,#REF!,AL82,AM82,AN82,AO82,AP82,AQ82,AR82,AS82,AT82,AU82,AV82,AW82,AX82, AY82,AZ82,BA82,BB82,BG82,BC82,BD82,BE82,BF82,BI82,BL82))</f>
        <v/>
      </c>
      <c r="G82" s="131" t="str">
        <f t="shared" si="173"/>
        <v/>
      </c>
      <c r="H82" s="146"/>
      <c r="I82" s="147"/>
      <c r="J82" s="146"/>
      <c r="K82" s="150"/>
      <c r="L82" s="113"/>
      <c r="M82" s="113"/>
      <c r="N82" s="113"/>
      <c r="O82" s="151"/>
      <c r="P82" s="146"/>
      <c r="Q82" s="152"/>
      <c r="R82" s="153"/>
      <c r="S82" s="146"/>
      <c r="T82" s="112">
        <f t="shared" ref="T82" si="177">IF(U80="","",1)</f>
        <v>1</v>
      </c>
      <c r="U82" s="113">
        <f t="shared" ref="U82" si="178">IF(U80="","",1)</f>
        <v>1</v>
      </c>
      <c r="V82" s="114">
        <f t="shared" ref="V82" si="179">IF(U80="","",1)</f>
        <v>1</v>
      </c>
      <c r="W82" s="146"/>
      <c r="X82" s="132"/>
      <c r="Y82" s="159"/>
      <c r="Z82" s="64"/>
      <c r="AB82" s="225"/>
      <c r="AC82" s="226"/>
      <c r="AD82" s="243"/>
      <c r="AF82" s="244"/>
      <c r="AG82" s="245"/>
      <c r="AH82" s="245"/>
      <c r="AI82" s="245"/>
      <c r="AJ82" s="246"/>
      <c r="AL82" s="245"/>
      <c r="AM82" s="245"/>
      <c r="AN82" s="245"/>
      <c r="AO82" s="245"/>
      <c r="AP82" s="245"/>
      <c r="AQ82" s="245"/>
      <c r="AR82" s="245"/>
      <c r="AS82" s="245"/>
      <c r="AT82" s="245"/>
      <c r="AU82" s="245"/>
      <c r="AV82" s="245"/>
      <c r="AW82" s="245"/>
      <c r="AX82" s="245"/>
      <c r="AY82" s="245"/>
      <c r="AZ82" s="245"/>
      <c r="BA82" s="245"/>
      <c r="BB82" s="245"/>
      <c r="BC82" s="245"/>
      <c r="BD82" s="246"/>
      <c r="BE82" s="246"/>
      <c r="BF82" s="246"/>
      <c r="BG82" s="237"/>
      <c r="BH82" s="237"/>
      <c r="BI82" s="246"/>
      <c r="BJ82" s="246"/>
      <c r="BK82" s="246"/>
      <c r="BL82" s="246"/>
      <c r="BM82" s="231"/>
      <c r="BN82" s="247"/>
      <c r="BO82" s="233"/>
      <c r="BP82" s="234"/>
    </row>
    <row r="83" spans="2:68" ht="8.5" customHeight="1" thickTop="1" x14ac:dyDescent="0.2">
      <c r="B83" s="41"/>
      <c r="C83" s="116"/>
      <c r="D83" s="129"/>
      <c r="E83" s="130"/>
      <c r="F83" s="108" t="str">
        <f>IF(COUNT(#REF!,#REF!,AL83,AM83,AN83,AO83,AP83,AQ83,AR83,AS83,AT83,AU83,AV83,AW83,AX83,AY83,AZ83,BA83,BB83,BG83)=0,"", COUNT(#REF!,#REF!,AL83,AM83,AN83,AO83,AP83,AQ83,AR83,AS83,AT83,AU83,AV83,AW83,AX83, AY83,AZ83,BA83,BB83,BG83,BC83,BD83,BE83,BF83,BI83,BL83))</f>
        <v/>
      </c>
      <c r="G83" s="131" t="str">
        <f t="shared" si="173"/>
        <v/>
      </c>
      <c r="H83" s="120"/>
      <c r="I83" s="143"/>
      <c r="J83" s="120"/>
      <c r="K83" s="118"/>
      <c r="L83" s="146"/>
      <c r="M83" s="146"/>
      <c r="N83" s="146"/>
      <c r="O83" s="159"/>
      <c r="P83" s="108"/>
      <c r="Q83" s="148"/>
      <c r="R83" s="149"/>
      <c r="S83" s="120"/>
      <c r="T83" s="107">
        <f t="shared" ref="T83" si="180">IF(U84="","",1)</f>
        <v>1</v>
      </c>
      <c r="U83" s="108">
        <f t="shared" ref="U83" si="181">IF(U84="","",1)</f>
        <v>1</v>
      </c>
      <c r="V83" s="109">
        <f t="shared" ref="V83" si="182">IF(U84="","",1)</f>
        <v>1</v>
      </c>
      <c r="W83" s="120"/>
      <c r="X83" s="130"/>
      <c r="Y83" s="131"/>
      <c r="Z83" s="46"/>
      <c r="AB83" s="201"/>
      <c r="AC83" s="206"/>
      <c r="AD83" s="214"/>
      <c r="AF83" s="215"/>
      <c r="AG83" s="216"/>
      <c r="AH83" s="216"/>
      <c r="AI83" s="216"/>
      <c r="AJ83" s="217"/>
      <c r="AL83" s="216"/>
      <c r="AM83" s="216"/>
      <c r="AN83" s="216"/>
      <c r="AO83" s="216"/>
      <c r="AP83" s="216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7"/>
      <c r="BE83" s="217"/>
      <c r="BF83" s="217"/>
      <c r="BG83" s="219"/>
      <c r="BH83" s="219"/>
      <c r="BI83" s="217"/>
      <c r="BJ83" s="217"/>
      <c r="BK83" s="217"/>
      <c r="BL83" s="217"/>
      <c r="BM83" s="223"/>
      <c r="BN83" s="214"/>
      <c r="BO83" s="207"/>
      <c r="BP83" s="205"/>
    </row>
    <row r="84" spans="2:68" x14ac:dyDescent="0.2">
      <c r="B84" s="41"/>
      <c r="C84" s="116">
        <v>17</v>
      </c>
      <c r="D84" s="129" t="str">
        <f t="shared" si="7"/>
        <v>Sergey Kalinchenko</v>
      </c>
      <c r="E84" s="130"/>
      <c r="F84" s="108">
        <f>COUNT(AL84:BL84)</f>
        <v>4</v>
      </c>
      <c r="G84" s="131">
        <f t="shared" si="173"/>
        <v>4</v>
      </c>
      <c r="H84" s="120"/>
      <c r="I84" s="143"/>
      <c r="J84" s="145" t="s">
        <v>32</v>
      </c>
      <c r="K84" s="116">
        <f>IFERROR(LARGE((AL84:BL84),1),"")</f>
        <v>560</v>
      </c>
      <c r="L84" s="108">
        <f>IFERROR(LARGE((AL84:BL84),2),"")</f>
        <v>560</v>
      </c>
      <c r="M84" s="108">
        <f>IFERROR(LARGE((AL84:BL84),3),"")</f>
        <v>553</v>
      </c>
      <c r="N84" s="108">
        <f>IFERROR(LARGE((AL84:BL84),4),"")</f>
        <v>551</v>
      </c>
      <c r="O84" s="131" t="str">
        <f>IFERROR(LARGE((AL84:BL84),5),"")</f>
        <v/>
      </c>
      <c r="P84" s="108"/>
      <c r="Q84" s="148">
        <f t="shared" si="8"/>
        <v>556</v>
      </c>
      <c r="R84" s="149" t="str">
        <f t="shared" si="9"/>
        <v/>
      </c>
      <c r="S84" s="120"/>
      <c r="T84" s="107">
        <f t="shared" ref="T84" si="183">IF(U84="","",1)</f>
        <v>1</v>
      </c>
      <c r="U84" s="110">
        <f t="shared" ref="U84" si="184">IF(SUM(Q84:R84)=0,"",SUM(Q84:R84))</f>
        <v>556</v>
      </c>
      <c r="V84" s="109">
        <f t="shared" ref="V84" si="185">IF(U84="","",1)</f>
        <v>1</v>
      </c>
      <c r="W84" s="120"/>
      <c r="X84" s="130" t="str">
        <f t="shared" si="3"/>
        <v>Sergey Kalinchenko</v>
      </c>
      <c r="Y84" s="131"/>
      <c r="Z84" s="46"/>
      <c r="AB84" s="201"/>
      <c r="AC84" s="206">
        <v>17</v>
      </c>
      <c r="AD84" s="220" t="s">
        <v>205</v>
      </c>
      <c r="AF84" s="206"/>
      <c r="AG84" s="190"/>
      <c r="AH84" s="190"/>
      <c r="AI84" s="190"/>
      <c r="AJ84" s="207"/>
      <c r="AK84" s="242"/>
      <c r="AL84" s="222" t="s">
        <v>32</v>
      </c>
      <c r="AM84" s="222" t="s">
        <v>32</v>
      </c>
      <c r="AN84" s="222">
        <v>551</v>
      </c>
      <c r="AO84" s="222">
        <v>553</v>
      </c>
      <c r="AP84" s="222" t="s">
        <v>32</v>
      </c>
      <c r="AQ84" s="222" t="s">
        <v>32</v>
      </c>
      <c r="AR84" s="222" t="s">
        <v>32</v>
      </c>
      <c r="AS84" s="222" t="s">
        <v>32</v>
      </c>
      <c r="AT84" s="222" t="s">
        <v>32</v>
      </c>
      <c r="AU84" s="222" t="s">
        <v>32</v>
      </c>
      <c r="AV84" s="222" t="s">
        <v>32</v>
      </c>
      <c r="AW84" s="222" t="s">
        <v>32</v>
      </c>
      <c r="AX84" s="222" t="s">
        <v>32</v>
      </c>
      <c r="AY84" s="222" t="s">
        <v>32</v>
      </c>
      <c r="AZ84" s="222" t="s">
        <v>32</v>
      </c>
      <c r="BA84" s="222" t="s">
        <v>32</v>
      </c>
      <c r="BB84" s="222">
        <v>560</v>
      </c>
      <c r="BC84" s="222">
        <v>560</v>
      </c>
      <c r="BD84" s="222" t="s">
        <v>32</v>
      </c>
      <c r="BE84" s="222" t="s">
        <v>32</v>
      </c>
      <c r="BF84" s="222" t="s">
        <v>32</v>
      </c>
      <c r="BG84" s="222" t="s">
        <v>32</v>
      </c>
      <c r="BH84" s="222" t="s">
        <v>32</v>
      </c>
      <c r="BI84" s="222" t="s">
        <v>32</v>
      </c>
      <c r="BJ84" s="222" t="s">
        <v>32</v>
      </c>
      <c r="BK84" s="222" t="s">
        <v>32</v>
      </c>
      <c r="BL84" s="222" t="s">
        <v>32</v>
      </c>
      <c r="BM84" s="223"/>
      <c r="BN84" s="220" t="str">
        <f>IF(AD84="Athlete Name","",AD84)</f>
        <v>Sergey Kalinchenko</v>
      </c>
      <c r="BO84" s="207">
        <v>17</v>
      </c>
      <c r="BP84" s="205"/>
    </row>
    <row r="85" spans="2:68" x14ac:dyDescent="0.2">
      <c r="B85" s="41"/>
      <c r="C85" s="116"/>
      <c r="D85" s="129"/>
      <c r="E85" s="130"/>
      <c r="F85" s="108" t="str">
        <f>IF(COUNT(#REF!,#REF!,AL85,AM85,AN85,AO85,AP85,AQ85,AR85,AS85,AT85,AU85,AV85,AW85,AX85,AY85,AZ85,BA85,BB85,BG85)=0,"", COUNT(#REF!,#REF!,AL85,AM85,AN85,AO85,AP85,AQ85,AR85,AS85,AT85,AU85,AV85,AW85,AX85, AY85,AZ85,BA85,BB85,BG85,BC85,BD85,BE85,BF85,BI85,BL85))</f>
        <v/>
      </c>
      <c r="G85" s="131" t="str">
        <f t="shared" si="173"/>
        <v/>
      </c>
      <c r="H85" s="120"/>
      <c r="I85" s="143" t="str">
        <f>IF(SUM(AF85:AJ85)=0,"",SUM(AF85:AJ85))</f>
        <v/>
      </c>
      <c r="J85" s="145" t="s">
        <v>42</v>
      </c>
      <c r="K85" s="116" t="str">
        <f>IFERROR(LARGE((AL85:BL85),1),"")</f>
        <v/>
      </c>
      <c r="L85" s="108" t="str">
        <f>IFERROR(LARGE((AL85:BG85),2),"")</f>
        <v/>
      </c>
      <c r="M85" s="108" t="str">
        <f>IFERROR(LARGE((AL85:BG85),3),"")</f>
        <v/>
      </c>
      <c r="N85" s="108" t="str">
        <f>IFERROR(LARGE((AL85:BG85),4),"")</f>
        <v/>
      </c>
      <c r="O85" s="131" t="str">
        <f>IFERROR(LARGE((AL85:BG85),5),"")</f>
        <v/>
      </c>
      <c r="P85" s="108"/>
      <c r="Q85" s="148"/>
      <c r="R85" s="149"/>
      <c r="S85" s="120"/>
      <c r="T85" s="107">
        <f t="shared" ref="T85" si="186">IF(U84="","",1)</f>
        <v>1</v>
      </c>
      <c r="U85" s="111">
        <f t="shared" ref="U85" si="187">IF(U84="","",1)</f>
        <v>1</v>
      </c>
      <c r="V85" s="109">
        <f t="shared" ref="V85" si="188">IF(U84="","",1)</f>
        <v>1</v>
      </c>
      <c r="W85" s="120"/>
      <c r="X85" s="130"/>
      <c r="Y85" s="131"/>
      <c r="Z85" s="46"/>
      <c r="AB85" s="201"/>
      <c r="AC85" s="206"/>
      <c r="AD85" s="220"/>
      <c r="AF85" s="206" t="s">
        <v>42</v>
      </c>
      <c r="AG85" s="190" t="s">
        <v>42</v>
      </c>
      <c r="AH85" s="190" t="s">
        <v>42</v>
      </c>
      <c r="AI85" s="190" t="s">
        <v>42</v>
      </c>
      <c r="AJ85" s="207" t="s">
        <v>42</v>
      </c>
      <c r="AK85" s="242"/>
      <c r="AL85" s="206" t="s">
        <v>42</v>
      </c>
      <c r="AM85" s="206" t="s">
        <v>42</v>
      </c>
      <c r="AN85" s="206" t="s">
        <v>42</v>
      </c>
      <c r="AO85" s="206" t="s">
        <v>42</v>
      </c>
      <c r="AP85" s="206" t="s">
        <v>42</v>
      </c>
      <c r="AQ85" s="206" t="s">
        <v>42</v>
      </c>
      <c r="AR85" s="206" t="s">
        <v>42</v>
      </c>
      <c r="AS85" s="206" t="s">
        <v>42</v>
      </c>
      <c r="AT85" s="206" t="s">
        <v>42</v>
      </c>
      <c r="AU85" s="206" t="s">
        <v>42</v>
      </c>
      <c r="AV85" s="206" t="s">
        <v>42</v>
      </c>
      <c r="AW85" s="206" t="s">
        <v>42</v>
      </c>
      <c r="AX85" s="206" t="s">
        <v>42</v>
      </c>
      <c r="AY85" s="206" t="s">
        <v>42</v>
      </c>
      <c r="AZ85" s="206" t="s">
        <v>42</v>
      </c>
      <c r="BA85" s="206" t="s">
        <v>42</v>
      </c>
      <c r="BB85" s="206" t="s">
        <v>42</v>
      </c>
      <c r="BC85" s="206" t="s">
        <v>42</v>
      </c>
      <c r="BD85" s="206" t="s">
        <v>42</v>
      </c>
      <c r="BE85" s="206" t="s">
        <v>42</v>
      </c>
      <c r="BF85" s="206" t="s">
        <v>42</v>
      </c>
      <c r="BG85" s="206" t="s">
        <v>42</v>
      </c>
      <c r="BH85" s="206" t="s">
        <v>42</v>
      </c>
      <c r="BI85" s="206" t="s">
        <v>42</v>
      </c>
      <c r="BJ85" s="206" t="s">
        <v>42</v>
      </c>
      <c r="BK85" s="206" t="s">
        <v>42</v>
      </c>
      <c r="BL85" s="206" t="s">
        <v>42</v>
      </c>
      <c r="BM85" s="223"/>
      <c r="BN85" s="220"/>
      <c r="BO85" s="207"/>
      <c r="BP85" s="205"/>
    </row>
    <row r="86" spans="2:68" s="224" customFormat="1" ht="8.5" customHeight="1" thickBot="1" x14ac:dyDescent="0.25">
      <c r="B86" s="65"/>
      <c r="C86" s="118"/>
      <c r="D86" s="132"/>
      <c r="E86" s="133"/>
      <c r="F86" s="108" t="str">
        <f>IF(COUNT(#REF!,#REF!,AL86,AM86,AN86,AO86,AP86,AQ86,AR86,AS86,AT86,AU86,AV86,AW86,AX86,AY86,AZ86,BA86,BB86,BG86)=0,"", COUNT(#REF!,#REF!,AL86,AM86,AN86,AO86,AP86,AQ86,AR86,AS86,AT86,AU86,AV86,AW86,AX86, AY86,AZ86,BA86,BB86,BG86,BC86,BD86,BE86,BF86,BI86,BL86))</f>
        <v/>
      </c>
      <c r="G86" s="131" t="str">
        <f t="shared" si="173"/>
        <v/>
      </c>
      <c r="H86" s="146"/>
      <c r="I86" s="147"/>
      <c r="J86" s="146"/>
      <c r="K86" s="150"/>
      <c r="L86" s="113"/>
      <c r="M86" s="113"/>
      <c r="N86" s="113"/>
      <c r="O86" s="151"/>
      <c r="P86" s="146"/>
      <c r="Q86" s="152"/>
      <c r="R86" s="153"/>
      <c r="S86" s="146"/>
      <c r="T86" s="112">
        <f t="shared" ref="T86" si="189">IF(U84="","",1)</f>
        <v>1</v>
      </c>
      <c r="U86" s="113">
        <f t="shared" ref="U86" si="190">IF(U84="","",1)</f>
        <v>1</v>
      </c>
      <c r="V86" s="114">
        <f t="shared" ref="V86" si="191">IF(U84="","",1)</f>
        <v>1</v>
      </c>
      <c r="W86" s="146"/>
      <c r="X86" s="132"/>
      <c r="Y86" s="159"/>
      <c r="Z86" s="64"/>
      <c r="AB86" s="225"/>
      <c r="AC86" s="226"/>
      <c r="AD86" s="227"/>
      <c r="AF86" s="228"/>
      <c r="AG86" s="229"/>
      <c r="AH86" s="229"/>
      <c r="AI86" s="229"/>
      <c r="AJ86" s="230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30"/>
      <c r="BE86" s="230"/>
      <c r="BF86" s="230"/>
      <c r="BG86" s="385"/>
      <c r="BH86" s="385"/>
      <c r="BI86" s="230"/>
      <c r="BJ86" s="230"/>
      <c r="BK86" s="230"/>
      <c r="BL86" s="230"/>
      <c r="BM86" s="231"/>
      <c r="BN86" s="232"/>
      <c r="BO86" s="233"/>
      <c r="BP86" s="234"/>
    </row>
    <row r="87" spans="2:68" ht="8.5" customHeight="1" thickTop="1" x14ac:dyDescent="0.2">
      <c r="B87" s="41"/>
      <c r="C87" s="116"/>
      <c r="D87" s="129"/>
      <c r="E87" s="130"/>
      <c r="F87" s="108" t="str">
        <f>IF(COUNT(#REF!,#REF!,AL87,AM87,AN87,AO87,AP87,AQ87,AR87,AS87,AT87,AU87,AV87,AW87,AX87,AY87,AZ87,BA87,BB87,BG87)=0,"", COUNT(#REF!,#REF!,AL87,AM87,AN87,AO87,AP87,AQ87,AR87,AS87,AT87,AU87,AV87,AW87,AX87, AY87,AZ87,BA87,BB87,BG87,BC87,BD87,BE87,BF87,BI87,BL87))</f>
        <v/>
      </c>
      <c r="G87" s="131" t="str">
        <f t="shared" si="173"/>
        <v/>
      </c>
      <c r="H87" s="120"/>
      <c r="I87" s="143"/>
      <c r="J87" s="120"/>
      <c r="K87" s="118"/>
      <c r="L87" s="146"/>
      <c r="M87" s="146"/>
      <c r="N87" s="146"/>
      <c r="O87" s="159"/>
      <c r="P87" s="108"/>
      <c r="Q87" s="148"/>
      <c r="R87" s="149"/>
      <c r="S87" s="120"/>
      <c r="T87" s="107">
        <f t="shared" ref="T87" si="192">IF(U88="","",1)</f>
        <v>1</v>
      </c>
      <c r="U87" s="108">
        <f t="shared" ref="U87" si="193">IF(U88="","",1)</f>
        <v>1</v>
      </c>
      <c r="V87" s="109">
        <f t="shared" ref="V87" si="194">IF(U88="","",1)</f>
        <v>1</v>
      </c>
      <c r="W87" s="120"/>
      <c r="X87" s="130"/>
      <c r="Y87" s="131"/>
      <c r="Z87" s="46"/>
      <c r="AB87" s="201"/>
      <c r="AC87" s="206"/>
      <c r="AD87" s="235"/>
      <c r="AF87" s="236"/>
      <c r="AG87" s="237"/>
      <c r="AH87" s="237"/>
      <c r="AI87" s="238"/>
      <c r="AJ87" s="239"/>
      <c r="AL87" s="238"/>
      <c r="AM87" s="238"/>
      <c r="AN87" s="238"/>
      <c r="AO87" s="238"/>
      <c r="AP87" s="238"/>
      <c r="AQ87" s="248"/>
      <c r="AR87" s="248"/>
      <c r="AS87" s="248"/>
      <c r="AT87" s="248"/>
      <c r="AU87" s="248"/>
      <c r="AV87" s="248"/>
      <c r="AW87" s="248"/>
      <c r="AX87" s="248"/>
      <c r="AY87" s="248"/>
      <c r="AZ87" s="248"/>
      <c r="BA87" s="248"/>
      <c r="BB87" s="248"/>
      <c r="BC87" s="248"/>
      <c r="BD87" s="249"/>
      <c r="BE87" s="249"/>
      <c r="BF87" s="248"/>
      <c r="BG87" s="248"/>
      <c r="BH87" s="248"/>
      <c r="BI87" s="249"/>
      <c r="BJ87" s="249"/>
      <c r="BK87" s="249"/>
      <c r="BL87" s="249"/>
      <c r="BM87" s="223"/>
      <c r="BN87" s="235"/>
      <c r="BO87" s="207"/>
      <c r="BP87" s="205"/>
    </row>
    <row r="88" spans="2:68" x14ac:dyDescent="0.2">
      <c r="B88" s="41"/>
      <c r="C88" s="116">
        <v>18</v>
      </c>
      <c r="D88" s="129" t="str">
        <f t="shared" si="7"/>
        <v>Jason Herndon</v>
      </c>
      <c r="E88" s="130"/>
      <c r="F88" s="108">
        <f>COUNT(AL88:BL88)</f>
        <v>6</v>
      </c>
      <c r="G88" s="131">
        <f t="shared" si="173"/>
        <v>5</v>
      </c>
      <c r="H88" s="120"/>
      <c r="I88" s="143"/>
      <c r="J88" s="145" t="s">
        <v>32</v>
      </c>
      <c r="K88" s="116">
        <f>IFERROR(LARGE((AL88:BL88),1),"")</f>
        <v>566</v>
      </c>
      <c r="L88" s="108">
        <f>IFERROR(LARGE((AL88:BL88),2),"")</f>
        <v>565</v>
      </c>
      <c r="M88" s="108">
        <f>IFERROR(LARGE((AL88:BL88),3),"")</f>
        <v>556</v>
      </c>
      <c r="N88" s="108">
        <f>IFERROR(LARGE((AL88:BL88),4),"")</f>
        <v>555</v>
      </c>
      <c r="O88" s="131">
        <f>IFERROR(LARGE((AL88:BL88),5),"")</f>
        <v>554</v>
      </c>
      <c r="P88" s="108"/>
      <c r="Q88" s="148">
        <f t="shared" si="8"/>
        <v>559.20000000000005</v>
      </c>
      <c r="R88" s="149" t="str">
        <f t="shared" si="9"/>
        <v/>
      </c>
      <c r="S88" s="120"/>
      <c r="T88" s="107">
        <f t="shared" ref="T88" si="195">IF(U88="","",1)</f>
        <v>1</v>
      </c>
      <c r="U88" s="110">
        <f t="shared" ref="U88" si="196">IF(SUM(Q88:R88)=0,"",SUM(Q88:R88))</f>
        <v>559.20000000000005</v>
      </c>
      <c r="V88" s="109">
        <f t="shared" ref="V88" si="197">IF(U88="","",1)</f>
        <v>1</v>
      </c>
      <c r="W88" s="120"/>
      <c r="X88" s="130" t="str">
        <f t="shared" ref="X88:X136" si="198">IF(AD88="Athlete Name","",AD88)</f>
        <v>Jason Herndon</v>
      </c>
      <c r="Y88" s="131"/>
      <c r="Z88" s="46"/>
      <c r="AB88" s="201"/>
      <c r="AC88" s="206">
        <v>18</v>
      </c>
      <c r="AD88" s="220" t="s">
        <v>206</v>
      </c>
      <c r="AF88" s="206"/>
      <c r="AG88" s="190"/>
      <c r="AH88" s="190"/>
      <c r="AI88" s="190"/>
      <c r="AJ88" s="207"/>
      <c r="AK88" s="242"/>
      <c r="AL88" s="222" t="s">
        <v>32</v>
      </c>
      <c r="AM88" s="222" t="s">
        <v>32</v>
      </c>
      <c r="AN88" s="222">
        <v>556</v>
      </c>
      <c r="AO88" s="222">
        <v>554</v>
      </c>
      <c r="AP88" s="222" t="s">
        <v>32</v>
      </c>
      <c r="AQ88" s="222" t="s">
        <v>32</v>
      </c>
      <c r="AR88" s="222" t="s">
        <v>32</v>
      </c>
      <c r="AS88" s="222" t="s">
        <v>32</v>
      </c>
      <c r="AT88" s="222" t="s">
        <v>32</v>
      </c>
      <c r="AU88" s="222" t="s">
        <v>32</v>
      </c>
      <c r="AV88" s="222" t="s">
        <v>32</v>
      </c>
      <c r="AW88" s="222" t="s">
        <v>32</v>
      </c>
      <c r="AX88" s="222" t="s">
        <v>32</v>
      </c>
      <c r="AY88" s="222" t="s">
        <v>32</v>
      </c>
      <c r="AZ88" s="222" t="s">
        <v>32</v>
      </c>
      <c r="BA88" s="222" t="s">
        <v>32</v>
      </c>
      <c r="BB88" s="222">
        <v>565</v>
      </c>
      <c r="BC88" s="222">
        <v>553</v>
      </c>
      <c r="BD88" s="222">
        <v>566</v>
      </c>
      <c r="BE88" s="222">
        <v>555</v>
      </c>
      <c r="BF88" s="222" t="s">
        <v>32</v>
      </c>
      <c r="BG88" s="222" t="s">
        <v>32</v>
      </c>
      <c r="BH88" s="222" t="s">
        <v>32</v>
      </c>
      <c r="BI88" s="222" t="s">
        <v>32</v>
      </c>
      <c r="BJ88" s="222" t="s">
        <v>32</v>
      </c>
      <c r="BK88" s="222" t="s">
        <v>32</v>
      </c>
      <c r="BL88" s="222" t="s">
        <v>32</v>
      </c>
      <c r="BM88" s="223"/>
      <c r="BN88" s="220" t="str">
        <f>IF(AD88="Athlete Name","",AD88)</f>
        <v>Jason Herndon</v>
      </c>
      <c r="BO88" s="207">
        <v>18</v>
      </c>
      <c r="BP88" s="205"/>
    </row>
    <row r="89" spans="2:68" x14ac:dyDescent="0.2">
      <c r="B89" s="41"/>
      <c r="C89" s="116"/>
      <c r="D89" s="129"/>
      <c r="E89" s="130"/>
      <c r="F89" s="108" t="str">
        <f>IF(COUNT(#REF!,#REF!,AL89,AM89,AN89,AO89,AP89,AQ89,AR89,AS89,AT89,AU89,AV89,AW89,AX89,AY89,AZ89,BA89,BB89,BG89)=0,"", COUNT(#REF!,#REF!,AL89,AM89,AN89,AO89,AP89,AQ89,AR89,AS89,AT89,AU89,AV89,AW89,AX89, AY89,AZ89,BA89,BB89,BG89,BC89,BD89,BE89,BF89,BI89,BL89))</f>
        <v/>
      </c>
      <c r="G89" s="131" t="str">
        <f t="shared" si="173"/>
        <v/>
      </c>
      <c r="H89" s="120"/>
      <c r="I89" s="143" t="str">
        <f>IF(SUM(AF89:AJ89)=0,"",SUM(AF89:AJ89))</f>
        <v/>
      </c>
      <c r="J89" s="145" t="s">
        <v>42</v>
      </c>
      <c r="K89" s="116" t="str">
        <f>IFERROR(LARGE((AL89:BL89),1),"")</f>
        <v/>
      </c>
      <c r="L89" s="108" t="str">
        <f>IFERROR(LARGE((AL89:BG89),2),"")</f>
        <v/>
      </c>
      <c r="M89" s="108" t="str">
        <f>IFERROR(LARGE((AL89:BG89),3),"")</f>
        <v/>
      </c>
      <c r="N89" s="108" t="str">
        <f>IFERROR(LARGE((AL89:BG89),4),"")</f>
        <v/>
      </c>
      <c r="O89" s="131" t="str">
        <f>IFERROR(LARGE((AL89:BG89),5),"")</f>
        <v/>
      </c>
      <c r="P89" s="108"/>
      <c r="Q89" s="148"/>
      <c r="R89" s="149"/>
      <c r="S89" s="120"/>
      <c r="T89" s="107">
        <f t="shared" ref="T89" si="199">IF(U88="","",1)</f>
        <v>1</v>
      </c>
      <c r="U89" s="111">
        <f t="shared" ref="U89" si="200">IF(U88="","",1)</f>
        <v>1</v>
      </c>
      <c r="V89" s="109">
        <f t="shared" ref="V89" si="201">IF(U88="","",1)</f>
        <v>1</v>
      </c>
      <c r="W89" s="120"/>
      <c r="X89" s="130"/>
      <c r="Y89" s="131"/>
      <c r="Z89" s="46"/>
      <c r="AB89" s="201"/>
      <c r="AC89" s="206"/>
      <c r="AD89" s="220"/>
      <c r="AF89" s="206" t="s">
        <v>42</v>
      </c>
      <c r="AG89" s="190" t="s">
        <v>42</v>
      </c>
      <c r="AH89" s="190" t="s">
        <v>42</v>
      </c>
      <c r="AI89" s="190" t="s">
        <v>42</v>
      </c>
      <c r="AJ89" s="207" t="s">
        <v>42</v>
      </c>
      <c r="AK89" s="242"/>
      <c r="AL89" s="206" t="s">
        <v>42</v>
      </c>
      <c r="AM89" s="206" t="s">
        <v>42</v>
      </c>
      <c r="AN89" s="206" t="s">
        <v>42</v>
      </c>
      <c r="AO89" s="206" t="s">
        <v>42</v>
      </c>
      <c r="AP89" s="206" t="s">
        <v>42</v>
      </c>
      <c r="AQ89" s="206" t="s">
        <v>42</v>
      </c>
      <c r="AR89" s="206" t="s">
        <v>42</v>
      </c>
      <c r="AS89" s="206" t="s">
        <v>42</v>
      </c>
      <c r="AT89" s="206" t="s">
        <v>42</v>
      </c>
      <c r="AU89" s="206" t="s">
        <v>42</v>
      </c>
      <c r="AV89" s="206" t="s">
        <v>42</v>
      </c>
      <c r="AW89" s="206" t="s">
        <v>42</v>
      </c>
      <c r="AX89" s="206" t="s">
        <v>42</v>
      </c>
      <c r="AY89" s="206" t="s">
        <v>42</v>
      </c>
      <c r="AZ89" s="206" t="s">
        <v>42</v>
      </c>
      <c r="BA89" s="206" t="s">
        <v>42</v>
      </c>
      <c r="BB89" s="206" t="s">
        <v>42</v>
      </c>
      <c r="BC89" s="206" t="s">
        <v>42</v>
      </c>
      <c r="BD89" s="206" t="s">
        <v>42</v>
      </c>
      <c r="BE89" s="206" t="s">
        <v>42</v>
      </c>
      <c r="BF89" s="206" t="s">
        <v>42</v>
      </c>
      <c r="BG89" s="206" t="s">
        <v>42</v>
      </c>
      <c r="BH89" s="206" t="s">
        <v>42</v>
      </c>
      <c r="BI89" s="206" t="s">
        <v>42</v>
      </c>
      <c r="BJ89" s="206" t="s">
        <v>42</v>
      </c>
      <c r="BK89" s="206" t="s">
        <v>42</v>
      </c>
      <c r="BL89" s="206" t="s">
        <v>42</v>
      </c>
      <c r="BM89" s="223"/>
      <c r="BN89" s="220"/>
      <c r="BO89" s="207"/>
      <c r="BP89" s="205"/>
    </row>
    <row r="90" spans="2:68" s="224" customFormat="1" ht="8.5" customHeight="1" thickBot="1" x14ac:dyDescent="0.25">
      <c r="B90" s="65"/>
      <c r="C90" s="118"/>
      <c r="D90" s="132"/>
      <c r="E90" s="133"/>
      <c r="F90" s="108" t="str">
        <f>IF(COUNT(#REF!,#REF!,AL90,AM90,AN90,AO90,AP90,AQ90,AR90,AS90,AT90,AU90,AV90,AW90,AX90,AY90,AZ90,BA90,BB90,BG90)=0,"", COUNT(#REF!,#REF!,AL90,AM90,AN90,AO90,AP90,AQ90,AR90,AS90,AT90,AU90,AV90,AW90,AX90, AY90,AZ90,BA90,BB90,BG90,BC90,BD90,BE90,BF90,BI90,BL90))</f>
        <v/>
      </c>
      <c r="G90" s="131" t="str">
        <f t="shared" si="173"/>
        <v/>
      </c>
      <c r="H90" s="146"/>
      <c r="I90" s="147"/>
      <c r="J90" s="146"/>
      <c r="K90" s="150"/>
      <c r="L90" s="113"/>
      <c r="M90" s="113"/>
      <c r="N90" s="113"/>
      <c r="O90" s="151"/>
      <c r="P90" s="146"/>
      <c r="Q90" s="152"/>
      <c r="R90" s="153"/>
      <c r="S90" s="146"/>
      <c r="T90" s="112">
        <f t="shared" ref="T90" si="202">IF(U88="","",1)</f>
        <v>1</v>
      </c>
      <c r="U90" s="113">
        <f t="shared" ref="U90" si="203">IF(U88="","",1)</f>
        <v>1</v>
      </c>
      <c r="V90" s="114">
        <f t="shared" ref="V90" si="204">IF(U88="","",1)</f>
        <v>1</v>
      </c>
      <c r="W90" s="146"/>
      <c r="X90" s="132"/>
      <c r="Y90" s="159"/>
      <c r="Z90" s="64"/>
      <c r="AB90" s="225"/>
      <c r="AC90" s="226"/>
      <c r="AD90" s="243"/>
      <c r="AF90" s="244"/>
      <c r="AG90" s="245"/>
      <c r="AH90" s="245"/>
      <c r="AI90" s="245"/>
      <c r="AJ90" s="246"/>
      <c r="AL90" s="245"/>
      <c r="AM90" s="245"/>
      <c r="AN90" s="245"/>
      <c r="AO90" s="245"/>
      <c r="AP90" s="245"/>
      <c r="AQ90" s="245"/>
      <c r="AR90" s="245"/>
      <c r="AS90" s="245"/>
      <c r="AT90" s="245"/>
      <c r="AU90" s="245"/>
      <c r="AV90" s="245"/>
      <c r="AW90" s="245"/>
      <c r="AX90" s="245"/>
      <c r="AY90" s="245"/>
      <c r="AZ90" s="245"/>
      <c r="BA90" s="245"/>
      <c r="BB90" s="245"/>
      <c r="BC90" s="245"/>
      <c r="BD90" s="246"/>
      <c r="BE90" s="246"/>
      <c r="BF90" s="237"/>
      <c r="BG90" s="237"/>
      <c r="BH90" s="237"/>
      <c r="BI90" s="246"/>
      <c r="BJ90" s="246"/>
      <c r="BK90" s="246"/>
      <c r="BL90" s="246"/>
      <c r="BM90" s="231"/>
      <c r="BN90" s="247"/>
      <c r="BO90" s="233"/>
      <c r="BP90" s="234"/>
    </row>
    <row r="91" spans="2:68" ht="8.5" customHeight="1" thickTop="1" x14ac:dyDescent="0.2">
      <c r="B91" s="41"/>
      <c r="C91" s="116"/>
      <c r="D91" s="129"/>
      <c r="E91" s="130"/>
      <c r="F91" s="108" t="str">
        <f>IF(COUNT(#REF!,#REF!,AL91,AM91,AN91,AO91,AP91,AQ91,AR91,AS91,AT91,AU91,AV91,AW91,AX91,AY91,AZ91,BA91,BB91,BG91)=0,"", COUNT(#REF!,#REF!,AL91,AM91,AN91,AO91,AP91,AQ91,AR91,AS91,AT91,AU91,AV91,AW91,AX91, AY91,AZ91,BA91,BB91,BG91,BC91,BD91,BE91,BF91,BI91,BL91))</f>
        <v/>
      </c>
      <c r="G91" s="131" t="str">
        <f t="shared" si="173"/>
        <v/>
      </c>
      <c r="H91" s="120"/>
      <c r="I91" s="143"/>
      <c r="J91" s="120"/>
      <c r="K91" s="118"/>
      <c r="L91" s="146"/>
      <c r="M91" s="146"/>
      <c r="N91" s="146"/>
      <c r="O91" s="159"/>
      <c r="P91" s="108"/>
      <c r="Q91" s="148"/>
      <c r="R91" s="149"/>
      <c r="S91" s="120"/>
      <c r="T91" s="107">
        <f t="shared" ref="T91" si="205">IF(U92="","",1)</f>
        <v>1</v>
      </c>
      <c r="U91" s="108">
        <f t="shared" ref="U91" si="206">IF(U92="","",1)</f>
        <v>1</v>
      </c>
      <c r="V91" s="109">
        <f t="shared" ref="V91" si="207">IF(U92="","",1)</f>
        <v>1</v>
      </c>
      <c r="W91" s="120"/>
      <c r="X91" s="130"/>
      <c r="Y91" s="131"/>
      <c r="Z91" s="46"/>
      <c r="AB91" s="201"/>
      <c r="AC91" s="206"/>
      <c r="AD91" s="214"/>
      <c r="AF91" s="215"/>
      <c r="AG91" s="216"/>
      <c r="AH91" s="216"/>
      <c r="AI91" s="216"/>
      <c r="AJ91" s="217"/>
      <c r="AL91" s="216"/>
      <c r="AM91" s="216"/>
      <c r="AN91" s="216"/>
      <c r="AO91" s="216"/>
      <c r="AP91" s="216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7"/>
      <c r="BE91" s="217"/>
      <c r="BF91" s="217"/>
      <c r="BG91" s="219"/>
      <c r="BH91" s="219"/>
      <c r="BI91" s="217"/>
      <c r="BJ91" s="217"/>
      <c r="BK91" s="217"/>
      <c r="BL91" s="217"/>
      <c r="BM91" s="223"/>
      <c r="BN91" s="214"/>
      <c r="BO91" s="207"/>
      <c r="BP91" s="205"/>
    </row>
    <row r="92" spans="2:68" x14ac:dyDescent="0.2">
      <c r="B92" s="41"/>
      <c r="C92" s="116">
        <v>19</v>
      </c>
      <c r="D92" s="129" t="str">
        <f t="shared" ref="D92:D136" si="208">IF(AD92="Athlete Name","",AD92)</f>
        <v>Charles Platt</v>
      </c>
      <c r="E92" s="130"/>
      <c r="F92" s="108">
        <f>COUNT(AL92:BL92)</f>
        <v>5</v>
      </c>
      <c r="G92" s="131">
        <f t="shared" si="173"/>
        <v>5</v>
      </c>
      <c r="H92" s="120"/>
      <c r="I92" s="143"/>
      <c r="J92" s="145" t="s">
        <v>32</v>
      </c>
      <c r="K92" s="116">
        <f>IFERROR(LARGE((AL92:BL92),1),"")</f>
        <v>564</v>
      </c>
      <c r="L92" s="108">
        <f>IFERROR(LARGE((AL92:BL92),2),"")</f>
        <v>561</v>
      </c>
      <c r="M92" s="108">
        <f>IFERROR(LARGE((AL92:BL92),3),"")</f>
        <v>554</v>
      </c>
      <c r="N92" s="108">
        <f>IFERROR(LARGE((AL92:BL92),4),"")</f>
        <v>553</v>
      </c>
      <c r="O92" s="131">
        <f>IFERROR(LARGE((AL92:BL92),5),"")</f>
        <v>551</v>
      </c>
      <c r="P92" s="108"/>
      <c r="Q92" s="148">
        <f t="shared" ref="Q92:Q136" si="209">IFERROR(AVERAGEIF(K92:O92,"&gt;0"),"")</f>
        <v>556.6</v>
      </c>
      <c r="R92" s="149" t="str">
        <f t="shared" ref="R92:R136" si="210">IF(SUM(AF93:AJ93,K93:O93)=0,"",SUM(AF93:AJ93,K93:O93))</f>
        <v/>
      </c>
      <c r="S92" s="120"/>
      <c r="T92" s="107">
        <f t="shared" ref="T92" si="211">IF(U92="","",1)</f>
        <v>1</v>
      </c>
      <c r="U92" s="110">
        <f t="shared" ref="U92" si="212">IF(SUM(Q92:R92)=0,"",SUM(Q92:R92))</f>
        <v>556.6</v>
      </c>
      <c r="V92" s="109">
        <f t="shared" ref="V92" si="213">IF(U92="","",1)</f>
        <v>1</v>
      </c>
      <c r="W92" s="120"/>
      <c r="X92" s="130" t="str">
        <f t="shared" si="198"/>
        <v>Charles Platt</v>
      </c>
      <c r="Y92" s="131"/>
      <c r="Z92" s="46"/>
      <c r="AB92" s="201"/>
      <c r="AC92" s="206">
        <v>19</v>
      </c>
      <c r="AD92" s="220" t="s">
        <v>175</v>
      </c>
      <c r="AF92" s="206"/>
      <c r="AG92" s="190"/>
      <c r="AH92" s="190"/>
      <c r="AI92" s="190"/>
      <c r="AJ92" s="207"/>
      <c r="AK92" s="242"/>
      <c r="AL92" s="222" t="s">
        <v>32</v>
      </c>
      <c r="AM92" s="222" t="s">
        <v>32</v>
      </c>
      <c r="AN92" s="222">
        <v>561</v>
      </c>
      <c r="AO92" s="222">
        <v>554</v>
      </c>
      <c r="AP92" s="222" t="s">
        <v>32</v>
      </c>
      <c r="AQ92" s="222" t="s">
        <v>32</v>
      </c>
      <c r="AR92" s="222" t="s">
        <v>32</v>
      </c>
      <c r="AS92" s="222" t="s">
        <v>32</v>
      </c>
      <c r="AT92" s="222" t="s">
        <v>32</v>
      </c>
      <c r="AU92" s="222" t="s">
        <v>32</v>
      </c>
      <c r="AV92" s="222" t="s">
        <v>32</v>
      </c>
      <c r="AW92" s="222" t="s">
        <v>32</v>
      </c>
      <c r="AX92" s="222" t="s">
        <v>32</v>
      </c>
      <c r="AY92" s="222" t="s">
        <v>32</v>
      </c>
      <c r="AZ92" s="222" t="s">
        <v>32</v>
      </c>
      <c r="BA92" s="222" t="s">
        <v>32</v>
      </c>
      <c r="BB92" s="222">
        <v>553</v>
      </c>
      <c r="BC92" s="222">
        <v>551</v>
      </c>
      <c r="BD92" s="222">
        <v>564</v>
      </c>
      <c r="BE92" s="222" t="s">
        <v>32</v>
      </c>
      <c r="BF92" s="222" t="s">
        <v>32</v>
      </c>
      <c r="BG92" s="222" t="s">
        <v>32</v>
      </c>
      <c r="BH92" s="222" t="s">
        <v>32</v>
      </c>
      <c r="BI92" s="222" t="s">
        <v>32</v>
      </c>
      <c r="BJ92" s="222" t="s">
        <v>32</v>
      </c>
      <c r="BK92" s="222" t="s">
        <v>32</v>
      </c>
      <c r="BL92" s="222" t="s">
        <v>32</v>
      </c>
      <c r="BM92" s="223"/>
      <c r="BN92" s="220" t="str">
        <f>IF(AD92="Athlete Name","",AD92)</f>
        <v>Charles Platt</v>
      </c>
      <c r="BO92" s="207">
        <v>19</v>
      </c>
      <c r="BP92" s="205"/>
    </row>
    <row r="93" spans="2:68" x14ac:dyDescent="0.2">
      <c r="B93" s="41"/>
      <c r="C93" s="116"/>
      <c r="D93" s="129"/>
      <c r="E93" s="130"/>
      <c r="F93" s="108" t="str">
        <f>IF(COUNT(#REF!,#REF!,AL93,AM93,AN93,AO93,AP93,AQ93,AR93,AS93,AT93,AU93,AV93,AW93,AX93,AY93,AZ93,BA93,BB93,BG93)=0,"", COUNT(#REF!,#REF!,AL93,AM93,AN93,AO93,AP93,AQ93,AR93,AS93,AT93,AU93,AV93,AW93,AX93, AY93,AZ93,BA93,BB93,BG93,BC93,BD93,BE93,BF93,BI93,BL93))</f>
        <v/>
      </c>
      <c r="G93" s="131" t="str">
        <f t="shared" si="173"/>
        <v/>
      </c>
      <c r="H93" s="120"/>
      <c r="I93" s="143" t="str">
        <f>IF(SUM(AF93:AJ93)=0,"",SUM(AF93:AJ93))</f>
        <v/>
      </c>
      <c r="J93" s="145" t="s">
        <v>42</v>
      </c>
      <c r="K93" s="116" t="str">
        <f>IFERROR(LARGE((AL93:BL93),1),"")</f>
        <v/>
      </c>
      <c r="L93" s="108" t="str">
        <f>IFERROR(LARGE((AL93:BG93),2),"")</f>
        <v/>
      </c>
      <c r="M93" s="108" t="str">
        <f>IFERROR(LARGE((AL93:BG93),3),"")</f>
        <v/>
      </c>
      <c r="N93" s="108" t="str">
        <f>IFERROR(LARGE((AL93:BG93),4),"")</f>
        <v/>
      </c>
      <c r="O93" s="131" t="str">
        <f>IFERROR(LARGE((AL93:BG93),5),"")</f>
        <v/>
      </c>
      <c r="P93" s="108"/>
      <c r="Q93" s="148"/>
      <c r="R93" s="149"/>
      <c r="S93" s="120"/>
      <c r="T93" s="107">
        <f t="shared" ref="T93" si="214">IF(U92="","",1)</f>
        <v>1</v>
      </c>
      <c r="U93" s="111">
        <f t="shared" ref="U93" si="215">IF(U92="","",1)</f>
        <v>1</v>
      </c>
      <c r="V93" s="109">
        <f t="shared" ref="V93" si="216">IF(U92="","",1)</f>
        <v>1</v>
      </c>
      <c r="W93" s="120"/>
      <c r="X93" s="130"/>
      <c r="Y93" s="131"/>
      <c r="Z93" s="46"/>
      <c r="AB93" s="201"/>
      <c r="AC93" s="206"/>
      <c r="AD93" s="220"/>
      <c r="AF93" s="206" t="s">
        <v>42</v>
      </c>
      <c r="AG93" s="190" t="s">
        <v>42</v>
      </c>
      <c r="AH93" s="190" t="s">
        <v>42</v>
      </c>
      <c r="AI93" s="190" t="s">
        <v>42</v>
      </c>
      <c r="AJ93" s="207" t="s">
        <v>42</v>
      </c>
      <c r="AK93" s="242"/>
      <c r="AL93" s="206" t="s">
        <v>42</v>
      </c>
      <c r="AM93" s="206" t="s">
        <v>42</v>
      </c>
      <c r="AN93" s="206" t="s">
        <v>42</v>
      </c>
      <c r="AO93" s="206" t="s">
        <v>42</v>
      </c>
      <c r="AP93" s="206" t="s">
        <v>42</v>
      </c>
      <c r="AQ93" s="206" t="s">
        <v>42</v>
      </c>
      <c r="AR93" s="206" t="s">
        <v>42</v>
      </c>
      <c r="AS93" s="206" t="s">
        <v>42</v>
      </c>
      <c r="AT93" s="206" t="s">
        <v>42</v>
      </c>
      <c r="AU93" s="206" t="s">
        <v>42</v>
      </c>
      <c r="AV93" s="206" t="s">
        <v>42</v>
      </c>
      <c r="AW93" s="206" t="s">
        <v>42</v>
      </c>
      <c r="AX93" s="206" t="s">
        <v>42</v>
      </c>
      <c r="AY93" s="206" t="s">
        <v>42</v>
      </c>
      <c r="AZ93" s="206" t="s">
        <v>42</v>
      </c>
      <c r="BA93" s="206" t="s">
        <v>42</v>
      </c>
      <c r="BB93" s="206" t="s">
        <v>42</v>
      </c>
      <c r="BC93" s="206" t="s">
        <v>42</v>
      </c>
      <c r="BD93" s="206" t="s">
        <v>42</v>
      </c>
      <c r="BE93" s="206" t="s">
        <v>42</v>
      </c>
      <c r="BF93" s="206" t="s">
        <v>42</v>
      </c>
      <c r="BG93" s="206" t="s">
        <v>42</v>
      </c>
      <c r="BH93" s="206" t="s">
        <v>42</v>
      </c>
      <c r="BI93" s="206" t="s">
        <v>42</v>
      </c>
      <c r="BJ93" s="206" t="s">
        <v>42</v>
      </c>
      <c r="BK93" s="206" t="s">
        <v>42</v>
      </c>
      <c r="BL93" s="206" t="s">
        <v>42</v>
      </c>
      <c r="BM93" s="223"/>
      <c r="BN93" s="220"/>
      <c r="BO93" s="207"/>
      <c r="BP93" s="205"/>
    </row>
    <row r="94" spans="2:68" s="224" customFormat="1" ht="8.5" customHeight="1" thickBot="1" x14ac:dyDescent="0.25">
      <c r="B94" s="65"/>
      <c r="C94" s="118"/>
      <c r="D94" s="132"/>
      <c r="E94" s="133"/>
      <c r="F94" s="108" t="str">
        <f>IF(COUNT(#REF!,#REF!,AL94,AM94,AN94,AO94,AP94,AQ94,AR94,AS94,AT94,AU94,AV94,AW94,AX94,AY94,AZ94,BA94,BB94,BG94)=0,"", COUNT(#REF!,#REF!,AL94,AM94,AN94,AO94,AP94,AQ94,AR94,AS94,AT94,AU94,AV94,AW94,AX94, AY94,AZ94,BA94,BB94,BG94,BC94,BD94,BE94,BF94,BI94,BL94))</f>
        <v/>
      </c>
      <c r="G94" s="131" t="str">
        <f t="shared" si="173"/>
        <v/>
      </c>
      <c r="H94" s="146"/>
      <c r="I94" s="147"/>
      <c r="J94" s="146"/>
      <c r="K94" s="150"/>
      <c r="L94" s="113"/>
      <c r="M94" s="113"/>
      <c r="N94" s="113"/>
      <c r="O94" s="151"/>
      <c r="P94" s="146"/>
      <c r="Q94" s="152"/>
      <c r="R94" s="153"/>
      <c r="S94" s="146"/>
      <c r="T94" s="112">
        <f t="shared" ref="T94" si="217">IF(U92="","",1)</f>
        <v>1</v>
      </c>
      <c r="U94" s="113">
        <f t="shared" ref="U94" si="218">IF(U92="","",1)</f>
        <v>1</v>
      </c>
      <c r="V94" s="114">
        <f t="shared" ref="V94" si="219">IF(U92="","",1)</f>
        <v>1</v>
      </c>
      <c r="W94" s="146"/>
      <c r="X94" s="132"/>
      <c r="Y94" s="159"/>
      <c r="Z94" s="64"/>
      <c r="AB94" s="225"/>
      <c r="AC94" s="226"/>
      <c r="AD94" s="227"/>
      <c r="AF94" s="228"/>
      <c r="AG94" s="229"/>
      <c r="AH94" s="229"/>
      <c r="AI94" s="229"/>
      <c r="AJ94" s="230"/>
      <c r="AL94" s="229"/>
      <c r="AM94" s="229"/>
      <c r="AN94" s="229"/>
      <c r="AO94" s="229"/>
      <c r="AP94" s="229"/>
      <c r="AQ94" s="229"/>
      <c r="AR94" s="229"/>
      <c r="AS94" s="229"/>
      <c r="AT94" s="229"/>
      <c r="AU94" s="229"/>
      <c r="AV94" s="229"/>
      <c r="AW94" s="229"/>
      <c r="AX94" s="229"/>
      <c r="AY94" s="229"/>
      <c r="AZ94" s="229"/>
      <c r="BA94" s="229"/>
      <c r="BB94" s="229"/>
      <c r="BC94" s="229"/>
      <c r="BD94" s="230"/>
      <c r="BE94" s="230"/>
      <c r="BF94" s="230"/>
      <c r="BG94" s="385"/>
      <c r="BH94" s="385"/>
      <c r="BI94" s="230"/>
      <c r="BJ94" s="230"/>
      <c r="BK94" s="230"/>
      <c r="BL94" s="230"/>
      <c r="BM94" s="231"/>
      <c r="BN94" s="232"/>
      <c r="BO94" s="233"/>
      <c r="BP94" s="234"/>
    </row>
    <row r="95" spans="2:68" ht="8.5" customHeight="1" thickTop="1" x14ac:dyDescent="0.2">
      <c r="B95" s="41"/>
      <c r="C95" s="116"/>
      <c r="D95" s="129"/>
      <c r="E95" s="130"/>
      <c r="F95" s="108" t="str">
        <f>IF(COUNT(#REF!,#REF!,AL95,AM95,AN95,AO95,AP95,AQ95,AR95,AS95,AT95,AU95,AV95,AW95,AX95,AY95,AZ95,BA95,BB95,BG95)=0,"", COUNT(#REF!,#REF!,AL95,AM95,AN95,AO95,AP95,AQ95,AR95,AS95,AT95,AU95,AV95,AW95,AX95, AY95,AZ95,BA95,BB95,BG95,BC95,BD95,BE95,BF95,BI95,BL95))</f>
        <v/>
      </c>
      <c r="G95" s="131" t="str">
        <f t="shared" si="173"/>
        <v/>
      </c>
      <c r="H95" s="120"/>
      <c r="I95" s="143"/>
      <c r="J95" s="120"/>
      <c r="K95" s="118"/>
      <c r="L95" s="146"/>
      <c r="M95" s="146"/>
      <c r="N95" s="146"/>
      <c r="O95" s="159"/>
      <c r="P95" s="108"/>
      <c r="Q95" s="148"/>
      <c r="R95" s="149"/>
      <c r="S95" s="120"/>
      <c r="T95" s="107">
        <f t="shared" ref="T95" si="220">IF(U96="","",1)</f>
        <v>1</v>
      </c>
      <c r="U95" s="108">
        <f t="shared" ref="U95" si="221">IF(U96="","",1)</f>
        <v>1</v>
      </c>
      <c r="V95" s="109">
        <f t="shared" ref="V95" si="222">IF(U96="","",1)</f>
        <v>1</v>
      </c>
      <c r="W95" s="120"/>
      <c r="X95" s="130"/>
      <c r="Y95" s="131"/>
      <c r="Z95" s="46"/>
      <c r="AB95" s="201"/>
      <c r="AC95" s="206"/>
      <c r="AD95" s="235"/>
      <c r="AF95" s="236"/>
      <c r="AG95" s="237"/>
      <c r="AH95" s="237"/>
      <c r="AI95" s="238"/>
      <c r="AJ95" s="239"/>
      <c r="AL95" s="238"/>
      <c r="AM95" s="238"/>
      <c r="AN95" s="238"/>
      <c r="AO95" s="238"/>
      <c r="AP95" s="23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9"/>
      <c r="BE95" s="249"/>
      <c r="BF95" s="249"/>
      <c r="BG95" s="248"/>
      <c r="BH95" s="248"/>
      <c r="BI95" s="249"/>
      <c r="BJ95" s="249"/>
      <c r="BK95" s="249"/>
      <c r="BL95" s="249"/>
      <c r="BM95" s="223"/>
      <c r="BN95" s="235"/>
      <c r="BO95" s="207"/>
      <c r="BP95" s="205"/>
    </row>
    <row r="96" spans="2:68" x14ac:dyDescent="0.2">
      <c r="B96" s="41"/>
      <c r="C96" s="116">
        <v>20</v>
      </c>
      <c r="D96" s="129" t="str">
        <f t="shared" si="208"/>
        <v>Joseph Koh</v>
      </c>
      <c r="E96" s="130"/>
      <c r="F96" s="108">
        <f>COUNT(AL96:BL96)</f>
        <v>3</v>
      </c>
      <c r="G96" s="131">
        <f t="shared" si="173"/>
        <v>3</v>
      </c>
      <c r="H96" s="120"/>
      <c r="I96" s="143"/>
      <c r="J96" s="145" t="s">
        <v>32</v>
      </c>
      <c r="K96" s="116">
        <f>IFERROR(LARGE((AL96:BL96),1),"")</f>
        <v>566</v>
      </c>
      <c r="L96" s="108">
        <f>IFERROR(LARGE((AL96:BL96),2),"")</f>
        <v>562</v>
      </c>
      <c r="M96" s="108">
        <f>IFERROR(LARGE((AL96:BL96),3),"")</f>
        <v>554</v>
      </c>
      <c r="N96" s="108" t="str">
        <f>IFERROR(LARGE((AL96:BL96),4),"")</f>
        <v/>
      </c>
      <c r="O96" s="131" t="str">
        <f>IFERROR(LARGE((AL96:BL96),5),"")</f>
        <v/>
      </c>
      <c r="P96" s="108"/>
      <c r="Q96" s="148">
        <f t="shared" si="209"/>
        <v>560.66666666666663</v>
      </c>
      <c r="R96" s="149" t="str">
        <f t="shared" si="210"/>
        <v/>
      </c>
      <c r="S96" s="120"/>
      <c r="T96" s="107">
        <f t="shared" ref="T96" si="223">IF(U96="","",1)</f>
        <v>1</v>
      </c>
      <c r="U96" s="110">
        <f t="shared" ref="U96" si="224">IF(SUM(Q96:R96)=0,"",SUM(Q96:R96))</f>
        <v>560.66666666666663</v>
      </c>
      <c r="V96" s="109">
        <f t="shared" ref="V96" si="225">IF(U96="","",1)</f>
        <v>1</v>
      </c>
      <c r="W96" s="120"/>
      <c r="X96" s="130" t="str">
        <f t="shared" si="198"/>
        <v>Joseph Koh</v>
      </c>
      <c r="Y96" s="131"/>
      <c r="Z96" s="46"/>
      <c r="AB96" s="201"/>
      <c r="AC96" s="206">
        <v>20</v>
      </c>
      <c r="AD96" s="220" t="s">
        <v>207</v>
      </c>
      <c r="AF96" s="206"/>
      <c r="AG96" s="190"/>
      <c r="AH96" s="190"/>
      <c r="AI96" s="190"/>
      <c r="AJ96" s="207"/>
      <c r="AK96" s="242"/>
      <c r="AL96" s="222" t="s">
        <v>32</v>
      </c>
      <c r="AM96" s="222" t="s">
        <v>32</v>
      </c>
      <c r="AN96" s="222" t="s">
        <v>32</v>
      </c>
      <c r="AO96" s="222" t="s">
        <v>32</v>
      </c>
      <c r="AP96" s="222" t="s">
        <v>32</v>
      </c>
      <c r="AQ96" s="222" t="s">
        <v>32</v>
      </c>
      <c r="AR96" s="222" t="s">
        <v>32</v>
      </c>
      <c r="AS96" s="222" t="s">
        <v>32</v>
      </c>
      <c r="AT96" s="222" t="s">
        <v>32</v>
      </c>
      <c r="AU96" s="222" t="s">
        <v>32</v>
      </c>
      <c r="AV96" s="222" t="s">
        <v>32</v>
      </c>
      <c r="AW96" s="222" t="s">
        <v>32</v>
      </c>
      <c r="AX96" s="222" t="s">
        <v>32</v>
      </c>
      <c r="AY96" s="222" t="s">
        <v>32</v>
      </c>
      <c r="AZ96" s="222" t="s">
        <v>32</v>
      </c>
      <c r="BA96" s="222" t="s">
        <v>32</v>
      </c>
      <c r="BB96" s="222">
        <v>562</v>
      </c>
      <c r="BC96" s="222">
        <v>554</v>
      </c>
      <c r="BD96" s="222">
        <v>566</v>
      </c>
      <c r="BE96" s="222" t="s">
        <v>32</v>
      </c>
      <c r="BF96" s="222" t="s">
        <v>32</v>
      </c>
      <c r="BG96" s="222" t="s">
        <v>32</v>
      </c>
      <c r="BH96" s="222" t="s">
        <v>32</v>
      </c>
      <c r="BI96" s="222" t="s">
        <v>32</v>
      </c>
      <c r="BJ96" s="222" t="s">
        <v>32</v>
      </c>
      <c r="BK96" s="222" t="s">
        <v>32</v>
      </c>
      <c r="BL96" s="222" t="s">
        <v>32</v>
      </c>
      <c r="BM96" s="223"/>
      <c r="BN96" s="220" t="str">
        <f>IF(AD96="Athlete Name","",AD96)</f>
        <v>Joseph Koh</v>
      </c>
      <c r="BO96" s="207">
        <v>20</v>
      </c>
      <c r="BP96" s="205"/>
    </row>
    <row r="97" spans="2:68" x14ac:dyDescent="0.2">
      <c r="B97" s="41"/>
      <c r="C97" s="116"/>
      <c r="D97" s="129"/>
      <c r="E97" s="130"/>
      <c r="F97" s="108" t="str">
        <f>IF(COUNT(#REF!,#REF!,AL97,AM97,AN97,AO97,AP97,AQ97,AR97,AS97,AT97,AU97,AV97,AW97,AX97,AY97,AZ97,BA97,BB97,BC97,BG97,BD97,BE97,BF97,BI97,BL97)=0,"", COUNT(#REF!,#REF!,AL97,AM97,AN97,AO97,AP97,AQ97,AR97,AS97,AT97,AU97,AV97,AW97,AX97, AY97,AZ97,BA97,BB97,BG97,BC97,BD97,BE97,BF97,BI97,BL97))</f>
        <v/>
      </c>
      <c r="G97" s="131" t="str">
        <f t="shared" ref="G97:G136" si="226">_xlfn.IFS(F97="","",F97=1,1,F97=2,2,F97=3,3,F97=4,4,F97=5,5,F97&gt;5,5)</f>
        <v/>
      </c>
      <c r="H97" s="120"/>
      <c r="I97" s="143" t="str">
        <f>IF(SUM(AF97:AJ97)=0,"",SUM(AF97:AJ97))</f>
        <v/>
      </c>
      <c r="J97" s="145" t="s">
        <v>42</v>
      </c>
      <c r="K97" s="116" t="str">
        <f>IFERROR(LARGE((AL97:BL97),1),"")</f>
        <v/>
      </c>
      <c r="L97" s="108" t="str">
        <f>IFERROR(LARGE((AL97:BG97),2),"")</f>
        <v/>
      </c>
      <c r="M97" s="108" t="str">
        <f>IFERROR(LARGE((AL97:BG97),3),"")</f>
        <v/>
      </c>
      <c r="N97" s="108" t="str">
        <f>IFERROR(LARGE((AL97:BG97),4),"")</f>
        <v/>
      </c>
      <c r="O97" s="131" t="str">
        <f>IFERROR(LARGE((AL97:BG97),5),"")</f>
        <v/>
      </c>
      <c r="P97" s="108"/>
      <c r="Q97" s="148"/>
      <c r="R97" s="149"/>
      <c r="S97" s="120"/>
      <c r="T97" s="107">
        <f t="shared" ref="T97" si="227">IF(U96="","",1)</f>
        <v>1</v>
      </c>
      <c r="U97" s="111">
        <f t="shared" ref="U97" si="228">IF(U96="","",1)</f>
        <v>1</v>
      </c>
      <c r="V97" s="109">
        <f t="shared" ref="V97" si="229">IF(U96="","",1)</f>
        <v>1</v>
      </c>
      <c r="W97" s="120"/>
      <c r="X97" s="130"/>
      <c r="Y97" s="131"/>
      <c r="Z97" s="46"/>
      <c r="AB97" s="201"/>
      <c r="AC97" s="206"/>
      <c r="AD97" s="220"/>
      <c r="AF97" s="206" t="s">
        <v>42</v>
      </c>
      <c r="AG97" s="190" t="s">
        <v>42</v>
      </c>
      <c r="AH97" s="190" t="s">
        <v>42</v>
      </c>
      <c r="AI97" s="190" t="s">
        <v>42</v>
      </c>
      <c r="AJ97" s="207" t="s">
        <v>42</v>
      </c>
      <c r="AK97" s="242"/>
      <c r="AL97" s="206" t="s">
        <v>42</v>
      </c>
      <c r="AM97" s="206" t="s">
        <v>42</v>
      </c>
      <c r="AN97" s="206" t="s">
        <v>42</v>
      </c>
      <c r="AO97" s="206" t="s">
        <v>42</v>
      </c>
      <c r="AP97" s="206" t="s">
        <v>42</v>
      </c>
      <c r="AQ97" s="206" t="s">
        <v>42</v>
      </c>
      <c r="AR97" s="206" t="s">
        <v>42</v>
      </c>
      <c r="AS97" s="206" t="s">
        <v>42</v>
      </c>
      <c r="AT97" s="206" t="s">
        <v>42</v>
      </c>
      <c r="AU97" s="206" t="s">
        <v>42</v>
      </c>
      <c r="AV97" s="206" t="s">
        <v>42</v>
      </c>
      <c r="AW97" s="206" t="s">
        <v>42</v>
      </c>
      <c r="AX97" s="206" t="s">
        <v>42</v>
      </c>
      <c r="AY97" s="206" t="s">
        <v>42</v>
      </c>
      <c r="AZ97" s="206" t="s">
        <v>42</v>
      </c>
      <c r="BA97" s="206" t="s">
        <v>42</v>
      </c>
      <c r="BB97" s="206" t="s">
        <v>42</v>
      </c>
      <c r="BC97" s="206" t="s">
        <v>42</v>
      </c>
      <c r="BD97" s="206" t="s">
        <v>42</v>
      </c>
      <c r="BE97" s="206" t="s">
        <v>42</v>
      </c>
      <c r="BF97" s="206" t="s">
        <v>42</v>
      </c>
      <c r="BG97" s="206" t="s">
        <v>42</v>
      </c>
      <c r="BH97" s="206" t="s">
        <v>42</v>
      </c>
      <c r="BI97" s="206" t="s">
        <v>42</v>
      </c>
      <c r="BJ97" s="206" t="s">
        <v>42</v>
      </c>
      <c r="BK97" s="206" t="s">
        <v>42</v>
      </c>
      <c r="BL97" s="206" t="s">
        <v>42</v>
      </c>
      <c r="BM97" s="223"/>
      <c r="BN97" s="220"/>
      <c r="BO97" s="207"/>
      <c r="BP97" s="205"/>
    </row>
    <row r="98" spans="2:68" s="224" customFormat="1" ht="8.5" customHeight="1" thickBot="1" x14ac:dyDescent="0.25">
      <c r="B98" s="65"/>
      <c r="C98" s="118"/>
      <c r="D98" s="132"/>
      <c r="E98" s="133"/>
      <c r="F98" s="108" t="str">
        <f>IF(COUNT(#REF!,#REF!,AL98,AM98,AN98,AO98,AP98,AQ98,AR98,AS98,AT98,AU98,AV98,AW98,AX98,AY98,AZ98,BA98,BB98,BC98,BG98,BD98,BE98,BF98,BI98,BL98)=0,"", COUNT(#REF!,#REF!,AL98,AM98,AN98,AO98,AP98,AQ98,AR98,AS98,AT98,AU98,AV98,AW98,AX98, AY98,AZ98,BA98,BB98,BG98,BC98,BD98,BE98,BF98,BI98,BL98))</f>
        <v/>
      </c>
      <c r="G98" s="131" t="str">
        <f t="shared" si="226"/>
        <v/>
      </c>
      <c r="H98" s="146"/>
      <c r="I98" s="147"/>
      <c r="J98" s="146"/>
      <c r="K98" s="150"/>
      <c r="L98" s="113"/>
      <c r="M98" s="113"/>
      <c r="N98" s="113"/>
      <c r="O98" s="151"/>
      <c r="P98" s="146"/>
      <c r="Q98" s="152"/>
      <c r="R98" s="153"/>
      <c r="S98" s="146"/>
      <c r="T98" s="112">
        <f t="shared" ref="T98" si="230">IF(U96="","",1)</f>
        <v>1</v>
      </c>
      <c r="U98" s="113">
        <f t="shared" ref="U98" si="231">IF(U96="","",1)</f>
        <v>1</v>
      </c>
      <c r="V98" s="114">
        <f t="shared" ref="V98" si="232">IF(U96="","",1)</f>
        <v>1</v>
      </c>
      <c r="W98" s="146"/>
      <c r="X98" s="132"/>
      <c r="Y98" s="159"/>
      <c r="Z98" s="64"/>
      <c r="AB98" s="225"/>
      <c r="AC98" s="226"/>
      <c r="AD98" s="243"/>
      <c r="AF98" s="244"/>
      <c r="AG98" s="245"/>
      <c r="AH98" s="245"/>
      <c r="AI98" s="245"/>
      <c r="AJ98" s="246"/>
      <c r="AL98" s="245"/>
      <c r="AM98" s="245"/>
      <c r="AN98" s="245"/>
      <c r="AO98" s="245"/>
      <c r="AP98" s="245"/>
      <c r="AQ98" s="245"/>
      <c r="AR98" s="245"/>
      <c r="AS98" s="245"/>
      <c r="AT98" s="245"/>
      <c r="AU98" s="245"/>
      <c r="AV98" s="245"/>
      <c r="AW98" s="245"/>
      <c r="AX98" s="245"/>
      <c r="AY98" s="245"/>
      <c r="AZ98" s="245"/>
      <c r="BA98" s="245"/>
      <c r="BB98" s="245"/>
      <c r="BC98" s="245"/>
      <c r="BD98" s="246"/>
      <c r="BE98" s="246"/>
      <c r="BF98" s="246"/>
      <c r="BG98" s="230"/>
      <c r="BH98" s="230"/>
      <c r="BI98" s="246"/>
      <c r="BJ98" s="246"/>
      <c r="BK98" s="246"/>
      <c r="BL98" s="246"/>
      <c r="BM98" s="231"/>
      <c r="BN98" s="247"/>
      <c r="BO98" s="233"/>
      <c r="BP98" s="234"/>
    </row>
    <row r="99" spans="2:68" ht="8.5" customHeight="1" thickTop="1" x14ac:dyDescent="0.2">
      <c r="B99" s="41"/>
      <c r="C99" s="116"/>
      <c r="D99" s="129"/>
      <c r="E99" s="130"/>
      <c r="F99" s="108" t="str">
        <f>IF(COUNT(#REF!,#REF!,AL99,AM99,AN99,AO99,AP99,AQ99,AR99,AS99,AT99,AU99,AV99,AW99,AX99,AY99,AZ99,BA99,BB99,BC99,BG99,BD99,BE99,BF99,BI99,BL99)=0,"", COUNT(#REF!,#REF!,AL99,AM99,AN99,AO99,AP99,AQ99,AR99,AS99,AT99,AU99,AV99,AW99,AX99, AY99,AZ99,BA99,BB99,BG99,BC99,BD99,BE99,BF99,BI99,BL99))</f>
        <v/>
      </c>
      <c r="G99" s="131" t="str">
        <f t="shared" si="226"/>
        <v/>
      </c>
      <c r="H99" s="120"/>
      <c r="I99" s="143"/>
      <c r="J99" s="120"/>
      <c r="K99" s="118"/>
      <c r="L99" s="146"/>
      <c r="M99" s="146"/>
      <c r="N99" s="146"/>
      <c r="O99" s="159"/>
      <c r="P99" s="108"/>
      <c r="Q99" s="148"/>
      <c r="R99" s="149"/>
      <c r="S99" s="120"/>
      <c r="T99" s="107">
        <f t="shared" ref="T99" si="233">IF(U100="","",1)</f>
        <v>1</v>
      </c>
      <c r="U99" s="108">
        <f t="shared" ref="U99" si="234">IF(U100="","",1)</f>
        <v>1</v>
      </c>
      <c r="V99" s="109">
        <f t="shared" ref="V99" si="235">IF(U100="","",1)</f>
        <v>1</v>
      </c>
      <c r="W99" s="120"/>
      <c r="X99" s="130"/>
      <c r="Y99" s="131"/>
      <c r="Z99" s="46"/>
      <c r="AB99" s="201"/>
      <c r="AC99" s="206"/>
      <c r="AD99" s="214"/>
      <c r="AF99" s="215"/>
      <c r="AG99" s="216"/>
      <c r="AH99" s="216"/>
      <c r="AI99" s="216"/>
      <c r="AJ99" s="217"/>
      <c r="AL99" s="216"/>
      <c r="AM99" s="216"/>
      <c r="AN99" s="216"/>
      <c r="AO99" s="216"/>
      <c r="AP99" s="216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7"/>
      <c r="BE99" s="217"/>
      <c r="BF99" s="217"/>
      <c r="BG99" s="249"/>
      <c r="BH99" s="249"/>
      <c r="BI99" s="217"/>
      <c r="BJ99" s="217"/>
      <c r="BK99" s="217"/>
      <c r="BL99" s="217"/>
      <c r="BM99" s="223"/>
      <c r="BN99" s="214"/>
      <c r="BO99" s="207"/>
      <c r="BP99" s="205"/>
    </row>
    <row r="100" spans="2:68" x14ac:dyDescent="0.2">
      <c r="B100" s="41"/>
      <c r="C100" s="116">
        <v>21</v>
      </c>
      <c r="D100" s="129" t="str">
        <f t="shared" si="208"/>
        <v>Nathan Bae</v>
      </c>
      <c r="E100" s="130"/>
      <c r="F100" s="108">
        <f>COUNT(AL100:BL100)</f>
        <v>4</v>
      </c>
      <c r="G100" s="131">
        <f t="shared" si="226"/>
        <v>4</v>
      </c>
      <c r="H100" s="120"/>
      <c r="I100" s="143"/>
      <c r="J100" s="145" t="s">
        <v>32</v>
      </c>
      <c r="K100" s="116">
        <f>IFERROR(LARGE((AL100:BL100),1),"")</f>
        <v>565</v>
      </c>
      <c r="L100" s="108">
        <f>IFERROR(LARGE((AL100:BL100),2),"")</f>
        <v>559</v>
      </c>
      <c r="M100" s="108">
        <f>IFERROR(LARGE((AL100:BL100),3),"")</f>
        <v>558</v>
      </c>
      <c r="N100" s="108">
        <f>IFERROR(LARGE((AL100:BL100),4),"")</f>
        <v>552</v>
      </c>
      <c r="O100" s="131" t="str">
        <f>IFERROR(LARGE((AL100:BL100),5),"")</f>
        <v/>
      </c>
      <c r="P100" s="108"/>
      <c r="Q100" s="148">
        <f t="shared" si="209"/>
        <v>558.5</v>
      </c>
      <c r="R100" s="149" t="str">
        <f t="shared" si="210"/>
        <v/>
      </c>
      <c r="S100" s="120"/>
      <c r="T100" s="107">
        <f t="shared" ref="T100" si="236">IF(U100="","",1)</f>
        <v>1</v>
      </c>
      <c r="U100" s="110">
        <f t="shared" ref="U100" si="237">IF(SUM(Q100:R100)=0,"",SUM(Q100:R100))</f>
        <v>558.5</v>
      </c>
      <c r="V100" s="109">
        <f t="shared" ref="V100" si="238">IF(U100="","",1)</f>
        <v>1</v>
      </c>
      <c r="W100" s="120"/>
      <c r="X100" s="130" t="str">
        <f t="shared" si="198"/>
        <v>Nathan Bae</v>
      </c>
      <c r="Y100" s="131"/>
      <c r="Z100" s="46"/>
      <c r="AB100" s="201"/>
      <c r="AC100" s="206">
        <v>21</v>
      </c>
      <c r="AD100" s="220" t="s">
        <v>208</v>
      </c>
      <c r="AF100" s="206"/>
      <c r="AG100" s="190"/>
      <c r="AH100" s="190"/>
      <c r="AI100" s="190"/>
      <c r="AJ100" s="207"/>
      <c r="AK100" s="242"/>
      <c r="AL100" s="222" t="s">
        <v>32</v>
      </c>
      <c r="AM100" s="222" t="s">
        <v>32</v>
      </c>
      <c r="AN100" s="222" t="s">
        <v>32</v>
      </c>
      <c r="AO100" s="222" t="s">
        <v>32</v>
      </c>
      <c r="AP100" s="222" t="s">
        <v>32</v>
      </c>
      <c r="AQ100" s="222" t="s">
        <v>32</v>
      </c>
      <c r="AR100" s="222" t="s">
        <v>32</v>
      </c>
      <c r="AS100" s="222" t="s">
        <v>32</v>
      </c>
      <c r="AT100" s="222" t="s">
        <v>32</v>
      </c>
      <c r="AU100" s="222">
        <v>559</v>
      </c>
      <c r="AV100" s="222" t="s">
        <v>32</v>
      </c>
      <c r="AW100" s="222" t="s">
        <v>32</v>
      </c>
      <c r="AX100" s="222" t="s">
        <v>32</v>
      </c>
      <c r="AY100" s="222" t="s">
        <v>32</v>
      </c>
      <c r="AZ100" s="222" t="s">
        <v>32</v>
      </c>
      <c r="BA100" s="222" t="s">
        <v>32</v>
      </c>
      <c r="BB100" s="222">
        <v>552</v>
      </c>
      <c r="BC100" s="222">
        <v>565</v>
      </c>
      <c r="BD100" s="222">
        <v>558</v>
      </c>
      <c r="BE100" s="222" t="s">
        <v>32</v>
      </c>
      <c r="BF100" s="222" t="s">
        <v>32</v>
      </c>
      <c r="BG100" s="222" t="s">
        <v>32</v>
      </c>
      <c r="BH100" s="222" t="s">
        <v>32</v>
      </c>
      <c r="BI100" s="222" t="s">
        <v>32</v>
      </c>
      <c r="BJ100" s="222" t="s">
        <v>32</v>
      </c>
      <c r="BK100" s="222" t="s">
        <v>32</v>
      </c>
      <c r="BL100" s="222" t="s">
        <v>32</v>
      </c>
      <c r="BM100" s="223"/>
      <c r="BN100" s="220" t="str">
        <f>IF(AD100="Athlete Name","",AD100)</f>
        <v>Nathan Bae</v>
      </c>
      <c r="BO100" s="207">
        <v>21</v>
      </c>
      <c r="BP100" s="205"/>
    </row>
    <row r="101" spans="2:68" x14ac:dyDescent="0.2">
      <c r="B101" s="41"/>
      <c r="C101" s="116"/>
      <c r="D101" s="129"/>
      <c r="E101" s="130"/>
      <c r="F101" s="108" t="str">
        <f>IF(COUNT(#REF!,#REF!,AL101,AM101,AN101,AO101,AP101,AQ101,AR101,AS101,AT101,AU101,AV101,AW101,AX101,AY101,AZ101,BA101,BB101,BC101,BG101,BD101,BE101,BF101,BI101,BL101)=0,"", COUNT(#REF!,#REF!,AL101,AM101,AN101,AO101,AP101,AQ101,AR101,AS101,AT101,AU101,AV101,AW101,AX101, AY101,AZ101,BA101,BB101,BG101,BC101,BD101,BE101,BF101,BI101,BL101))</f>
        <v/>
      </c>
      <c r="G101" s="131" t="str">
        <f t="shared" si="226"/>
        <v/>
      </c>
      <c r="H101" s="120"/>
      <c r="I101" s="143" t="str">
        <f>IF(SUM(AF101:AJ101)=0,"",SUM(AF101:AJ101))</f>
        <v/>
      </c>
      <c r="J101" s="145" t="s">
        <v>42</v>
      </c>
      <c r="K101" s="116" t="str">
        <f>IFERROR(LARGE((AL101:BL101),1),"")</f>
        <v/>
      </c>
      <c r="L101" s="108" t="str">
        <f>IFERROR(LARGE((AL101:BG101),2),"")</f>
        <v/>
      </c>
      <c r="M101" s="108" t="str">
        <f>IFERROR(LARGE((AL101:BG101),3),"")</f>
        <v/>
      </c>
      <c r="N101" s="108" t="str">
        <f>IFERROR(LARGE((AL101:BG101),4),"")</f>
        <v/>
      </c>
      <c r="O101" s="131" t="str">
        <f>IFERROR(LARGE((AL101:BG101),5),"")</f>
        <v/>
      </c>
      <c r="P101" s="108"/>
      <c r="Q101" s="148"/>
      <c r="R101" s="149"/>
      <c r="S101" s="120"/>
      <c r="T101" s="107">
        <f t="shared" ref="T101" si="239">IF(U100="","",1)</f>
        <v>1</v>
      </c>
      <c r="U101" s="111">
        <f t="shared" ref="U101" si="240">IF(U100="","",1)</f>
        <v>1</v>
      </c>
      <c r="V101" s="109">
        <f t="shared" ref="V101" si="241">IF(U100="","",1)</f>
        <v>1</v>
      </c>
      <c r="W101" s="120"/>
      <c r="X101" s="130"/>
      <c r="Y101" s="131"/>
      <c r="Z101" s="46"/>
      <c r="AB101" s="201"/>
      <c r="AC101" s="206"/>
      <c r="AD101" s="220"/>
      <c r="AF101" s="206" t="s">
        <v>42</v>
      </c>
      <c r="AG101" s="190" t="s">
        <v>42</v>
      </c>
      <c r="AH101" s="190" t="s">
        <v>42</v>
      </c>
      <c r="AI101" s="190" t="s">
        <v>42</v>
      </c>
      <c r="AJ101" s="207" t="s">
        <v>42</v>
      </c>
      <c r="AK101" s="242"/>
      <c r="AL101" s="206" t="s">
        <v>42</v>
      </c>
      <c r="AM101" s="206" t="s">
        <v>42</v>
      </c>
      <c r="AN101" s="206" t="s">
        <v>42</v>
      </c>
      <c r="AO101" s="206" t="s">
        <v>42</v>
      </c>
      <c r="AP101" s="206" t="s">
        <v>42</v>
      </c>
      <c r="AQ101" s="206" t="s">
        <v>42</v>
      </c>
      <c r="AR101" s="206" t="s">
        <v>42</v>
      </c>
      <c r="AS101" s="206" t="s">
        <v>42</v>
      </c>
      <c r="AT101" s="206" t="s">
        <v>42</v>
      </c>
      <c r="AU101" s="206" t="s">
        <v>42</v>
      </c>
      <c r="AV101" s="206" t="s">
        <v>42</v>
      </c>
      <c r="AW101" s="206" t="s">
        <v>42</v>
      </c>
      <c r="AX101" s="206" t="s">
        <v>42</v>
      </c>
      <c r="AY101" s="206" t="s">
        <v>42</v>
      </c>
      <c r="AZ101" s="206" t="s">
        <v>42</v>
      </c>
      <c r="BA101" s="206" t="s">
        <v>42</v>
      </c>
      <c r="BB101" s="206" t="s">
        <v>42</v>
      </c>
      <c r="BC101" s="206" t="s">
        <v>42</v>
      </c>
      <c r="BD101" s="206" t="s">
        <v>42</v>
      </c>
      <c r="BE101" s="206" t="s">
        <v>42</v>
      </c>
      <c r="BF101" s="206" t="s">
        <v>42</v>
      </c>
      <c r="BG101" s="206" t="s">
        <v>42</v>
      </c>
      <c r="BH101" s="206" t="s">
        <v>42</v>
      </c>
      <c r="BI101" s="206" t="s">
        <v>42</v>
      </c>
      <c r="BJ101" s="206" t="s">
        <v>42</v>
      </c>
      <c r="BK101" s="206" t="s">
        <v>42</v>
      </c>
      <c r="BL101" s="206" t="s">
        <v>42</v>
      </c>
      <c r="BM101" s="223"/>
      <c r="BN101" s="220"/>
      <c r="BO101" s="207"/>
      <c r="BP101" s="205"/>
    </row>
    <row r="102" spans="2:68" s="224" customFormat="1" ht="8.5" customHeight="1" thickBot="1" x14ac:dyDescent="0.25">
      <c r="B102" s="65"/>
      <c r="C102" s="118"/>
      <c r="D102" s="132"/>
      <c r="E102" s="133"/>
      <c r="F102" s="108" t="str">
        <f>IF(COUNT(#REF!,#REF!,AL102,AM102,AN102,AO102,AP102,AQ102,AR102,AS102,AT102,AU102,AV102,AW102,AX102,AY102,AZ102,BA102,BB102,BC102,BG102,BD102,BE102,BF102,BI102,BL102)=0,"", COUNT(#REF!,#REF!,AL102,AM102,AN102,AO102,AP102,AQ102,AR102,AS102,AT102,AU102,AV102,AW102,AX102, AY102,AZ102,BA102,BB102,BG102,BC102,BD102,BE102,BF102,BI102,BL102))</f>
        <v/>
      </c>
      <c r="G102" s="131" t="str">
        <f t="shared" si="226"/>
        <v/>
      </c>
      <c r="H102" s="146"/>
      <c r="I102" s="147"/>
      <c r="J102" s="146"/>
      <c r="K102" s="150"/>
      <c r="L102" s="113"/>
      <c r="M102" s="113"/>
      <c r="N102" s="113"/>
      <c r="O102" s="151"/>
      <c r="P102" s="146"/>
      <c r="Q102" s="152"/>
      <c r="R102" s="153"/>
      <c r="S102" s="146"/>
      <c r="T102" s="112">
        <f t="shared" ref="T102" si="242">IF(U100="","",1)</f>
        <v>1</v>
      </c>
      <c r="U102" s="113">
        <f t="shared" ref="U102" si="243">IF(U100="","",1)</f>
        <v>1</v>
      </c>
      <c r="V102" s="114">
        <f t="shared" ref="V102" si="244">IF(U100="","",1)</f>
        <v>1</v>
      </c>
      <c r="W102" s="146"/>
      <c r="X102" s="132"/>
      <c r="Y102" s="159"/>
      <c r="Z102" s="64"/>
      <c r="AB102" s="225"/>
      <c r="AC102" s="226"/>
      <c r="AD102" s="227"/>
      <c r="AF102" s="228"/>
      <c r="AG102" s="229"/>
      <c r="AH102" s="229"/>
      <c r="AI102" s="229"/>
      <c r="AJ102" s="230"/>
      <c r="AL102" s="229"/>
      <c r="AM102" s="229"/>
      <c r="AN102" s="229"/>
      <c r="AO102" s="229"/>
      <c r="AP102" s="229"/>
      <c r="AQ102" s="229"/>
      <c r="AR102" s="229"/>
      <c r="AS102" s="229"/>
      <c r="AT102" s="229"/>
      <c r="AU102" s="229"/>
      <c r="AV102" s="229"/>
      <c r="AW102" s="229"/>
      <c r="AX102" s="229"/>
      <c r="AY102" s="229"/>
      <c r="AZ102" s="229"/>
      <c r="BA102" s="229"/>
      <c r="BB102" s="229"/>
      <c r="BC102" s="229"/>
      <c r="BD102" s="230"/>
      <c r="BE102" s="230"/>
      <c r="BF102" s="230"/>
      <c r="BG102" s="246"/>
      <c r="BH102" s="246"/>
      <c r="BI102" s="230"/>
      <c r="BJ102" s="230"/>
      <c r="BK102" s="230"/>
      <c r="BL102" s="230"/>
      <c r="BM102" s="231"/>
      <c r="BN102" s="232"/>
      <c r="BO102" s="233"/>
      <c r="BP102" s="234"/>
    </row>
    <row r="103" spans="2:68" ht="8.5" customHeight="1" thickTop="1" x14ac:dyDescent="0.2">
      <c r="B103" s="41"/>
      <c r="C103" s="116"/>
      <c r="D103" s="129"/>
      <c r="E103" s="130"/>
      <c r="F103" s="108" t="str">
        <f>IF(COUNT(#REF!,#REF!,AL103,AM103,AN103,AO103,AP103,AQ103,AR103,AS103,AT103,AU103,AV103,AW103,AX103,AY103,AZ103,BA103,BB103,BC103,BG103,BD103,BE103,BF103,BI103,BL103)=0,"", COUNT(#REF!,#REF!,AL103,AM103,AN103,AO103,AP103,AQ103,AR103,AS103,AT103,AU103,AV103,AW103,AX103, AY103,AZ103,BA103,BB103,BG103,BC103,BD103,BE103,BF103,BI103,BL103))</f>
        <v/>
      </c>
      <c r="G103" s="131" t="str">
        <f t="shared" si="226"/>
        <v/>
      </c>
      <c r="H103" s="120"/>
      <c r="I103" s="143"/>
      <c r="J103" s="120"/>
      <c r="K103" s="118"/>
      <c r="L103" s="146"/>
      <c r="M103" s="146"/>
      <c r="N103" s="146"/>
      <c r="O103" s="159"/>
      <c r="P103" s="108"/>
      <c r="Q103" s="148"/>
      <c r="R103" s="149"/>
      <c r="S103" s="120"/>
      <c r="T103" s="107">
        <f t="shared" ref="T103" si="245">IF(U104="","",1)</f>
        <v>1</v>
      </c>
      <c r="U103" s="108">
        <f t="shared" ref="U103" si="246">IF(U104="","",1)</f>
        <v>1</v>
      </c>
      <c r="V103" s="109">
        <f t="shared" ref="V103" si="247">IF(U104="","",1)</f>
        <v>1</v>
      </c>
      <c r="W103" s="120"/>
      <c r="X103" s="130"/>
      <c r="Y103" s="131"/>
      <c r="Z103" s="46"/>
      <c r="AB103" s="201"/>
      <c r="AC103" s="206"/>
      <c r="AD103" s="235"/>
      <c r="AF103" s="236"/>
      <c r="AG103" s="237"/>
      <c r="AH103" s="237"/>
      <c r="AI103" s="238"/>
      <c r="AJ103" s="239"/>
      <c r="AL103" s="238"/>
      <c r="AM103" s="238"/>
      <c r="AN103" s="238"/>
      <c r="AO103" s="238"/>
      <c r="AP103" s="238"/>
      <c r="AQ103" s="248"/>
      <c r="AR103" s="248"/>
      <c r="AS103" s="248"/>
      <c r="AT103" s="248"/>
      <c r="AU103" s="248"/>
      <c r="AV103" s="248"/>
      <c r="AW103" s="248"/>
      <c r="AX103" s="248"/>
      <c r="AY103" s="248"/>
      <c r="AZ103" s="248"/>
      <c r="BA103" s="248"/>
      <c r="BB103" s="248"/>
      <c r="BC103" s="248"/>
      <c r="BD103" s="249"/>
      <c r="BE103" s="249"/>
      <c r="BF103" s="249"/>
      <c r="BG103" s="217"/>
      <c r="BH103" s="217"/>
      <c r="BI103" s="249"/>
      <c r="BJ103" s="249"/>
      <c r="BK103" s="249"/>
      <c r="BL103" s="249"/>
      <c r="BM103" s="223"/>
      <c r="BN103" s="235"/>
      <c r="BO103" s="207"/>
      <c r="BP103" s="205"/>
    </row>
    <row r="104" spans="2:68" x14ac:dyDescent="0.2">
      <c r="B104" s="41"/>
      <c r="C104" s="116">
        <v>22</v>
      </c>
      <c r="D104" s="129" t="str">
        <f t="shared" si="208"/>
        <v>Mark Shen</v>
      </c>
      <c r="E104" s="130"/>
      <c r="F104" s="108">
        <f>COUNT(AL104:BL104)</f>
        <v>5</v>
      </c>
      <c r="G104" s="131">
        <f t="shared" si="226"/>
        <v>5</v>
      </c>
      <c r="H104" s="120"/>
      <c r="I104" s="143"/>
      <c r="J104" s="145" t="s">
        <v>32</v>
      </c>
      <c r="K104" s="116">
        <f>IFERROR(LARGE((AL104:BL104),1),"")</f>
        <v>561</v>
      </c>
      <c r="L104" s="108">
        <f>IFERROR(LARGE((AL104:BL104),2),"")</f>
        <v>553</v>
      </c>
      <c r="M104" s="108">
        <f>IFERROR(LARGE((AL104:BL104),3),"")</f>
        <v>553</v>
      </c>
      <c r="N104" s="108">
        <f>IFERROR(LARGE((AL104:BL104),4),"")</f>
        <v>552</v>
      </c>
      <c r="O104" s="131">
        <f>IFERROR(LARGE((AL104:BL104),5),"")</f>
        <v>543</v>
      </c>
      <c r="P104" s="108"/>
      <c r="Q104" s="148">
        <f t="shared" si="209"/>
        <v>552.4</v>
      </c>
      <c r="R104" s="149" t="str">
        <f t="shared" si="210"/>
        <v/>
      </c>
      <c r="S104" s="120"/>
      <c r="T104" s="107">
        <f t="shared" ref="T104" si="248">IF(U104="","",1)</f>
        <v>1</v>
      </c>
      <c r="U104" s="110">
        <f t="shared" ref="U104" si="249">IF(SUM(Q104:R104)=0,"",SUM(Q104:R104))</f>
        <v>552.4</v>
      </c>
      <c r="V104" s="109">
        <f t="shared" ref="V104" si="250">IF(U104="","",1)</f>
        <v>1</v>
      </c>
      <c r="W104" s="120"/>
      <c r="X104" s="130" t="str">
        <f t="shared" si="198"/>
        <v>Mark Shen</v>
      </c>
      <c r="Y104" s="131"/>
      <c r="Z104" s="46"/>
      <c r="AB104" s="201"/>
      <c r="AC104" s="206">
        <v>22</v>
      </c>
      <c r="AD104" s="220" t="s">
        <v>209</v>
      </c>
      <c r="AF104" s="206"/>
      <c r="AG104" s="190"/>
      <c r="AH104" s="190"/>
      <c r="AI104" s="190"/>
      <c r="AJ104" s="207"/>
      <c r="AK104" s="242"/>
      <c r="AL104" s="222" t="s">
        <v>32</v>
      </c>
      <c r="AM104" s="222" t="s">
        <v>32</v>
      </c>
      <c r="AN104" s="222">
        <v>553</v>
      </c>
      <c r="AO104" s="222">
        <v>561</v>
      </c>
      <c r="AP104" s="222" t="s">
        <v>32</v>
      </c>
      <c r="AQ104" s="222" t="s">
        <v>32</v>
      </c>
      <c r="AR104" s="222" t="s">
        <v>32</v>
      </c>
      <c r="AS104" s="222" t="s">
        <v>32</v>
      </c>
      <c r="AT104" s="222" t="s">
        <v>32</v>
      </c>
      <c r="AU104" s="222" t="s">
        <v>32</v>
      </c>
      <c r="AV104" s="222" t="s">
        <v>32</v>
      </c>
      <c r="AW104" s="222" t="s">
        <v>32</v>
      </c>
      <c r="AX104" s="222" t="s">
        <v>32</v>
      </c>
      <c r="AY104" s="222" t="s">
        <v>32</v>
      </c>
      <c r="AZ104" s="222" t="s">
        <v>32</v>
      </c>
      <c r="BA104" s="222" t="s">
        <v>32</v>
      </c>
      <c r="BB104" s="222">
        <v>552</v>
      </c>
      <c r="BC104" s="222">
        <v>553</v>
      </c>
      <c r="BD104" s="222">
        <v>543</v>
      </c>
      <c r="BE104" s="222" t="s">
        <v>32</v>
      </c>
      <c r="BF104" s="222" t="s">
        <v>32</v>
      </c>
      <c r="BG104" s="222" t="s">
        <v>32</v>
      </c>
      <c r="BH104" s="222" t="s">
        <v>32</v>
      </c>
      <c r="BI104" s="222" t="s">
        <v>32</v>
      </c>
      <c r="BJ104" s="222" t="s">
        <v>32</v>
      </c>
      <c r="BK104" s="222" t="s">
        <v>32</v>
      </c>
      <c r="BL104" s="222" t="s">
        <v>32</v>
      </c>
      <c r="BM104" s="223"/>
      <c r="BN104" s="220" t="str">
        <f>IF(AD104="Athlete Name","",AD104)</f>
        <v>Mark Shen</v>
      </c>
      <c r="BO104" s="207">
        <v>22</v>
      </c>
      <c r="BP104" s="205"/>
    </row>
    <row r="105" spans="2:68" x14ac:dyDescent="0.2">
      <c r="B105" s="41"/>
      <c r="C105" s="116"/>
      <c r="D105" s="129"/>
      <c r="E105" s="130"/>
      <c r="F105" s="108" t="str">
        <f>IF(COUNT(#REF!,#REF!,AL105,AM105,AN105,AO105,AP105,AQ105,AR105,AS105,AT105,AU105,AV105,AW105,AX105,AY105,AZ105,BA105,BB105,BC105,BG105,BD105,BE105,BF105,BI105,BL105)=0,"", COUNT(#REF!,#REF!,AL105,AM105,AN105,AO105,AP105,AQ105,AR105,AS105,AT105,AU105,AV105,AW105,AX105, AY105,AZ105,BA105,BB105,BG105,BC105,BD105,BE105,BF105,BI105,BL105))</f>
        <v/>
      </c>
      <c r="G105" s="131" t="str">
        <f t="shared" si="226"/>
        <v/>
      </c>
      <c r="H105" s="120"/>
      <c r="I105" s="143" t="str">
        <f>IF(SUM(AF105:AJ105)=0,"",SUM(AF105:AJ105))</f>
        <v/>
      </c>
      <c r="J105" s="145" t="s">
        <v>42</v>
      </c>
      <c r="K105" s="116" t="str">
        <f>IFERROR(LARGE((AL105:BL105),1),"")</f>
        <v/>
      </c>
      <c r="L105" s="108" t="str">
        <f>IFERROR(LARGE((AL105:BG105),2),"")</f>
        <v/>
      </c>
      <c r="M105" s="108" t="str">
        <f>IFERROR(LARGE((AL105:BG105),3),"")</f>
        <v/>
      </c>
      <c r="N105" s="108" t="str">
        <f>IFERROR(LARGE((AL105:BG105),4),"")</f>
        <v/>
      </c>
      <c r="O105" s="131" t="str">
        <f>IFERROR(LARGE((AL105:BG105),5),"")</f>
        <v/>
      </c>
      <c r="P105" s="108"/>
      <c r="Q105" s="148"/>
      <c r="R105" s="149"/>
      <c r="S105" s="120"/>
      <c r="T105" s="107">
        <f t="shared" ref="T105" si="251">IF(U104="","",1)</f>
        <v>1</v>
      </c>
      <c r="U105" s="111">
        <f t="shared" ref="U105" si="252">IF(U104="","",1)</f>
        <v>1</v>
      </c>
      <c r="V105" s="109">
        <f t="shared" ref="V105" si="253">IF(U104="","",1)</f>
        <v>1</v>
      </c>
      <c r="W105" s="120"/>
      <c r="X105" s="130"/>
      <c r="Y105" s="131"/>
      <c r="Z105" s="46"/>
      <c r="AB105" s="201"/>
      <c r="AC105" s="206"/>
      <c r="AD105" s="220"/>
      <c r="AF105" s="206" t="s">
        <v>42</v>
      </c>
      <c r="AG105" s="190" t="s">
        <v>42</v>
      </c>
      <c r="AH105" s="190" t="s">
        <v>42</v>
      </c>
      <c r="AI105" s="190" t="s">
        <v>42</v>
      </c>
      <c r="AJ105" s="207" t="s">
        <v>42</v>
      </c>
      <c r="AK105" s="242"/>
      <c r="AL105" s="206" t="s">
        <v>42</v>
      </c>
      <c r="AM105" s="206" t="s">
        <v>42</v>
      </c>
      <c r="AN105" s="206" t="s">
        <v>42</v>
      </c>
      <c r="AO105" s="206" t="s">
        <v>42</v>
      </c>
      <c r="AP105" s="206" t="s">
        <v>42</v>
      </c>
      <c r="AQ105" s="206" t="s">
        <v>42</v>
      </c>
      <c r="AR105" s="206" t="s">
        <v>42</v>
      </c>
      <c r="AS105" s="206" t="s">
        <v>42</v>
      </c>
      <c r="AT105" s="206" t="s">
        <v>42</v>
      </c>
      <c r="AU105" s="206" t="s">
        <v>42</v>
      </c>
      <c r="AV105" s="206" t="s">
        <v>42</v>
      </c>
      <c r="AW105" s="206" t="s">
        <v>42</v>
      </c>
      <c r="AX105" s="206" t="s">
        <v>42</v>
      </c>
      <c r="AY105" s="206" t="s">
        <v>42</v>
      </c>
      <c r="AZ105" s="206" t="s">
        <v>42</v>
      </c>
      <c r="BA105" s="206" t="s">
        <v>42</v>
      </c>
      <c r="BB105" s="206" t="s">
        <v>42</v>
      </c>
      <c r="BC105" s="206" t="s">
        <v>42</v>
      </c>
      <c r="BD105" s="206" t="s">
        <v>42</v>
      </c>
      <c r="BE105" s="206" t="s">
        <v>42</v>
      </c>
      <c r="BF105" s="206" t="s">
        <v>42</v>
      </c>
      <c r="BG105" s="206" t="s">
        <v>42</v>
      </c>
      <c r="BH105" s="206" t="s">
        <v>42</v>
      </c>
      <c r="BI105" s="206" t="s">
        <v>42</v>
      </c>
      <c r="BJ105" s="206" t="s">
        <v>42</v>
      </c>
      <c r="BK105" s="206" t="s">
        <v>42</v>
      </c>
      <c r="BL105" s="206" t="s">
        <v>42</v>
      </c>
      <c r="BM105" s="223"/>
      <c r="BN105" s="220"/>
      <c r="BO105" s="207"/>
      <c r="BP105" s="205"/>
    </row>
    <row r="106" spans="2:68" s="224" customFormat="1" ht="8.5" customHeight="1" thickBot="1" x14ac:dyDescent="0.25">
      <c r="B106" s="65"/>
      <c r="C106" s="118"/>
      <c r="D106" s="132"/>
      <c r="E106" s="133"/>
      <c r="F106" s="108" t="str">
        <f>IF(COUNT(#REF!,#REF!,AL106,AM106,AN106,AO106,AP106,AQ106,AR106,AS106,AT106,AU106,AV106,AW106,AX106,AY106,AZ106,BA106,BB106,BC106,BG106,BD106,BE106,BF106,BI106,BL106)=0,"", COUNT(#REF!,#REF!,AL106,AM106,AN106,AO106,AP106,AQ106,AR106,AS106,AT106,AU106,AV106,AW106,AX106, AY106,AZ106,BA106,BB106,BG106,BC106,BD106,BE106,BF106,BI106,BL106))</f>
        <v/>
      </c>
      <c r="G106" s="131" t="str">
        <f t="shared" si="226"/>
        <v/>
      </c>
      <c r="H106" s="146"/>
      <c r="I106" s="147"/>
      <c r="J106" s="146"/>
      <c r="K106" s="150"/>
      <c r="L106" s="113"/>
      <c r="M106" s="113"/>
      <c r="N106" s="113"/>
      <c r="O106" s="151"/>
      <c r="P106" s="146"/>
      <c r="Q106" s="152"/>
      <c r="R106" s="153"/>
      <c r="S106" s="146"/>
      <c r="T106" s="112">
        <f t="shared" ref="T106" si="254">IF(U104="","",1)</f>
        <v>1</v>
      </c>
      <c r="U106" s="113">
        <f t="shared" ref="U106" si="255">IF(U104="","",1)</f>
        <v>1</v>
      </c>
      <c r="V106" s="114">
        <f t="shared" ref="V106" si="256">IF(U104="","",1)</f>
        <v>1</v>
      </c>
      <c r="W106" s="146"/>
      <c r="X106" s="132"/>
      <c r="Y106" s="159"/>
      <c r="Z106" s="64"/>
      <c r="AB106" s="225"/>
      <c r="AC106" s="226"/>
      <c r="AD106" s="243"/>
      <c r="AF106" s="244"/>
      <c r="AG106" s="245"/>
      <c r="AH106" s="245"/>
      <c r="AI106" s="245"/>
      <c r="AJ106" s="246"/>
      <c r="AL106" s="245"/>
      <c r="AM106" s="245"/>
      <c r="AN106" s="245"/>
      <c r="AO106" s="245"/>
      <c r="AP106" s="245"/>
      <c r="AQ106" s="245"/>
      <c r="AR106" s="245"/>
      <c r="AS106" s="245"/>
      <c r="AT106" s="245"/>
      <c r="AU106" s="245"/>
      <c r="AV106" s="245"/>
      <c r="AW106" s="245"/>
      <c r="AX106" s="245"/>
      <c r="AY106" s="245"/>
      <c r="AZ106" s="245"/>
      <c r="BA106" s="245"/>
      <c r="BB106" s="245"/>
      <c r="BC106" s="245"/>
      <c r="BD106" s="246"/>
      <c r="BE106" s="246"/>
      <c r="BF106" s="246"/>
      <c r="BG106" s="237"/>
      <c r="BH106" s="237"/>
      <c r="BI106" s="246"/>
      <c r="BJ106" s="246"/>
      <c r="BK106" s="246"/>
      <c r="BL106" s="246"/>
      <c r="BM106" s="231"/>
      <c r="BN106" s="247"/>
      <c r="BO106" s="233"/>
      <c r="BP106" s="234"/>
    </row>
    <row r="107" spans="2:68" ht="8.5" customHeight="1" thickTop="1" x14ac:dyDescent="0.2">
      <c r="B107" s="41"/>
      <c r="C107" s="116"/>
      <c r="D107" s="129"/>
      <c r="E107" s="130"/>
      <c r="F107" s="108" t="str">
        <f>IF(COUNT(#REF!,#REF!,AL107,AM107,AN107,AO107,AP107,AQ107,AR107,AS107,AT107,AU107,AV107,AW107,AX107,AY107,AZ107,BA107,BB107,BC107,BG107,BD107,BE107,BF107,BI107,BL107)=0,"", COUNT(#REF!,#REF!,AL107,AM107,AN107,AO107,AP107,AQ107,AR107,AS107,AT107,AU107,AV107,AW107,AX107, AY107,AZ107,BA107,BB107,BG107,BC107,BD107,BE107,BF107,BI107,BL107))</f>
        <v/>
      </c>
      <c r="G107" s="131" t="str">
        <f t="shared" si="226"/>
        <v/>
      </c>
      <c r="H107" s="120"/>
      <c r="I107" s="143"/>
      <c r="J107" s="120"/>
      <c r="K107" s="118"/>
      <c r="L107" s="146"/>
      <c r="M107" s="146"/>
      <c r="N107" s="146"/>
      <c r="O107" s="159"/>
      <c r="P107" s="108"/>
      <c r="Q107" s="148"/>
      <c r="R107" s="149"/>
      <c r="S107" s="120"/>
      <c r="T107" s="107">
        <f t="shared" ref="T107" si="257">IF(U108="","",1)</f>
        <v>1</v>
      </c>
      <c r="U107" s="108">
        <f t="shared" ref="U107" si="258">IF(U108="","",1)</f>
        <v>1</v>
      </c>
      <c r="V107" s="109">
        <f t="shared" ref="V107" si="259">IF(U108="","",1)</f>
        <v>1</v>
      </c>
      <c r="W107" s="120"/>
      <c r="X107" s="130"/>
      <c r="Y107" s="131"/>
      <c r="Z107" s="46"/>
      <c r="AB107" s="201"/>
      <c r="AC107" s="206"/>
      <c r="AD107" s="214"/>
      <c r="AF107" s="215"/>
      <c r="AG107" s="216"/>
      <c r="AH107" s="216"/>
      <c r="AI107" s="216"/>
      <c r="AJ107" s="217"/>
      <c r="AL107" s="216"/>
      <c r="AM107" s="216"/>
      <c r="AN107" s="216"/>
      <c r="AO107" s="216"/>
      <c r="AP107" s="216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7"/>
      <c r="BE107" s="217"/>
      <c r="BF107" s="217"/>
      <c r="BG107" s="219"/>
      <c r="BH107" s="219"/>
      <c r="BI107" s="217"/>
      <c r="BJ107" s="217"/>
      <c r="BK107" s="217"/>
      <c r="BL107" s="217"/>
      <c r="BM107" s="223"/>
      <c r="BN107" s="214"/>
      <c r="BO107" s="207"/>
      <c r="BP107" s="205"/>
    </row>
    <row r="108" spans="2:68" x14ac:dyDescent="0.2">
      <c r="B108" s="41"/>
      <c r="C108" s="116">
        <v>23</v>
      </c>
      <c r="D108" s="129" t="str">
        <f t="shared" si="208"/>
        <v>Ammar Bagasra</v>
      </c>
      <c r="E108" s="130"/>
      <c r="F108" s="108">
        <f>COUNT(AL108:BL108)</f>
        <v>3</v>
      </c>
      <c r="G108" s="131">
        <f t="shared" si="226"/>
        <v>3</v>
      </c>
      <c r="H108" s="120"/>
      <c r="I108" s="143"/>
      <c r="J108" s="145" t="s">
        <v>32</v>
      </c>
      <c r="K108" s="116">
        <f>IFERROR(LARGE((AL108:BL108),1),"")</f>
        <v>552</v>
      </c>
      <c r="L108" s="108">
        <f>IFERROR(LARGE((AL108:BL108),2),"")</f>
        <v>551</v>
      </c>
      <c r="M108" s="108">
        <f>IFERROR(LARGE((AL108:BL108),3),"")</f>
        <v>532</v>
      </c>
      <c r="N108" s="108" t="str">
        <f>IFERROR(LARGE((AL108:BL108),4),"")</f>
        <v/>
      </c>
      <c r="O108" s="131" t="str">
        <f>IFERROR(LARGE((AL108:BL108),5),"")</f>
        <v/>
      </c>
      <c r="P108" s="108"/>
      <c r="Q108" s="148">
        <f t="shared" si="209"/>
        <v>545</v>
      </c>
      <c r="R108" s="149" t="str">
        <f t="shared" si="210"/>
        <v/>
      </c>
      <c r="S108" s="120"/>
      <c r="T108" s="107">
        <f t="shared" ref="T108" si="260">IF(U108="","",1)</f>
        <v>1</v>
      </c>
      <c r="U108" s="110">
        <f t="shared" ref="U108" si="261">IF(SUM(Q108:R108)=0,"",SUM(Q108:R108))</f>
        <v>545</v>
      </c>
      <c r="V108" s="109">
        <f t="shared" ref="V108" si="262">IF(U108="","",1)</f>
        <v>1</v>
      </c>
      <c r="W108" s="120"/>
      <c r="X108" s="130" t="str">
        <f t="shared" si="198"/>
        <v>Ammar Bagasra</v>
      </c>
      <c r="Y108" s="131"/>
      <c r="Z108" s="46"/>
      <c r="AB108" s="201"/>
      <c r="AC108" s="206">
        <v>23</v>
      </c>
      <c r="AD108" s="220" t="s">
        <v>210</v>
      </c>
      <c r="AF108" s="206"/>
      <c r="AG108" s="190"/>
      <c r="AH108" s="190"/>
      <c r="AI108" s="190"/>
      <c r="AJ108" s="207"/>
      <c r="AK108" s="242"/>
      <c r="AL108" s="222" t="s">
        <v>32</v>
      </c>
      <c r="AM108" s="222" t="s">
        <v>32</v>
      </c>
      <c r="AN108" s="222" t="s">
        <v>32</v>
      </c>
      <c r="AO108" s="222" t="s">
        <v>32</v>
      </c>
      <c r="AP108" s="222" t="s">
        <v>32</v>
      </c>
      <c r="AQ108" s="222" t="s">
        <v>32</v>
      </c>
      <c r="AR108" s="222" t="s">
        <v>32</v>
      </c>
      <c r="AS108" s="222" t="s">
        <v>32</v>
      </c>
      <c r="AT108" s="222" t="s">
        <v>32</v>
      </c>
      <c r="AU108" s="222" t="s">
        <v>32</v>
      </c>
      <c r="AV108" s="222" t="s">
        <v>32</v>
      </c>
      <c r="AW108" s="222" t="s">
        <v>32</v>
      </c>
      <c r="AX108" s="222" t="s">
        <v>32</v>
      </c>
      <c r="AY108" s="222" t="s">
        <v>32</v>
      </c>
      <c r="AZ108" s="222" t="s">
        <v>32</v>
      </c>
      <c r="BA108" s="222" t="s">
        <v>32</v>
      </c>
      <c r="BB108" s="222">
        <v>552</v>
      </c>
      <c r="BC108" s="222">
        <v>551</v>
      </c>
      <c r="BD108" s="222">
        <v>532</v>
      </c>
      <c r="BE108" s="222" t="s">
        <v>32</v>
      </c>
      <c r="BF108" s="222" t="s">
        <v>32</v>
      </c>
      <c r="BG108" s="222" t="s">
        <v>32</v>
      </c>
      <c r="BH108" s="222" t="s">
        <v>32</v>
      </c>
      <c r="BI108" s="222" t="s">
        <v>32</v>
      </c>
      <c r="BJ108" s="222" t="s">
        <v>32</v>
      </c>
      <c r="BK108" s="222" t="s">
        <v>32</v>
      </c>
      <c r="BL108" s="222" t="s">
        <v>32</v>
      </c>
      <c r="BM108" s="223"/>
      <c r="BN108" s="220" t="str">
        <f>IF(AD108="Athlete Name","",AD108)</f>
        <v>Ammar Bagasra</v>
      </c>
      <c r="BO108" s="207">
        <v>23</v>
      </c>
      <c r="BP108" s="205"/>
    </row>
    <row r="109" spans="2:68" x14ac:dyDescent="0.2">
      <c r="B109" s="41"/>
      <c r="C109" s="116"/>
      <c r="D109" s="129"/>
      <c r="E109" s="130"/>
      <c r="F109" s="108" t="str">
        <f>IF(COUNT(#REF!,#REF!,AL109,AM109,AN109,AO109,AP109,AQ109,AR109,AS109,AT109,AU109,AV109,AW109,AX109,AY109,AZ109,BA109,BB109,BC109,BG109,BD109,BE109,BF109,BI109,BL109)=0,"", COUNT(#REF!,#REF!,AL109,AM109,AN109,AO109,AP109,AQ109,AR109,AS109,AT109,AU109,AV109,AW109,AX109, AY109,AZ109,BA109,BB109,BG109,BC109,BD109,BE109,BF109,BI109,BL109))</f>
        <v/>
      </c>
      <c r="G109" s="131" t="str">
        <f t="shared" si="226"/>
        <v/>
      </c>
      <c r="H109" s="120"/>
      <c r="I109" s="143" t="str">
        <f>IF(SUM(AF109:AJ109)=0,"",SUM(AF109:AJ109))</f>
        <v/>
      </c>
      <c r="J109" s="145" t="s">
        <v>42</v>
      </c>
      <c r="K109" s="116" t="str">
        <f>IFERROR(LARGE((AL109:BL109),1),"")</f>
        <v/>
      </c>
      <c r="L109" s="108" t="str">
        <f>IFERROR(LARGE((AL109:BG109),2),"")</f>
        <v/>
      </c>
      <c r="M109" s="108" t="str">
        <f>IFERROR(LARGE((AL109:BG109),3),"")</f>
        <v/>
      </c>
      <c r="N109" s="108" t="str">
        <f>IFERROR(LARGE((AL109:BG109),4),"")</f>
        <v/>
      </c>
      <c r="O109" s="131" t="str">
        <f>IFERROR(LARGE((AL109:BG109),5),"")</f>
        <v/>
      </c>
      <c r="P109" s="108"/>
      <c r="Q109" s="148"/>
      <c r="R109" s="149"/>
      <c r="S109" s="120"/>
      <c r="T109" s="107">
        <f t="shared" ref="T109" si="263">IF(U108="","",1)</f>
        <v>1</v>
      </c>
      <c r="U109" s="111">
        <f t="shared" ref="U109" si="264">IF(U108="","",1)</f>
        <v>1</v>
      </c>
      <c r="V109" s="109">
        <f t="shared" ref="V109" si="265">IF(U108="","",1)</f>
        <v>1</v>
      </c>
      <c r="W109" s="120"/>
      <c r="X109" s="130"/>
      <c r="Y109" s="131"/>
      <c r="Z109" s="46"/>
      <c r="AB109" s="201"/>
      <c r="AC109" s="206"/>
      <c r="AD109" s="220"/>
      <c r="AF109" s="206" t="s">
        <v>42</v>
      </c>
      <c r="AG109" s="190" t="s">
        <v>42</v>
      </c>
      <c r="AH109" s="190" t="s">
        <v>42</v>
      </c>
      <c r="AI109" s="190" t="s">
        <v>42</v>
      </c>
      <c r="AJ109" s="207" t="s">
        <v>42</v>
      </c>
      <c r="AK109" s="242"/>
      <c r="AL109" s="206" t="s">
        <v>42</v>
      </c>
      <c r="AM109" s="206" t="s">
        <v>42</v>
      </c>
      <c r="AN109" s="206" t="s">
        <v>42</v>
      </c>
      <c r="AO109" s="206" t="s">
        <v>42</v>
      </c>
      <c r="AP109" s="206" t="s">
        <v>42</v>
      </c>
      <c r="AQ109" s="206" t="s">
        <v>42</v>
      </c>
      <c r="AR109" s="206" t="s">
        <v>42</v>
      </c>
      <c r="AS109" s="206" t="s">
        <v>42</v>
      </c>
      <c r="AT109" s="206" t="s">
        <v>42</v>
      </c>
      <c r="AU109" s="206" t="s">
        <v>42</v>
      </c>
      <c r="AV109" s="206" t="s">
        <v>42</v>
      </c>
      <c r="AW109" s="206" t="s">
        <v>42</v>
      </c>
      <c r="AX109" s="206" t="s">
        <v>42</v>
      </c>
      <c r="AY109" s="206" t="s">
        <v>42</v>
      </c>
      <c r="AZ109" s="206" t="s">
        <v>42</v>
      </c>
      <c r="BA109" s="206" t="s">
        <v>42</v>
      </c>
      <c r="BB109" s="206" t="s">
        <v>42</v>
      </c>
      <c r="BC109" s="206" t="s">
        <v>42</v>
      </c>
      <c r="BD109" s="206" t="s">
        <v>42</v>
      </c>
      <c r="BE109" s="206" t="s">
        <v>42</v>
      </c>
      <c r="BF109" s="206" t="s">
        <v>42</v>
      </c>
      <c r="BG109" s="206" t="s">
        <v>42</v>
      </c>
      <c r="BH109" s="206" t="s">
        <v>42</v>
      </c>
      <c r="BI109" s="206" t="s">
        <v>42</v>
      </c>
      <c r="BJ109" s="206" t="s">
        <v>42</v>
      </c>
      <c r="BK109" s="206" t="s">
        <v>42</v>
      </c>
      <c r="BL109" s="206" t="s">
        <v>42</v>
      </c>
      <c r="BM109" s="223"/>
      <c r="BN109" s="220"/>
      <c r="BO109" s="207"/>
      <c r="BP109" s="205"/>
    </row>
    <row r="110" spans="2:68" s="224" customFormat="1" ht="8.5" customHeight="1" thickBot="1" x14ac:dyDescent="0.25">
      <c r="B110" s="65"/>
      <c r="C110" s="118"/>
      <c r="D110" s="132"/>
      <c r="E110" s="133"/>
      <c r="F110" s="108" t="str">
        <f>IF(COUNT(#REF!,#REF!,AL110,AM110,AN110,AO110,AP110,AQ110,AR110,AS110,AT110,AU110,AV110,AW110,AX110,AY110,AZ110,BA110,BB110,BC110,BG110,BD110,BE110,BF110,BI110,BL110)=0,"", COUNT(#REF!,#REF!,AL110,AM110,AN110,AO110,AP110,AQ110,AR110,AS110,AT110,AU110,AV110,AW110,AX110, AY110,AZ110,BA110,BB110,BG110,BC110,BD110,BE110,BF110,BI110,BL110))</f>
        <v/>
      </c>
      <c r="G110" s="131" t="str">
        <f t="shared" si="226"/>
        <v/>
      </c>
      <c r="H110" s="146"/>
      <c r="I110" s="147"/>
      <c r="J110" s="146"/>
      <c r="K110" s="150"/>
      <c r="L110" s="113"/>
      <c r="M110" s="113"/>
      <c r="N110" s="113"/>
      <c r="O110" s="151"/>
      <c r="P110" s="146"/>
      <c r="Q110" s="152"/>
      <c r="R110" s="153"/>
      <c r="S110" s="146"/>
      <c r="T110" s="112">
        <f t="shared" ref="T110" si="266">IF(U108="","",1)</f>
        <v>1</v>
      </c>
      <c r="U110" s="113">
        <f t="shared" ref="U110" si="267">IF(U108="","",1)</f>
        <v>1</v>
      </c>
      <c r="V110" s="114">
        <f t="shared" ref="V110" si="268">IF(U108="","",1)</f>
        <v>1</v>
      </c>
      <c r="W110" s="146"/>
      <c r="X110" s="132"/>
      <c r="Y110" s="159"/>
      <c r="Z110" s="64"/>
      <c r="AB110" s="225"/>
      <c r="AC110" s="226"/>
      <c r="AD110" s="227"/>
      <c r="AF110" s="228"/>
      <c r="AG110" s="229"/>
      <c r="AH110" s="229"/>
      <c r="AI110" s="229"/>
      <c r="AJ110" s="230"/>
      <c r="AL110" s="229"/>
      <c r="AM110" s="229"/>
      <c r="AN110" s="229"/>
      <c r="AO110" s="229"/>
      <c r="AP110" s="229"/>
      <c r="AQ110" s="229"/>
      <c r="AR110" s="229"/>
      <c r="AS110" s="229"/>
      <c r="AT110" s="229"/>
      <c r="AU110" s="229"/>
      <c r="AV110" s="229"/>
      <c r="AW110" s="229"/>
      <c r="AX110" s="229"/>
      <c r="AY110" s="229"/>
      <c r="AZ110" s="229"/>
      <c r="BA110" s="229"/>
      <c r="BB110" s="229"/>
      <c r="BC110" s="229"/>
      <c r="BD110" s="230"/>
      <c r="BE110" s="230"/>
      <c r="BF110" s="230"/>
      <c r="BG110" s="246"/>
      <c r="BH110" s="246"/>
      <c r="BI110" s="230"/>
      <c r="BJ110" s="230"/>
      <c r="BK110" s="230"/>
      <c r="BL110" s="230"/>
      <c r="BM110" s="231"/>
      <c r="BN110" s="232"/>
      <c r="BO110" s="233"/>
      <c r="BP110" s="234"/>
    </row>
    <row r="111" spans="2:68" ht="8.5" customHeight="1" thickTop="1" x14ac:dyDescent="0.2">
      <c r="B111" s="41"/>
      <c r="C111" s="116"/>
      <c r="D111" s="129"/>
      <c r="E111" s="130"/>
      <c r="F111" s="108" t="str">
        <f>IF(COUNT(#REF!,#REF!,AL111,AM111,AN111,AO111,AP111,AQ111,AR111,AS111,AT111,AU111,AV111,AW111,AX111,AY111,AZ111,BA111,BB111,BC111,BG111,BD111,BE111,BF111,BI111,BL111)=0,"", COUNT(#REF!,#REF!,AL111,AM111,AN111,AO111,AP111,AQ111,AR111,AS111,AT111,AU111,AV111,AW111,AX111, AY111,AZ111,BA111,BB111,BG111,BC111,BD111,BE111,BF111,BI111,BL111))</f>
        <v/>
      </c>
      <c r="G111" s="131" t="str">
        <f t="shared" si="226"/>
        <v/>
      </c>
      <c r="H111" s="120"/>
      <c r="I111" s="143"/>
      <c r="J111" s="120"/>
      <c r="K111" s="118"/>
      <c r="L111" s="146"/>
      <c r="M111" s="146"/>
      <c r="N111" s="146"/>
      <c r="O111" s="159"/>
      <c r="P111" s="108"/>
      <c r="Q111" s="148"/>
      <c r="R111" s="149"/>
      <c r="S111" s="120"/>
      <c r="T111" s="107">
        <f t="shared" ref="T111" si="269">IF(U112="","",1)</f>
        <v>1</v>
      </c>
      <c r="U111" s="108">
        <f t="shared" ref="U111" si="270">IF(U112="","",1)</f>
        <v>1</v>
      </c>
      <c r="V111" s="109">
        <f t="shared" ref="V111" si="271">IF(U112="","",1)</f>
        <v>1</v>
      </c>
      <c r="W111" s="120"/>
      <c r="X111" s="130"/>
      <c r="Y111" s="131"/>
      <c r="Z111" s="46"/>
      <c r="AB111" s="201"/>
      <c r="AC111" s="206"/>
      <c r="AD111" s="235"/>
      <c r="AF111" s="236"/>
      <c r="AG111" s="237"/>
      <c r="AH111" s="237"/>
      <c r="AI111" s="238"/>
      <c r="AJ111" s="239"/>
      <c r="AL111" s="238"/>
      <c r="AM111" s="238"/>
      <c r="AN111" s="238"/>
      <c r="AO111" s="238"/>
      <c r="AP111" s="238"/>
      <c r="AQ111" s="248"/>
      <c r="AR111" s="248"/>
      <c r="AS111" s="248"/>
      <c r="AT111" s="248"/>
      <c r="AU111" s="248"/>
      <c r="AV111" s="248"/>
      <c r="AW111" s="248"/>
      <c r="AX111" s="248"/>
      <c r="AY111" s="248"/>
      <c r="AZ111" s="248"/>
      <c r="BA111" s="248"/>
      <c r="BB111" s="248"/>
      <c r="BC111" s="248"/>
      <c r="BD111" s="249"/>
      <c r="BE111" s="249"/>
      <c r="BF111" s="249"/>
      <c r="BG111" s="217"/>
      <c r="BH111" s="217"/>
      <c r="BI111" s="249"/>
      <c r="BJ111" s="249"/>
      <c r="BK111" s="249"/>
      <c r="BL111" s="249"/>
      <c r="BM111" s="223"/>
      <c r="BN111" s="235"/>
      <c r="BO111" s="207"/>
      <c r="BP111" s="205"/>
    </row>
    <row r="112" spans="2:68" x14ac:dyDescent="0.2">
      <c r="B112" s="41"/>
      <c r="C112" s="116">
        <v>24</v>
      </c>
      <c r="D112" s="129" t="str">
        <f t="shared" si="208"/>
        <v>Marcus Klemp</v>
      </c>
      <c r="E112" s="130"/>
      <c r="F112" s="108">
        <f>COUNT(AL112:BL112)</f>
        <v>3</v>
      </c>
      <c r="G112" s="131">
        <f t="shared" si="226"/>
        <v>3</v>
      </c>
      <c r="H112" s="120"/>
      <c r="I112" s="143"/>
      <c r="J112" s="145" t="s">
        <v>32</v>
      </c>
      <c r="K112" s="116">
        <f>IFERROR(LARGE((AL112:BL112),1),"")</f>
        <v>555</v>
      </c>
      <c r="L112" s="108">
        <f>IFERROR(LARGE((AL112:BL112),2),"")</f>
        <v>550</v>
      </c>
      <c r="M112" s="108">
        <f>IFERROR(LARGE((AL112:BL112),3),"")</f>
        <v>535</v>
      </c>
      <c r="N112" s="108" t="str">
        <f>IFERROR(LARGE((AL112:BL112),4),"")</f>
        <v/>
      </c>
      <c r="O112" s="131" t="str">
        <f>IFERROR(LARGE((AL112:BL112),5),"")</f>
        <v/>
      </c>
      <c r="P112" s="108"/>
      <c r="Q112" s="148">
        <f t="shared" si="209"/>
        <v>546.66666666666663</v>
      </c>
      <c r="R112" s="149" t="str">
        <f t="shared" si="210"/>
        <v/>
      </c>
      <c r="S112" s="120"/>
      <c r="T112" s="107">
        <f t="shared" ref="T112" si="272">IF(U112="","",1)</f>
        <v>1</v>
      </c>
      <c r="U112" s="110">
        <f t="shared" ref="U112" si="273">IF(SUM(Q112:R112)=0,"",SUM(Q112:R112))</f>
        <v>546.66666666666663</v>
      </c>
      <c r="V112" s="109">
        <f t="shared" ref="V112" si="274">IF(U112="","",1)</f>
        <v>1</v>
      </c>
      <c r="W112" s="120"/>
      <c r="X112" s="130" t="str">
        <f t="shared" si="198"/>
        <v>Marcus Klemp</v>
      </c>
      <c r="Y112" s="131"/>
      <c r="Z112" s="46"/>
      <c r="AB112" s="201"/>
      <c r="AC112" s="206">
        <v>24</v>
      </c>
      <c r="AD112" s="220" t="s">
        <v>211</v>
      </c>
      <c r="AF112" s="206"/>
      <c r="AG112" s="190"/>
      <c r="AH112" s="190"/>
      <c r="AI112" s="190"/>
      <c r="AJ112" s="207"/>
      <c r="AK112" s="242"/>
      <c r="AL112" s="222" t="s">
        <v>32</v>
      </c>
      <c r="AM112" s="222" t="s">
        <v>32</v>
      </c>
      <c r="AN112" s="222" t="s">
        <v>32</v>
      </c>
      <c r="AO112" s="222" t="s">
        <v>32</v>
      </c>
      <c r="AP112" s="222" t="s">
        <v>32</v>
      </c>
      <c r="AQ112" s="222" t="s">
        <v>32</v>
      </c>
      <c r="AR112" s="222" t="s">
        <v>32</v>
      </c>
      <c r="AS112" s="222" t="s">
        <v>32</v>
      </c>
      <c r="AT112" s="222" t="s">
        <v>32</v>
      </c>
      <c r="AU112" s="222" t="s">
        <v>32</v>
      </c>
      <c r="AV112" s="222" t="s">
        <v>32</v>
      </c>
      <c r="AW112" s="222" t="s">
        <v>32</v>
      </c>
      <c r="AX112" s="222" t="s">
        <v>32</v>
      </c>
      <c r="AY112" s="222" t="s">
        <v>32</v>
      </c>
      <c r="AZ112" s="222" t="s">
        <v>32</v>
      </c>
      <c r="BA112" s="222" t="s">
        <v>32</v>
      </c>
      <c r="BB112" s="222">
        <v>550</v>
      </c>
      <c r="BC112" s="222">
        <v>535</v>
      </c>
      <c r="BD112" s="222">
        <v>555</v>
      </c>
      <c r="BE112" s="222" t="s">
        <v>32</v>
      </c>
      <c r="BF112" s="222" t="s">
        <v>32</v>
      </c>
      <c r="BG112" s="222" t="s">
        <v>32</v>
      </c>
      <c r="BH112" s="222" t="s">
        <v>32</v>
      </c>
      <c r="BI112" s="222" t="s">
        <v>32</v>
      </c>
      <c r="BJ112" s="222" t="s">
        <v>32</v>
      </c>
      <c r="BK112" s="222" t="s">
        <v>32</v>
      </c>
      <c r="BL112" s="222" t="s">
        <v>32</v>
      </c>
      <c r="BM112" s="223"/>
      <c r="BN112" s="220" t="str">
        <f>IF(AD112="Athlete Name","",AD112)</f>
        <v>Marcus Klemp</v>
      </c>
      <c r="BO112" s="207">
        <v>24</v>
      </c>
      <c r="BP112" s="205"/>
    </row>
    <row r="113" spans="2:68" x14ac:dyDescent="0.2">
      <c r="B113" s="41"/>
      <c r="C113" s="116"/>
      <c r="D113" s="129"/>
      <c r="E113" s="130"/>
      <c r="F113" s="108" t="str">
        <f>IF(COUNT(#REF!,#REF!,AL113,AM113,AN113,AO113,AP113,AQ113,AR113,AS113,AT113,AU113,AV113,AW113,AX113,AY113,AZ113,BA113,BB113,BC113,BG113,BD113,BE113,BF113,BI113,BL113)=0,"", COUNT(#REF!,#REF!,AL113,AM113,AN113,AO113,AP113,AQ113,AR113,AS113,AT113,AU113,AV113,AW113,AX113, AY113,AZ113,BA113,BB113,BG113,BC113,BD113,BE113,BF113,BI113,BL113))</f>
        <v/>
      </c>
      <c r="G113" s="131" t="str">
        <f t="shared" si="226"/>
        <v/>
      </c>
      <c r="H113" s="120"/>
      <c r="I113" s="143" t="str">
        <f>IF(SUM(AF113:AJ113)=0,"",SUM(AF113:AJ113))</f>
        <v/>
      </c>
      <c r="J113" s="145" t="s">
        <v>42</v>
      </c>
      <c r="K113" s="116" t="str">
        <f>IFERROR(LARGE((AL113:BL113),1),"")</f>
        <v/>
      </c>
      <c r="L113" s="108" t="str">
        <f>IFERROR(LARGE((AL113:BG113),2),"")</f>
        <v/>
      </c>
      <c r="M113" s="108" t="str">
        <f>IFERROR(LARGE((AL113:BG113),3),"")</f>
        <v/>
      </c>
      <c r="N113" s="108" t="str">
        <f>IFERROR(LARGE((AL113:BG113),4),"")</f>
        <v/>
      </c>
      <c r="O113" s="131" t="str">
        <f>IFERROR(LARGE((AL113:BG113),5),"")</f>
        <v/>
      </c>
      <c r="P113" s="108"/>
      <c r="Q113" s="148"/>
      <c r="R113" s="149"/>
      <c r="S113" s="120"/>
      <c r="T113" s="107">
        <f t="shared" ref="T113" si="275">IF(U112="","",1)</f>
        <v>1</v>
      </c>
      <c r="U113" s="111">
        <f t="shared" ref="U113" si="276">IF(U112="","",1)</f>
        <v>1</v>
      </c>
      <c r="V113" s="109">
        <f t="shared" ref="V113" si="277">IF(U112="","",1)</f>
        <v>1</v>
      </c>
      <c r="W113" s="120"/>
      <c r="X113" s="130"/>
      <c r="Y113" s="131"/>
      <c r="Z113" s="46"/>
      <c r="AB113" s="201"/>
      <c r="AC113" s="206"/>
      <c r="AD113" s="220"/>
      <c r="AF113" s="206" t="s">
        <v>42</v>
      </c>
      <c r="AG113" s="190" t="s">
        <v>42</v>
      </c>
      <c r="AH113" s="190" t="s">
        <v>42</v>
      </c>
      <c r="AI113" s="190" t="s">
        <v>42</v>
      </c>
      <c r="AJ113" s="207" t="s">
        <v>42</v>
      </c>
      <c r="AK113" s="242"/>
      <c r="AL113" s="206" t="s">
        <v>42</v>
      </c>
      <c r="AM113" s="206" t="s">
        <v>42</v>
      </c>
      <c r="AN113" s="206" t="s">
        <v>42</v>
      </c>
      <c r="AO113" s="206" t="s">
        <v>42</v>
      </c>
      <c r="AP113" s="206" t="s">
        <v>42</v>
      </c>
      <c r="AQ113" s="206" t="s">
        <v>42</v>
      </c>
      <c r="AR113" s="206" t="s">
        <v>42</v>
      </c>
      <c r="AS113" s="206" t="s">
        <v>42</v>
      </c>
      <c r="AT113" s="206" t="s">
        <v>42</v>
      </c>
      <c r="AU113" s="206" t="s">
        <v>42</v>
      </c>
      <c r="AV113" s="206" t="s">
        <v>42</v>
      </c>
      <c r="AW113" s="206" t="s">
        <v>42</v>
      </c>
      <c r="AX113" s="206" t="s">
        <v>42</v>
      </c>
      <c r="AY113" s="206" t="s">
        <v>42</v>
      </c>
      <c r="AZ113" s="206" t="s">
        <v>42</v>
      </c>
      <c r="BA113" s="206" t="s">
        <v>42</v>
      </c>
      <c r="BB113" s="206" t="s">
        <v>42</v>
      </c>
      <c r="BC113" s="206" t="s">
        <v>42</v>
      </c>
      <c r="BD113" s="206" t="s">
        <v>42</v>
      </c>
      <c r="BE113" s="206" t="s">
        <v>42</v>
      </c>
      <c r="BF113" s="206" t="s">
        <v>42</v>
      </c>
      <c r="BG113" s="206" t="s">
        <v>42</v>
      </c>
      <c r="BH113" s="206" t="s">
        <v>42</v>
      </c>
      <c r="BI113" s="206" t="s">
        <v>42</v>
      </c>
      <c r="BJ113" s="206" t="s">
        <v>42</v>
      </c>
      <c r="BK113" s="206" t="s">
        <v>42</v>
      </c>
      <c r="BL113" s="206" t="s">
        <v>42</v>
      </c>
      <c r="BM113" s="223"/>
      <c r="BN113" s="220"/>
      <c r="BO113" s="207"/>
      <c r="BP113" s="205"/>
    </row>
    <row r="114" spans="2:68" s="224" customFormat="1" ht="8.5" customHeight="1" thickBot="1" x14ac:dyDescent="0.25">
      <c r="B114" s="65"/>
      <c r="C114" s="118"/>
      <c r="D114" s="132"/>
      <c r="E114" s="133"/>
      <c r="F114" s="108" t="str">
        <f>IF(COUNT(#REF!,#REF!,AL114,AM114,AN114,AO114,AP114,AQ114,AR114,AS114,AT114,AU114,AV114,AW114,AX114,AY114,AZ114,BA114,BB114,BC114,BG114,BD114,BE114,BF114,BI114,BL114)=0,"", COUNT(#REF!,#REF!,AL114,AM114,AN114,AO114,AP114,AQ114,AR114,AS114,AT114,AU114,AV114,AW114,AX114, AY114,AZ114,BA114,BB114,BG114,BC114,BD114,BE114,BF114,BI114,BL114))</f>
        <v/>
      </c>
      <c r="G114" s="131" t="str">
        <f t="shared" si="226"/>
        <v/>
      </c>
      <c r="H114" s="146"/>
      <c r="I114" s="147"/>
      <c r="J114" s="146"/>
      <c r="K114" s="150"/>
      <c r="L114" s="113"/>
      <c r="M114" s="113"/>
      <c r="N114" s="113"/>
      <c r="O114" s="151"/>
      <c r="P114" s="146"/>
      <c r="Q114" s="152"/>
      <c r="R114" s="153"/>
      <c r="S114" s="146"/>
      <c r="T114" s="112">
        <f t="shared" ref="T114" si="278">IF(U112="","",1)</f>
        <v>1</v>
      </c>
      <c r="U114" s="113">
        <f t="shared" ref="U114" si="279">IF(U112="","",1)</f>
        <v>1</v>
      </c>
      <c r="V114" s="114">
        <f t="shared" ref="V114" si="280">IF(U112="","",1)</f>
        <v>1</v>
      </c>
      <c r="W114" s="146"/>
      <c r="X114" s="132"/>
      <c r="Y114" s="159"/>
      <c r="Z114" s="64"/>
      <c r="AB114" s="225"/>
      <c r="AC114" s="226"/>
      <c r="AD114" s="243"/>
      <c r="AF114" s="244"/>
      <c r="AG114" s="245"/>
      <c r="AH114" s="245"/>
      <c r="AI114" s="245"/>
      <c r="AJ114" s="246"/>
      <c r="AL114" s="245"/>
      <c r="AM114" s="245"/>
      <c r="AN114" s="245"/>
      <c r="AO114" s="245"/>
      <c r="AP114" s="245"/>
      <c r="AQ114" s="245"/>
      <c r="AR114" s="245"/>
      <c r="AS114" s="245"/>
      <c r="AT114" s="245"/>
      <c r="AU114" s="245"/>
      <c r="AV114" s="245"/>
      <c r="AW114" s="245"/>
      <c r="AX114" s="245"/>
      <c r="AY114" s="245"/>
      <c r="AZ114" s="245"/>
      <c r="BA114" s="245"/>
      <c r="BB114" s="245"/>
      <c r="BC114" s="245"/>
      <c r="BD114" s="246"/>
      <c r="BE114" s="246"/>
      <c r="BF114" s="246"/>
      <c r="BG114" s="237"/>
      <c r="BH114" s="237"/>
      <c r="BI114" s="246"/>
      <c r="BJ114" s="246"/>
      <c r="BK114" s="246"/>
      <c r="BL114" s="246"/>
      <c r="BM114" s="231"/>
      <c r="BN114" s="247"/>
      <c r="BO114" s="233"/>
      <c r="BP114" s="234"/>
    </row>
    <row r="115" spans="2:68" ht="8.5" customHeight="1" thickTop="1" x14ac:dyDescent="0.2">
      <c r="B115" s="41"/>
      <c r="C115" s="116"/>
      <c r="D115" s="129"/>
      <c r="E115" s="130"/>
      <c r="F115" s="108" t="str">
        <f>IF(COUNT(#REF!,#REF!,AL115,AM115,AN115,AO115,AP115,AQ115,AR115,AS115,AT115,AU115,AV115,AW115,AX115,AY115,AZ115,BA115,BB115,BC115,BG115,BD115,BE115,BF115,BI115,BL115)=0,"", COUNT(#REF!,#REF!,AL115,AM115,AN115,AO115,AP115,AQ115,AR115,AS115,AT115,AU115,AV115,AW115,AX115, AY115,AZ115,BA115,BB115,BG115,BC115,BD115,BE115,BF115,BI115,BL115))</f>
        <v/>
      </c>
      <c r="G115" s="131" t="str">
        <f t="shared" si="226"/>
        <v/>
      </c>
      <c r="H115" s="120"/>
      <c r="I115" s="143"/>
      <c r="J115" s="120"/>
      <c r="K115" s="118"/>
      <c r="L115" s="146"/>
      <c r="M115" s="146"/>
      <c r="N115" s="146"/>
      <c r="O115" s="159"/>
      <c r="P115" s="108"/>
      <c r="Q115" s="148"/>
      <c r="R115" s="149"/>
      <c r="S115" s="120"/>
      <c r="T115" s="107">
        <f t="shared" ref="T115" si="281">IF(U116="","",1)</f>
        <v>1</v>
      </c>
      <c r="U115" s="108">
        <f t="shared" ref="U115" si="282">IF(U116="","",1)</f>
        <v>1</v>
      </c>
      <c r="V115" s="109">
        <f t="shared" ref="V115" si="283">IF(U116="","",1)</f>
        <v>1</v>
      </c>
      <c r="W115" s="120"/>
      <c r="X115" s="130"/>
      <c r="Y115" s="131"/>
      <c r="Z115" s="46"/>
      <c r="AB115" s="201"/>
      <c r="AC115" s="206"/>
      <c r="AD115" s="214"/>
      <c r="AF115" s="215"/>
      <c r="AG115" s="216"/>
      <c r="AH115" s="216"/>
      <c r="AI115" s="216"/>
      <c r="AJ115" s="217"/>
      <c r="AL115" s="216"/>
      <c r="AM115" s="216"/>
      <c r="AN115" s="216"/>
      <c r="AO115" s="216"/>
      <c r="AP115" s="216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7"/>
      <c r="BE115" s="217"/>
      <c r="BF115" s="217"/>
      <c r="BG115" s="219"/>
      <c r="BH115" s="219"/>
      <c r="BI115" s="217"/>
      <c r="BJ115" s="217"/>
      <c r="BK115" s="217"/>
      <c r="BL115" s="217"/>
      <c r="BM115" s="223"/>
      <c r="BN115" s="214"/>
      <c r="BO115" s="207"/>
      <c r="BP115" s="205"/>
    </row>
    <row r="116" spans="2:68" x14ac:dyDescent="0.2">
      <c r="B116" s="41"/>
      <c r="C116" s="116">
        <v>25</v>
      </c>
      <c r="D116" s="129" t="str">
        <f t="shared" si="208"/>
        <v>Reese Metzler</v>
      </c>
      <c r="E116" s="130"/>
      <c r="F116" s="108">
        <f>COUNT(AL116:BL116)</f>
        <v>1</v>
      </c>
      <c r="G116" s="131">
        <f t="shared" si="226"/>
        <v>1</v>
      </c>
      <c r="H116" s="120"/>
      <c r="I116" s="143"/>
      <c r="J116" s="145" t="s">
        <v>32</v>
      </c>
      <c r="K116" s="116">
        <f>IFERROR(LARGE((AL116:BL116),1),"")</f>
        <v>538</v>
      </c>
      <c r="L116" s="108" t="str">
        <f>IFERROR(LARGE((AL116:BL116),2),"")</f>
        <v/>
      </c>
      <c r="M116" s="108" t="str">
        <f>IFERROR(LARGE((AL116:BL116),3),"")</f>
        <v/>
      </c>
      <c r="N116" s="108" t="str">
        <f>IFERROR(LARGE((AL116:BL116),4),"")</f>
        <v/>
      </c>
      <c r="O116" s="131" t="str">
        <f>IFERROR(LARGE((AL116:BL116),5),"")</f>
        <v/>
      </c>
      <c r="P116" s="108"/>
      <c r="Q116" s="148">
        <f t="shared" si="209"/>
        <v>538</v>
      </c>
      <c r="R116" s="149" t="str">
        <f t="shared" si="210"/>
        <v/>
      </c>
      <c r="S116" s="120"/>
      <c r="T116" s="107">
        <f t="shared" ref="T116" si="284">IF(U116="","",1)</f>
        <v>1</v>
      </c>
      <c r="U116" s="110">
        <f t="shared" ref="U116" si="285">IF(SUM(Q116:R116)=0,"",SUM(Q116:R116))</f>
        <v>538</v>
      </c>
      <c r="V116" s="109">
        <f t="shared" ref="V116" si="286">IF(U116="","",1)</f>
        <v>1</v>
      </c>
      <c r="W116" s="120"/>
      <c r="X116" s="130" t="str">
        <f t="shared" si="198"/>
        <v>Reese Metzler</v>
      </c>
      <c r="Y116" s="131"/>
      <c r="Z116" s="46"/>
      <c r="AB116" s="201"/>
      <c r="AC116" s="206">
        <v>25</v>
      </c>
      <c r="AD116" s="220" t="s">
        <v>237</v>
      </c>
      <c r="AF116" s="206"/>
      <c r="AG116" s="190"/>
      <c r="AH116" s="190"/>
      <c r="AI116" s="190"/>
      <c r="AJ116" s="207"/>
      <c r="AK116" s="242"/>
      <c r="AL116" s="222" t="s">
        <v>32</v>
      </c>
      <c r="AM116" s="222" t="s">
        <v>32</v>
      </c>
      <c r="AN116" s="222" t="s">
        <v>32</v>
      </c>
      <c r="AO116" s="222" t="s">
        <v>32</v>
      </c>
      <c r="AP116" s="222" t="s">
        <v>32</v>
      </c>
      <c r="AQ116" s="222" t="s">
        <v>32</v>
      </c>
      <c r="AR116" s="222" t="s">
        <v>32</v>
      </c>
      <c r="AS116" s="222" t="s">
        <v>32</v>
      </c>
      <c r="AT116" s="222" t="s">
        <v>32</v>
      </c>
      <c r="AU116" s="222" t="s">
        <v>32</v>
      </c>
      <c r="AV116" s="222" t="s">
        <v>32</v>
      </c>
      <c r="AW116" s="222" t="s">
        <v>32</v>
      </c>
      <c r="AX116" s="222" t="s">
        <v>32</v>
      </c>
      <c r="AY116" s="222" t="s">
        <v>32</v>
      </c>
      <c r="AZ116" s="222" t="s">
        <v>32</v>
      </c>
      <c r="BA116" s="222" t="s">
        <v>32</v>
      </c>
      <c r="BB116" s="222" t="s">
        <v>32</v>
      </c>
      <c r="BC116" s="222" t="s">
        <v>32</v>
      </c>
      <c r="BD116" s="222" t="s">
        <v>32</v>
      </c>
      <c r="BE116" s="222" t="s">
        <v>32</v>
      </c>
      <c r="BF116" s="222" t="s">
        <v>32</v>
      </c>
      <c r="BG116" s="222">
        <v>538</v>
      </c>
      <c r="BH116" s="222" t="s">
        <v>32</v>
      </c>
      <c r="BI116" s="222" t="s">
        <v>32</v>
      </c>
      <c r="BJ116" s="222" t="s">
        <v>32</v>
      </c>
      <c r="BK116" s="222" t="s">
        <v>32</v>
      </c>
      <c r="BL116" s="222" t="s">
        <v>32</v>
      </c>
      <c r="BM116" s="223"/>
      <c r="BN116" s="220" t="str">
        <f>IF(AD116="Athlete Name","",AD116)</f>
        <v>Reese Metzler</v>
      </c>
      <c r="BO116" s="207">
        <v>25</v>
      </c>
      <c r="BP116" s="205"/>
    </row>
    <row r="117" spans="2:68" x14ac:dyDescent="0.2">
      <c r="B117" s="41"/>
      <c r="C117" s="116"/>
      <c r="D117" s="129"/>
      <c r="E117" s="130"/>
      <c r="F117" s="108" t="str">
        <f>IF(COUNT(#REF!,#REF!,AL117,AM117,AN117,AO117,AP117,AQ117,AR117,AS117,AT117,AU117,AV117,AW117,AX117,AY117,AZ117,BA117,BB117,BC117,BG117,BD117,BE117,BF117,BI117,BL117)=0,"", COUNT(#REF!,#REF!,AL117,AM117,AN117,AO117,AP117,AQ117,AR117,AS117,AT117,AU117,AV117,AW117,AX117, AY117,AZ117,BA117,BB117,BG117,BC117,BD117,BE117,BF117,BI117,BL117))</f>
        <v/>
      </c>
      <c r="G117" s="131" t="str">
        <f t="shared" si="226"/>
        <v/>
      </c>
      <c r="H117" s="120"/>
      <c r="I117" s="143" t="str">
        <f>IF(SUM(AF117:AJ117)=0,"",SUM(AF117:AJ117))</f>
        <v/>
      </c>
      <c r="J117" s="145" t="s">
        <v>42</v>
      </c>
      <c r="K117" s="116" t="str">
        <f>IFERROR(LARGE((AL117:BL117),1),"")</f>
        <v/>
      </c>
      <c r="L117" s="108" t="str">
        <f>IFERROR(LARGE((AL117:BG117),2),"")</f>
        <v/>
      </c>
      <c r="M117" s="108" t="str">
        <f>IFERROR(LARGE((AL117:BG117),3),"")</f>
        <v/>
      </c>
      <c r="N117" s="108" t="str">
        <f>IFERROR(LARGE((AL117:BG117),4),"")</f>
        <v/>
      </c>
      <c r="O117" s="131" t="str">
        <f>IFERROR(LARGE((AL117:BG117),5),"")</f>
        <v/>
      </c>
      <c r="P117" s="108"/>
      <c r="Q117" s="148"/>
      <c r="R117" s="149"/>
      <c r="S117" s="120"/>
      <c r="T117" s="107">
        <f t="shared" ref="T117" si="287">IF(U116="","",1)</f>
        <v>1</v>
      </c>
      <c r="U117" s="111">
        <f t="shared" ref="U117" si="288">IF(U116="","",1)</f>
        <v>1</v>
      </c>
      <c r="V117" s="109">
        <f t="shared" ref="V117" si="289">IF(U116="","",1)</f>
        <v>1</v>
      </c>
      <c r="W117" s="120"/>
      <c r="X117" s="130"/>
      <c r="Y117" s="131"/>
      <c r="Z117" s="46"/>
      <c r="AB117" s="201"/>
      <c r="AC117" s="206"/>
      <c r="AD117" s="220"/>
      <c r="AF117" s="206" t="s">
        <v>42</v>
      </c>
      <c r="AG117" s="190" t="s">
        <v>42</v>
      </c>
      <c r="AH117" s="190" t="s">
        <v>42</v>
      </c>
      <c r="AI117" s="190" t="s">
        <v>42</v>
      </c>
      <c r="AJ117" s="207" t="s">
        <v>42</v>
      </c>
      <c r="AK117" s="242"/>
      <c r="AL117" s="206" t="s">
        <v>42</v>
      </c>
      <c r="AM117" s="206" t="s">
        <v>42</v>
      </c>
      <c r="AN117" s="206" t="s">
        <v>42</v>
      </c>
      <c r="AO117" s="206" t="s">
        <v>42</v>
      </c>
      <c r="AP117" s="206" t="s">
        <v>42</v>
      </c>
      <c r="AQ117" s="206" t="s">
        <v>42</v>
      </c>
      <c r="AR117" s="206" t="s">
        <v>42</v>
      </c>
      <c r="AS117" s="206" t="s">
        <v>42</v>
      </c>
      <c r="AT117" s="206" t="s">
        <v>42</v>
      </c>
      <c r="AU117" s="206" t="s">
        <v>42</v>
      </c>
      <c r="AV117" s="206" t="s">
        <v>42</v>
      </c>
      <c r="AW117" s="206" t="s">
        <v>42</v>
      </c>
      <c r="AX117" s="206" t="s">
        <v>42</v>
      </c>
      <c r="AY117" s="206" t="s">
        <v>42</v>
      </c>
      <c r="AZ117" s="206" t="s">
        <v>42</v>
      </c>
      <c r="BA117" s="206" t="s">
        <v>42</v>
      </c>
      <c r="BB117" s="206" t="s">
        <v>42</v>
      </c>
      <c r="BC117" s="206" t="s">
        <v>42</v>
      </c>
      <c r="BD117" s="206" t="s">
        <v>42</v>
      </c>
      <c r="BE117" s="206" t="s">
        <v>42</v>
      </c>
      <c r="BF117" s="206" t="s">
        <v>42</v>
      </c>
      <c r="BG117" s="206" t="s">
        <v>42</v>
      </c>
      <c r="BH117" s="206" t="s">
        <v>42</v>
      </c>
      <c r="BI117" s="206" t="s">
        <v>42</v>
      </c>
      <c r="BJ117" s="206" t="s">
        <v>42</v>
      </c>
      <c r="BK117" s="206" t="s">
        <v>42</v>
      </c>
      <c r="BL117" s="206" t="s">
        <v>42</v>
      </c>
      <c r="BM117" s="223"/>
      <c r="BN117" s="220"/>
      <c r="BO117" s="207"/>
      <c r="BP117" s="205"/>
    </row>
    <row r="118" spans="2:68" s="224" customFormat="1" ht="8.5" customHeight="1" thickBot="1" x14ac:dyDescent="0.25">
      <c r="B118" s="65"/>
      <c r="C118" s="118"/>
      <c r="D118" s="132"/>
      <c r="E118" s="133"/>
      <c r="F118" s="108" t="str">
        <f>IF(COUNT(#REF!,#REF!,AL118,AM118,AN118,AO118,AP118,AQ118,AR118,AS118,AT118,AU118,AV118,AW118,AX118,AY118,AZ118,BA118,BB118,BC118,BG118,BD118,BE118,BF118,BI118,BL118)=0,"", COUNT(#REF!,#REF!,AL118,AM118,AN118,AO118,AP118,AQ118,AR118,AS118,AT118,AU118,AV118,AW118,AX118, AY118,AZ118,BA118,BB118,BG118,BC118,BD118,BE118,BF118,BI118,BL118))</f>
        <v/>
      </c>
      <c r="G118" s="131" t="str">
        <f t="shared" si="226"/>
        <v/>
      </c>
      <c r="H118" s="146"/>
      <c r="I118" s="147"/>
      <c r="J118" s="146"/>
      <c r="K118" s="150"/>
      <c r="L118" s="113"/>
      <c r="M118" s="113"/>
      <c r="N118" s="113"/>
      <c r="O118" s="151"/>
      <c r="P118" s="146"/>
      <c r="Q118" s="152"/>
      <c r="R118" s="153"/>
      <c r="S118" s="146"/>
      <c r="T118" s="112">
        <f t="shared" ref="T118" si="290">IF(U116="","",1)</f>
        <v>1</v>
      </c>
      <c r="U118" s="113">
        <f t="shared" ref="U118" si="291">IF(U116="","",1)</f>
        <v>1</v>
      </c>
      <c r="V118" s="114">
        <f t="shared" ref="V118" si="292">IF(U116="","",1)</f>
        <v>1</v>
      </c>
      <c r="W118" s="146"/>
      <c r="X118" s="132"/>
      <c r="Y118" s="159"/>
      <c r="Z118" s="64"/>
      <c r="AB118" s="225"/>
      <c r="AC118" s="226"/>
      <c r="AD118" s="227"/>
      <c r="AF118" s="228"/>
      <c r="AG118" s="229"/>
      <c r="AH118" s="229"/>
      <c r="AI118" s="229"/>
      <c r="AJ118" s="230"/>
      <c r="AL118" s="229"/>
      <c r="AM118" s="229"/>
      <c r="AN118" s="229"/>
      <c r="AO118" s="229"/>
      <c r="AP118" s="229"/>
      <c r="AQ118" s="229"/>
      <c r="AR118" s="229"/>
      <c r="AS118" s="229"/>
      <c r="AT118" s="229"/>
      <c r="AU118" s="229"/>
      <c r="AV118" s="229"/>
      <c r="AW118" s="229"/>
      <c r="AX118" s="229"/>
      <c r="AY118" s="229"/>
      <c r="AZ118" s="229"/>
      <c r="BA118" s="229"/>
      <c r="BB118" s="229"/>
      <c r="BC118" s="229"/>
      <c r="BD118" s="230"/>
      <c r="BE118" s="230"/>
      <c r="BF118" s="230"/>
      <c r="BG118" s="230"/>
      <c r="BH118" s="230"/>
      <c r="BI118" s="230"/>
      <c r="BJ118" s="230"/>
      <c r="BK118" s="230"/>
      <c r="BL118" s="230"/>
      <c r="BM118" s="231"/>
      <c r="BN118" s="232"/>
      <c r="BO118" s="233"/>
      <c r="BP118" s="234"/>
    </row>
    <row r="119" spans="2:68" ht="8.5" customHeight="1" thickTop="1" x14ac:dyDescent="0.2">
      <c r="B119" s="41"/>
      <c r="C119" s="116"/>
      <c r="D119" s="129"/>
      <c r="E119" s="130"/>
      <c r="F119" s="108" t="str">
        <f>IF(COUNT(#REF!,#REF!,AL119,AM119,AN119,AO119,AP119,AQ119,AR119,AS119,AT119,AU119,AV119,AW119,AX119,AY119,AZ119,BA119,BB119,BC119,BG119,BD119,BE119,BF119,BI119,BL119)=0,"", COUNT(#REF!,#REF!,AL119,AM119,AN119,AO119,AP119,AQ119,AR119,AS119,AT119,AU119,AV119,AW119,AX119, AY119,AZ119,BA119,BB119,BG119,BC119,BD119,BE119,BF119,BI119,BL119))</f>
        <v/>
      </c>
      <c r="G119" s="131" t="str">
        <f t="shared" si="226"/>
        <v/>
      </c>
      <c r="H119" s="120"/>
      <c r="I119" s="143"/>
      <c r="J119" s="120"/>
      <c r="K119" s="118"/>
      <c r="L119" s="146"/>
      <c r="M119" s="146"/>
      <c r="N119" s="146"/>
      <c r="O119" s="159"/>
      <c r="P119" s="108"/>
      <c r="Q119" s="148"/>
      <c r="R119" s="149"/>
      <c r="S119" s="120"/>
      <c r="T119" s="107">
        <f t="shared" ref="T119" si="293">IF(U120="","",1)</f>
        <v>1</v>
      </c>
      <c r="U119" s="108">
        <f t="shared" ref="U119" si="294">IF(U120="","",1)</f>
        <v>1</v>
      </c>
      <c r="V119" s="109">
        <f t="shared" ref="V119" si="295">IF(U120="","",1)</f>
        <v>1</v>
      </c>
      <c r="W119" s="120"/>
      <c r="X119" s="130"/>
      <c r="Y119" s="131"/>
      <c r="Z119" s="46"/>
      <c r="AB119" s="201"/>
      <c r="AC119" s="206"/>
      <c r="AD119" s="235"/>
      <c r="AF119" s="236"/>
      <c r="AG119" s="237"/>
      <c r="AH119" s="237"/>
      <c r="AI119" s="238"/>
      <c r="AJ119" s="239"/>
      <c r="AL119" s="238"/>
      <c r="AM119" s="238"/>
      <c r="AN119" s="238"/>
      <c r="AO119" s="238"/>
      <c r="AP119" s="238"/>
      <c r="AQ119" s="248"/>
      <c r="AR119" s="248"/>
      <c r="AS119" s="248"/>
      <c r="AT119" s="248"/>
      <c r="AU119" s="248"/>
      <c r="AV119" s="248"/>
      <c r="AW119" s="248"/>
      <c r="AX119" s="248"/>
      <c r="AY119" s="248"/>
      <c r="AZ119" s="248"/>
      <c r="BA119" s="248"/>
      <c r="BB119" s="248"/>
      <c r="BC119" s="248"/>
      <c r="BD119" s="249"/>
      <c r="BE119" s="249"/>
      <c r="BF119" s="249"/>
      <c r="BG119" s="249"/>
      <c r="BH119" s="249"/>
      <c r="BI119" s="249"/>
      <c r="BJ119" s="249"/>
      <c r="BK119" s="249"/>
      <c r="BL119" s="249"/>
      <c r="BM119" s="223"/>
      <c r="BN119" s="235"/>
      <c r="BO119" s="207"/>
      <c r="BP119" s="205"/>
    </row>
    <row r="120" spans="2:68" x14ac:dyDescent="0.2">
      <c r="B120" s="41"/>
      <c r="C120" s="116">
        <v>26</v>
      </c>
      <c r="D120" s="129" t="str">
        <f t="shared" si="208"/>
        <v>Julian Lin</v>
      </c>
      <c r="E120" s="130"/>
      <c r="F120" s="108">
        <f>COUNT(AL120:BL120)</f>
        <v>2</v>
      </c>
      <c r="G120" s="131">
        <f t="shared" si="226"/>
        <v>2</v>
      </c>
      <c r="H120" s="120"/>
      <c r="I120" s="143"/>
      <c r="J120" s="145" t="s">
        <v>32</v>
      </c>
      <c r="K120" s="116">
        <f>IFERROR(LARGE((AL120:BL120),1),"")</f>
        <v>534</v>
      </c>
      <c r="L120" s="108">
        <f>IFERROR(LARGE((AL120:BL120),2),"")</f>
        <v>524</v>
      </c>
      <c r="M120" s="108" t="str">
        <f>IFERROR(LARGE((AL120:BL120),3),"")</f>
        <v/>
      </c>
      <c r="N120" s="108" t="str">
        <f>IFERROR(LARGE((AL120:BL120),4),"")</f>
        <v/>
      </c>
      <c r="O120" s="131" t="str">
        <f>IFERROR(LARGE((AL120:BL120),5),"")</f>
        <v/>
      </c>
      <c r="P120" s="108"/>
      <c r="Q120" s="148">
        <f t="shared" si="209"/>
        <v>529</v>
      </c>
      <c r="R120" s="149" t="str">
        <f t="shared" si="210"/>
        <v/>
      </c>
      <c r="S120" s="120"/>
      <c r="T120" s="107">
        <f t="shared" ref="T120" si="296">IF(U120="","",1)</f>
        <v>1</v>
      </c>
      <c r="U120" s="110">
        <f t="shared" ref="U120" si="297">IF(SUM(Q120:R120)=0,"",SUM(Q120:R120))</f>
        <v>529</v>
      </c>
      <c r="V120" s="109">
        <f t="shared" ref="V120" si="298">IF(U120="","",1)</f>
        <v>1</v>
      </c>
      <c r="W120" s="120"/>
      <c r="X120" s="130" t="str">
        <f t="shared" si="198"/>
        <v>Julian Lin</v>
      </c>
      <c r="Y120" s="131"/>
      <c r="Z120" s="46"/>
      <c r="AB120" s="201"/>
      <c r="AC120" s="206">
        <v>26</v>
      </c>
      <c r="AD120" s="220" t="s">
        <v>238</v>
      </c>
      <c r="AF120" s="206"/>
      <c r="AG120" s="190"/>
      <c r="AH120" s="190"/>
      <c r="AI120" s="190"/>
      <c r="AJ120" s="207"/>
      <c r="AK120" s="242"/>
      <c r="AL120" s="222" t="s">
        <v>32</v>
      </c>
      <c r="AM120" s="222" t="s">
        <v>32</v>
      </c>
      <c r="AN120" s="222" t="s">
        <v>32</v>
      </c>
      <c r="AO120" s="222" t="s">
        <v>32</v>
      </c>
      <c r="AP120" s="222" t="s">
        <v>32</v>
      </c>
      <c r="AQ120" s="222" t="s">
        <v>32</v>
      </c>
      <c r="AR120" s="222" t="s">
        <v>32</v>
      </c>
      <c r="AS120" s="222" t="s">
        <v>32</v>
      </c>
      <c r="AT120" s="222" t="s">
        <v>32</v>
      </c>
      <c r="AU120" s="222" t="s">
        <v>32</v>
      </c>
      <c r="AV120" s="222" t="s">
        <v>32</v>
      </c>
      <c r="AW120" s="222" t="s">
        <v>32</v>
      </c>
      <c r="AX120" s="222" t="s">
        <v>32</v>
      </c>
      <c r="AY120" s="222" t="s">
        <v>32</v>
      </c>
      <c r="AZ120" s="222" t="s">
        <v>32</v>
      </c>
      <c r="BA120" s="222" t="s">
        <v>32</v>
      </c>
      <c r="BB120" s="222" t="s">
        <v>32</v>
      </c>
      <c r="BC120" s="222" t="s">
        <v>32</v>
      </c>
      <c r="BD120" s="222" t="s">
        <v>32</v>
      </c>
      <c r="BE120" s="222" t="s">
        <v>32</v>
      </c>
      <c r="BF120" s="222" t="s">
        <v>32</v>
      </c>
      <c r="BG120" s="222">
        <v>534</v>
      </c>
      <c r="BH120" s="222">
        <v>524</v>
      </c>
      <c r="BI120" s="222" t="s">
        <v>32</v>
      </c>
      <c r="BJ120" s="222" t="s">
        <v>32</v>
      </c>
      <c r="BK120" s="222" t="s">
        <v>32</v>
      </c>
      <c r="BL120" s="222" t="s">
        <v>32</v>
      </c>
      <c r="BM120" s="223"/>
      <c r="BN120" s="220" t="str">
        <f>IF(AD120="Athlete Name","",AD120)</f>
        <v>Julian Lin</v>
      </c>
      <c r="BO120" s="207">
        <v>26</v>
      </c>
      <c r="BP120" s="205"/>
    </row>
    <row r="121" spans="2:68" x14ac:dyDescent="0.2">
      <c r="B121" s="41"/>
      <c r="C121" s="116"/>
      <c r="D121" s="129"/>
      <c r="E121" s="130"/>
      <c r="F121" s="108" t="str">
        <f>IF(COUNT(#REF!,#REF!,AL121,AM121,AN121,AO121,AP121,AQ121,AR121,AS121,AT121,AU121,AV121,AW121,AX121,AY121,AZ121,BA121,BB121,BC121,BG121,BD121,BE121,BF121,BI121,BL121)=0,"", COUNT(#REF!,#REF!,AL121,AM121,AN121,AO121,AP121,AQ121,AR121,AS121,AT121,AU121,AV121,AW121,AX121, AY121,AZ121,BA121,BB121,BG121,BC121,BD121,BE121,BF121,BI121,BL121))</f>
        <v/>
      </c>
      <c r="G121" s="131" t="str">
        <f t="shared" si="226"/>
        <v/>
      </c>
      <c r="H121" s="120"/>
      <c r="I121" s="143" t="str">
        <f>IF(SUM(AF121:AJ121)=0,"",SUM(AF121:AJ121))</f>
        <v/>
      </c>
      <c r="J121" s="145" t="s">
        <v>42</v>
      </c>
      <c r="K121" s="116" t="str">
        <f>IFERROR(LARGE((AL121:BL121),1),"")</f>
        <v/>
      </c>
      <c r="L121" s="108" t="str">
        <f>IFERROR(LARGE((AL121:BG121),2),"")</f>
        <v/>
      </c>
      <c r="M121" s="108" t="str">
        <f>IFERROR(LARGE((AL121:BG121),3),"")</f>
        <v/>
      </c>
      <c r="N121" s="108" t="str">
        <f>IFERROR(LARGE((AL121:BG121),4),"")</f>
        <v/>
      </c>
      <c r="O121" s="131" t="str">
        <f>IFERROR(LARGE((AL121:BG121),5),"")</f>
        <v/>
      </c>
      <c r="P121" s="108"/>
      <c r="Q121" s="148"/>
      <c r="R121" s="149"/>
      <c r="S121" s="120"/>
      <c r="T121" s="107">
        <f t="shared" ref="T121" si="299">IF(U120="","",1)</f>
        <v>1</v>
      </c>
      <c r="U121" s="111">
        <f t="shared" ref="U121" si="300">IF(U120="","",1)</f>
        <v>1</v>
      </c>
      <c r="V121" s="109">
        <f t="shared" ref="V121" si="301">IF(U120="","",1)</f>
        <v>1</v>
      </c>
      <c r="W121" s="120"/>
      <c r="X121" s="130"/>
      <c r="Y121" s="131"/>
      <c r="Z121" s="46"/>
      <c r="AB121" s="201"/>
      <c r="AC121" s="206"/>
      <c r="AD121" s="220"/>
      <c r="AF121" s="206" t="s">
        <v>42</v>
      </c>
      <c r="AG121" s="190" t="s">
        <v>42</v>
      </c>
      <c r="AH121" s="190" t="s">
        <v>42</v>
      </c>
      <c r="AI121" s="190" t="s">
        <v>42</v>
      </c>
      <c r="AJ121" s="207" t="s">
        <v>42</v>
      </c>
      <c r="AK121" s="242"/>
      <c r="AL121" s="206" t="s">
        <v>42</v>
      </c>
      <c r="AM121" s="206" t="s">
        <v>42</v>
      </c>
      <c r="AN121" s="206" t="s">
        <v>42</v>
      </c>
      <c r="AO121" s="206" t="s">
        <v>42</v>
      </c>
      <c r="AP121" s="206" t="s">
        <v>42</v>
      </c>
      <c r="AQ121" s="206" t="s">
        <v>42</v>
      </c>
      <c r="AR121" s="206" t="s">
        <v>42</v>
      </c>
      <c r="AS121" s="206" t="s">
        <v>42</v>
      </c>
      <c r="AT121" s="206" t="s">
        <v>42</v>
      </c>
      <c r="AU121" s="206" t="s">
        <v>42</v>
      </c>
      <c r="AV121" s="206" t="s">
        <v>42</v>
      </c>
      <c r="AW121" s="206" t="s">
        <v>42</v>
      </c>
      <c r="AX121" s="206" t="s">
        <v>42</v>
      </c>
      <c r="AY121" s="206" t="s">
        <v>42</v>
      </c>
      <c r="AZ121" s="206" t="s">
        <v>42</v>
      </c>
      <c r="BA121" s="206" t="s">
        <v>42</v>
      </c>
      <c r="BB121" s="206" t="s">
        <v>42</v>
      </c>
      <c r="BC121" s="206" t="s">
        <v>42</v>
      </c>
      <c r="BD121" s="206" t="s">
        <v>42</v>
      </c>
      <c r="BE121" s="206" t="s">
        <v>42</v>
      </c>
      <c r="BF121" s="206" t="s">
        <v>42</v>
      </c>
      <c r="BG121" s="206" t="s">
        <v>42</v>
      </c>
      <c r="BH121" s="206" t="s">
        <v>42</v>
      </c>
      <c r="BI121" s="206" t="s">
        <v>42</v>
      </c>
      <c r="BJ121" s="206" t="s">
        <v>42</v>
      </c>
      <c r="BK121" s="206" t="s">
        <v>42</v>
      </c>
      <c r="BL121" s="206" t="s">
        <v>42</v>
      </c>
      <c r="BM121" s="223"/>
      <c r="BN121" s="220"/>
      <c r="BO121" s="207"/>
      <c r="BP121" s="205"/>
    </row>
    <row r="122" spans="2:68" s="224" customFormat="1" ht="8.5" customHeight="1" thickBot="1" x14ac:dyDescent="0.25">
      <c r="B122" s="65"/>
      <c r="C122" s="118"/>
      <c r="D122" s="132"/>
      <c r="E122" s="133"/>
      <c r="F122" s="108" t="str">
        <f>IF(COUNT(#REF!,#REF!,AL122,AM122,AN122,AO122,AP122,AQ122,AR122,AS122,AT122,AU122,AV122,AW122,AX122,AY122,AZ122,BA122,BB122,BC122,BG122,BD122,BE122,BF122,BI122,BL122)=0,"", COUNT(#REF!,#REF!,AL122,AM122,AN122,AO122,AP122,AQ122,AR122,AS122,AT122,AU122,AV122,AW122,AX122, AY122,AZ122,BA122,BB122,BG122,BC122,BD122,BE122,BF122,BI122,BL122))</f>
        <v/>
      </c>
      <c r="G122" s="131" t="str">
        <f t="shared" si="226"/>
        <v/>
      </c>
      <c r="H122" s="146"/>
      <c r="I122" s="147"/>
      <c r="J122" s="146"/>
      <c r="K122" s="150"/>
      <c r="L122" s="113"/>
      <c r="M122" s="113"/>
      <c r="N122" s="113"/>
      <c r="O122" s="151"/>
      <c r="P122" s="146"/>
      <c r="Q122" s="152"/>
      <c r="R122" s="153"/>
      <c r="S122" s="146"/>
      <c r="T122" s="112">
        <f t="shared" ref="T122" si="302">IF(U120="","",1)</f>
        <v>1</v>
      </c>
      <c r="U122" s="113">
        <f t="shared" ref="U122" si="303">IF(U120="","",1)</f>
        <v>1</v>
      </c>
      <c r="V122" s="114">
        <f t="shared" ref="V122" si="304">IF(U120="","",1)</f>
        <v>1</v>
      </c>
      <c r="W122" s="146"/>
      <c r="X122" s="132"/>
      <c r="Y122" s="159"/>
      <c r="Z122" s="64"/>
      <c r="AB122" s="225"/>
      <c r="AC122" s="226"/>
      <c r="AD122" s="243"/>
      <c r="AF122" s="244"/>
      <c r="AG122" s="245"/>
      <c r="AH122" s="245"/>
      <c r="AI122" s="245"/>
      <c r="AJ122" s="246"/>
      <c r="AL122" s="245"/>
      <c r="AM122" s="245"/>
      <c r="AN122" s="245"/>
      <c r="AO122" s="245"/>
      <c r="AP122" s="245"/>
      <c r="AQ122" s="245"/>
      <c r="AR122" s="245"/>
      <c r="AS122" s="245"/>
      <c r="AT122" s="245"/>
      <c r="AU122" s="245"/>
      <c r="AV122" s="245"/>
      <c r="AW122" s="245"/>
      <c r="AX122" s="245"/>
      <c r="AY122" s="245"/>
      <c r="AZ122" s="245"/>
      <c r="BA122" s="245"/>
      <c r="BB122" s="245"/>
      <c r="BC122" s="245"/>
      <c r="BD122" s="246"/>
      <c r="BE122" s="246"/>
      <c r="BF122" s="246"/>
      <c r="BG122" s="246"/>
      <c r="BH122" s="246"/>
      <c r="BI122" s="246"/>
      <c r="BJ122" s="246"/>
      <c r="BK122" s="246"/>
      <c r="BL122" s="246"/>
      <c r="BM122" s="231"/>
      <c r="BN122" s="247"/>
      <c r="BO122" s="233"/>
      <c r="BP122" s="234"/>
    </row>
    <row r="123" spans="2:68" ht="8.5" customHeight="1" thickTop="1" x14ac:dyDescent="0.2">
      <c r="B123" s="41"/>
      <c r="C123" s="116"/>
      <c r="D123" s="129"/>
      <c r="E123" s="130"/>
      <c r="F123" s="108" t="str">
        <f>IF(COUNT(#REF!,#REF!,AL123,AM123,AN123,AO123,AP123,AQ123,AR123,AS123,AT123,AU123,AV123,AW123,AX123,AY123,AZ123,BA123,BB123,BC123,BG123,BD123,BE123,BF123,BI123,BL123)=0,"", COUNT(#REF!,#REF!,AL123,AM123,AN123,AO123,AP123,AQ123,AR123,AS123,AT123,AU123,AV123,AW123,AX123, AY123,AZ123,BA123,BB123,BG123,BC123,BD123,BE123,BF123,BI123,BL123))</f>
        <v/>
      </c>
      <c r="G123" s="131" t="str">
        <f t="shared" si="226"/>
        <v/>
      </c>
      <c r="H123" s="120"/>
      <c r="I123" s="143"/>
      <c r="J123" s="120"/>
      <c r="K123" s="118"/>
      <c r="L123" s="146"/>
      <c r="M123" s="146"/>
      <c r="N123" s="146"/>
      <c r="O123" s="159"/>
      <c r="P123" s="108"/>
      <c r="Q123" s="148"/>
      <c r="R123" s="149"/>
      <c r="S123" s="120"/>
      <c r="T123" s="107">
        <f t="shared" ref="T123" si="305">IF(U124="","",1)</f>
        <v>1</v>
      </c>
      <c r="U123" s="108">
        <f t="shared" ref="U123" si="306">IF(U124="","",1)</f>
        <v>1</v>
      </c>
      <c r="V123" s="109">
        <f t="shared" ref="V123" si="307">IF(U124="","",1)</f>
        <v>1</v>
      </c>
      <c r="W123" s="120"/>
      <c r="X123" s="130"/>
      <c r="Y123" s="131"/>
      <c r="Z123" s="46"/>
      <c r="AB123" s="201"/>
      <c r="AC123" s="206"/>
      <c r="AD123" s="214"/>
      <c r="AF123" s="215"/>
      <c r="AG123" s="216"/>
      <c r="AH123" s="216"/>
      <c r="AI123" s="216"/>
      <c r="AJ123" s="217"/>
      <c r="AL123" s="216"/>
      <c r="AM123" s="216"/>
      <c r="AN123" s="216"/>
      <c r="AO123" s="216"/>
      <c r="AP123" s="216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7"/>
      <c r="BE123" s="217"/>
      <c r="BF123" s="217"/>
      <c r="BG123" s="217"/>
      <c r="BH123" s="217"/>
      <c r="BI123" s="217"/>
      <c r="BJ123" s="217"/>
      <c r="BK123" s="217"/>
      <c r="BL123" s="217"/>
      <c r="BM123" s="223"/>
      <c r="BN123" s="214"/>
      <c r="BO123" s="207"/>
      <c r="BP123" s="205"/>
    </row>
    <row r="124" spans="2:68" x14ac:dyDescent="0.2">
      <c r="B124" s="41"/>
      <c r="C124" s="116">
        <v>27</v>
      </c>
      <c r="D124" s="129" t="str">
        <f t="shared" si="208"/>
        <v>Thomas Moore</v>
      </c>
      <c r="E124" s="130"/>
      <c r="F124" s="108">
        <f>COUNT(AL124:BL124)</f>
        <v>1</v>
      </c>
      <c r="G124" s="131">
        <f t="shared" si="226"/>
        <v>1</v>
      </c>
      <c r="H124" s="120"/>
      <c r="I124" s="143"/>
      <c r="J124" s="145" t="s">
        <v>32</v>
      </c>
      <c r="K124" s="116">
        <f>IFERROR(LARGE((AL124:BL124),1),"")</f>
        <v>531</v>
      </c>
      <c r="L124" s="108" t="str">
        <f>IFERROR(LARGE((AL124:BL124),2),"")</f>
        <v/>
      </c>
      <c r="M124" s="108" t="str">
        <f>IFERROR(LARGE((AL124:BL124),3),"")</f>
        <v/>
      </c>
      <c r="N124" s="108" t="str">
        <f>IFERROR(LARGE((AL124:BL124),4),"")</f>
        <v/>
      </c>
      <c r="O124" s="131" t="str">
        <f>IFERROR(LARGE((AL124:BL124),5),"")</f>
        <v/>
      </c>
      <c r="P124" s="108"/>
      <c r="Q124" s="148">
        <f t="shared" si="209"/>
        <v>531</v>
      </c>
      <c r="R124" s="149" t="str">
        <f t="shared" si="210"/>
        <v/>
      </c>
      <c r="S124" s="120"/>
      <c r="T124" s="107">
        <f t="shared" ref="T124" si="308">IF(U124="","",1)</f>
        <v>1</v>
      </c>
      <c r="U124" s="110">
        <f t="shared" ref="U124" si="309">IF(SUM(Q124:R124)=0,"",SUM(Q124:R124))</f>
        <v>531</v>
      </c>
      <c r="V124" s="109">
        <f t="shared" ref="V124" si="310">IF(U124="","",1)</f>
        <v>1</v>
      </c>
      <c r="W124" s="120"/>
      <c r="X124" s="130" t="str">
        <f t="shared" si="198"/>
        <v>Thomas Moore</v>
      </c>
      <c r="Y124" s="131"/>
      <c r="Z124" s="46"/>
      <c r="AB124" s="201"/>
      <c r="AC124" s="206">
        <v>27</v>
      </c>
      <c r="AD124" s="220" t="s">
        <v>239</v>
      </c>
      <c r="AF124" s="206"/>
      <c r="AG124" s="190"/>
      <c r="AH124" s="190"/>
      <c r="AI124" s="190"/>
      <c r="AJ124" s="207"/>
      <c r="AK124" s="242"/>
      <c r="AL124" s="222" t="s">
        <v>32</v>
      </c>
      <c r="AM124" s="222" t="s">
        <v>32</v>
      </c>
      <c r="AN124" s="222" t="s">
        <v>32</v>
      </c>
      <c r="AO124" s="222" t="s">
        <v>32</v>
      </c>
      <c r="AP124" s="222" t="s">
        <v>32</v>
      </c>
      <c r="AQ124" s="222" t="s">
        <v>32</v>
      </c>
      <c r="AR124" s="222" t="s">
        <v>32</v>
      </c>
      <c r="AS124" s="222" t="s">
        <v>32</v>
      </c>
      <c r="AT124" s="222" t="s">
        <v>32</v>
      </c>
      <c r="AU124" s="222" t="s">
        <v>32</v>
      </c>
      <c r="AV124" s="222" t="s">
        <v>32</v>
      </c>
      <c r="AW124" s="222" t="s">
        <v>32</v>
      </c>
      <c r="AX124" s="222" t="s">
        <v>32</v>
      </c>
      <c r="AY124" s="222" t="s">
        <v>32</v>
      </c>
      <c r="AZ124" s="222" t="s">
        <v>32</v>
      </c>
      <c r="BA124" s="222" t="s">
        <v>32</v>
      </c>
      <c r="BB124" s="222" t="s">
        <v>32</v>
      </c>
      <c r="BC124" s="222" t="s">
        <v>32</v>
      </c>
      <c r="BD124" s="222" t="s">
        <v>32</v>
      </c>
      <c r="BE124" s="222" t="s">
        <v>32</v>
      </c>
      <c r="BF124" s="222" t="s">
        <v>32</v>
      </c>
      <c r="BG124" s="222">
        <v>531</v>
      </c>
      <c r="BH124" s="222" t="s">
        <v>32</v>
      </c>
      <c r="BI124" s="222" t="s">
        <v>32</v>
      </c>
      <c r="BJ124" s="222" t="s">
        <v>32</v>
      </c>
      <c r="BK124" s="222" t="s">
        <v>32</v>
      </c>
      <c r="BL124" s="222" t="s">
        <v>32</v>
      </c>
      <c r="BM124" s="223"/>
      <c r="BN124" s="220" t="str">
        <f>IF(AD124="Athlete Name","",AD124)</f>
        <v>Thomas Moore</v>
      </c>
      <c r="BO124" s="207">
        <v>27</v>
      </c>
      <c r="BP124" s="205"/>
    </row>
    <row r="125" spans="2:68" x14ac:dyDescent="0.2">
      <c r="B125" s="41"/>
      <c r="C125" s="116"/>
      <c r="D125" s="129"/>
      <c r="E125" s="130"/>
      <c r="F125" s="108" t="str">
        <f>IF(COUNT(#REF!,#REF!,AL125,AM125,AN125,AO125,AP125,AQ125,AR125,AS125,AT125,AU125,AV125,AW125,AX125,AY125,AZ125,BA125,BB125,BC125,BG125,BD125,BE125,BF125,BI125,BL125)=0,"", COUNT(#REF!,#REF!,AL125,AM125,AN125,AO125,AP125,AQ125,AR125,AS125,AT125,AU125,AV125,AW125,AX125, AY125,AZ125,BA125,BB125,BG125,BC125,BD125,BE125,BF125,BI125,BL125))</f>
        <v/>
      </c>
      <c r="G125" s="131" t="str">
        <f t="shared" si="226"/>
        <v/>
      </c>
      <c r="H125" s="120"/>
      <c r="I125" s="143" t="str">
        <f>IF(SUM(AF125:AJ125)=0,"",SUM(AF125:AJ125))</f>
        <v/>
      </c>
      <c r="J125" s="145" t="s">
        <v>42</v>
      </c>
      <c r="K125" s="116" t="str">
        <f>IFERROR(LARGE((AL125:BL125),1),"")</f>
        <v/>
      </c>
      <c r="L125" s="108" t="str">
        <f>IFERROR(LARGE((AL125:BG125),2),"")</f>
        <v/>
      </c>
      <c r="M125" s="108" t="str">
        <f>IFERROR(LARGE((AL125:BG125),3),"")</f>
        <v/>
      </c>
      <c r="N125" s="108" t="str">
        <f>IFERROR(LARGE((AL125:BG125),4),"")</f>
        <v/>
      </c>
      <c r="O125" s="131" t="str">
        <f>IFERROR(LARGE((AL125:BG125),5),"")</f>
        <v/>
      </c>
      <c r="P125" s="108"/>
      <c r="Q125" s="148"/>
      <c r="R125" s="149"/>
      <c r="S125" s="120"/>
      <c r="T125" s="107">
        <f t="shared" ref="T125" si="311">IF(U124="","",1)</f>
        <v>1</v>
      </c>
      <c r="U125" s="111">
        <f t="shared" ref="U125" si="312">IF(U124="","",1)</f>
        <v>1</v>
      </c>
      <c r="V125" s="109">
        <f t="shared" ref="V125" si="313">IF(U124="","",1)</f>
        <v>1</v>
      </c>
      <c r="W125" s="120"/>
      <c r="X125" s="130"/>
      <c r="Y125" s="131"/>
      <c r="Z125" s="46"/>
      <c r="AB125" s="201"/>
      <c r="AC125" s="206"/>
      <c r="AD125" s="220"/>
      <c r="AF125" s="206" t="s">
        <v>42</v>
      </c>
      <c r="AG125" s="190" t="s">
        <v>42</v>
      </c>
      <c r="AH125" s="190" t="s">
        <v>42</v>
      </c>
      <c r="AI125" s="190" t="s">
        <v>42</v>
      </c>
      <c r="AJ125" s="207" t="s">
        <v>42</v>
      </c>
      <c r="AK125" s="242"/>
      <c r="AL125" s="206" t="s">
        <v>42</v>
      </c>
      <c r="AM125" s="206" t="s">
        <v>42</v>
      </c>
      <c r="AN125" s="206" t="s">
        <v>42</v>
      </c>
      <c r="AO125" s="206" t="s">
        <v>42</v>
      </c>
      <c r="AP125" s="206" t="s">
        <v>42</v>
      </c>
      <c r="AQ125" s="206" t="s">
        <v>42</v>
      </c>
      <c r="AR125" s="206" t="s">
        <v>42</v>
      </c>
      <c r="AS125" s="206" t="s">
        <v>42</v>
      </c>
      <c r="AT125" s="206" t="s">
        <v>42</v>
      </c>
      <c r="AU125" s="206" t="s">
        <v>42</v>
      </c>
      <c r="AV125" s="206" t="s">
        <v>42</v>
      </c>
      <c r="AW125" s="206" t="s">
        <v>42</v>
      </c>
      <c r="AX125" s="206" t="s">
        <v>42</v>
      </c>
      <c r="AY125" s="206" t="s">
        <v>42</v>
      </c>
      <c r="AZ125" s="206" t="s">
        <v>42</v>
      </c>
      <c r="BA125" s="206" t="s">
        <v>42</v>
      </c>
      <c r="BB125" s="206" t="s">
        <v>42</v>
      </c>
      <c r="BC125" s="206" t="s">
        <v>42</v>
      </c>
      <c r="BD125" s="206" t="s">
        <v>42</v>
      </c>
      <c r="BE125" s="206" t="s">
        <v>42</v>
      </c>
      <c r="BF125" s="206" t="s">
        <v>42</v>
      </c>
      <c r="BG125" s="206" t="s">
        <v>42</v>
      </c>
      <c r="BH125" s="206" t="s">
        <v>42</v>
      </c>
      <c r="BI125" s="206" t="s">
        <v>42</v>
      </c>
      <c r="BJ125" s="206" t="s">
        <v>42</v>
      </c>
      <c r="BK125" s="206" t="s">
        <v>42</v>
      </c>
      <c r="BL125" s="206" t="s">
        <v>42</v>
      </c>
      <c r="BM125" s="223"/>
      <c r="BN125" s="220"/>
      <c r="BO125" s="207"/>
      <c r="BP125" s="205"/>
    </row>
    <row r="126" spans="2:68" s="224" customFormat="1" ht="8.5" customHeight="1" thickBot="1" x14ac:dyDescent="0.25">
      <c r="B126" s="65"/>
      <c r="C126" s="118"/>
      <c r="D126" s="132"/>
      <c r="E126" s="133"/>
      <c r="F126" s="108" t="str">
        <f>IF(COUNT(#REF!,#REF!,AL126,AM126,AN126,AO126,AP126,AQ126,AR126,AS126,AT126,AU126,AV126,AW126,AX126,AY126,AZ126,BA126,BB126,BC126,BG126,BD126,BE126,BF126,BI126,BL126)=0,"", COUNT(#REF!,#REF!,AL126,AM126,AN126,AO126,AP126,AQ126,AR126,AS126,AT126,AU126,AV126,AW126,AX126, AY126,AZ126,BA126,BB126,BG126,BC126,BD126,BE126,BF126,BI126,BL126))</f>
        <v/>
      </c>
      <c r="G126" s="131" t="str">
        <f t="shared" si="226"/>
        <v/>
      </c>
      <c r="H126" s="146"/>
      <c r="I126" s="147"/>
      <c r="J126" s="146"/>
      <c r="K126" s="150"/>
      <c r="L126" s="113"/>
      <c r="M126" s="113"/>
      <c r="N126" s="113"/>
      <c r="O126" s="151"/>
      <c r="P126" s="146"/>
      <c r="Q126" s="152"/>
      <c r="R126" s="153"/>
      <c r="S126" s="146"/>
      <c r="T126" s="112">
        <f t="shared" ref="T126" si="314">IF(U124="","",1)</f>
        <v>1</v>
      </c>
      <c r="U126" s="113">
        <f t="shared" ref="U126" si="315">IF(U124="","",1)</f>
        <v>1</v>
      </c>
      <c r="V126" s="114">
        <f t="shared" ref="V126" si="316">IF(U124="","",1)</f>
        <v>1</v>
      </c>
      <c r="W126" s="146"/>
      <c r="X126" s="132"/>
      <c r="Y126" s="159"/>
      <c r="Z126" s="64"/>
      <c r="AB126" s="225"/>
      <c r="AC126" s="226"/>
      <c r="AD126" s="227"/>
      <c r="AF126" s="228"/>
      <c r="AG126" s="229"/>
      <c r="AH126" s="229"/>
      <c r="AI126" s="229"/>
      <c r="AJ126" s="230"/>
      <c r="AL126" s="229"/>
      <c r="AM126" s="229"/>
      <c r="AN126" s="229"/>
      <c r="AO126" s="229"/>
      <c r="AP126" s="229"/>
      <c r="AQ126" s="229"/>
      <c r="AR126" s="229"/>
      <c r="AS126" s="229"/>
      <c r="AT126" s="229"/>
      <c r="AU126" s="229"/>
      <c r="AV126" s="229"/>
      <c r="AW126" s="229"/>
      <c r="AX126" s="229"/>
      <c r="AY126" s="229"/>
      <c r="AZ126" s="229"/>
      <c r="BA126" s="229"/>
      <c r="BB126" s="229"/>
      <c r="BC126" s="229"/>
      <c r="BD126" s="230"/>
      <c r="BE126" s="230"/>
      <c r="BF126" s="230"/>
      <c r="BG126" s="230"/>
      <c r="BH126" s="230"/>
      <c r="BI126" s="230"/>
      <c r="BJ126" s="230"/>
      <c r="BK126" s="230"/>
      <c r="BL126" s="230"/>
      <c r="BM126" s="231"/>
      <c r="BN126" s="232"/>
      <c r="BO126" s="233"/>
      <c r="BP126" s="234"/>
    </row>
    <row r="127" spans="2:68" ht="8.5" customHeight="1" thickTop="1" x14ac:dyDescent="0.2">
      <c r="B127" s="41"/>
      <c r="C127" s="116"/>
      <c r="D127" s="129"/>
      <c r="E127" s="130"/>
      <c r="F127" s="108" t="str">
        <f>IF(COUNT(#REF!,#REF!,AL127,AM127,AN127,AO127,AP127,AQ127,AR127,AS127,AT127,AU127,AV127,AW127,AX127,AY127,AZ127,BA127,BB127,BC127,BG127,BD127,BE127,BF127,BI127,BL127)=0,"", COUNT(#REF!,#REF!,AL127,AM127,AN127,AO127,AP127,AQ127,AR127,AS127,AT127,AU127,AV127,AW127,AX127, AY127,AZ127,BA127,BB127,BG127,BC127,BD127,BE127,BF127,BI127,BL127))</f>
        <v/>
      </c>
      <c r="G127" s="131" t="str">
        <f t="shared" si="226"/>
        <v/>
      </c>
      <c r="H127" s="120"/>
      <c r="I127" s="143"/>
      <c r="J127" s="120"/>
      <c r="K127" s="118"/>
      <c r="L127" s="146"/>
      <c r="M127" s="146"/>
      <c r="N127" s="146"/>
      <c r="O127" s="159"/>
      <c r="P127" s="108"/>
      <c r="Q127" s="148"/>
      <c r="R127" s="149"/>
      <c r="S127" s="120"/>
      <c r="T127" s="107">
        <f t="shared" ref="T127" si="317">IF(U128="","",1)</f>
        <v>1</v>
      </c>
      <c r="U127" s="108">
        <f t="shared" ref="U127" si="318">IF(U128="","",1)</f>
        <v>1</v>
      </c>
      <c r="V127" s="109">
        <f t="shared" ref="V127" si="319">IF(U128="","",1)</f>
        <v>1</v>
      </c>
      <c r="W127" s="120"/>
      <c r="X127" s="130"/>
      <c r="Y127" s="131"/>
      <c r="Z127" s="46"/>
      <c r="AB127" s="201"/>
      <c r="AC127" s="206"/>
      <c r="AD127" s="235"/>
      <c r="AF127" s="236"/>
      <c r="AG127" s="237"/>
      <c r="AH127" s="237"/>
      <c r="AI127" s="238"/>
      <c r="AJ127" s="239"/>
      <c r="AL127" s="238"/>
      <c r="AM127" s="238"/>
      <c r="AN127" s="238"/>
      <c r="AO127" s="238"/>
      <c r="AP127" s="238"/>
      <c r="AQ127" s="248"/>
      <c r="AR127" s="248"/>
      <c r="AS127" s="248"/>
      <c r="AT127" s="248"/>
      <c r="AU127" s="248"/>
      <c r="AV127" s="248"/>
      <c r="AW127" s="248"/>
      <c r="AX127" s="248"/>
      <c r="AY127" s="248"/>
      <c r="AZ127" s="248"/>
      <c r="BA127" s="248"/>
      <c r="BB127" s="248"/>
      <c r="BC127" s="248"/>
      <c r="BD127" s="249"/>
      <c r="BE127" s="249"/>
      <c r="BF127" s="249"/>
      <c r="BG127" s="249"/>
      <c r="BH127" s="249"/>
      <c r="BI127" s="249"/>
      <c r="BJ127" s="249"/>
      <c r="BK127" s="249"/>
      <c r="BL127" s="249"/>
      <c r="BM127" s="223"/>
      <c r="BN127" s="235"/>
      <c r="BO127" s="207"/>
      <c r="BP127" s="205"/>
    </row>
    <row r="128" spans="2:68" x14ac:dyDescent="0.2">
      <c r="B128" s="41"/>
      <c r="C128" s="116">
        <v>28</v>
      </c>
      <c r="D128" s="129" t="str">
        <f t="shared" si="208"/>
        <v>Andrew Converse</v>
      </c>
      <c r="E128" s="130"/>
      <c r="F128" s="108">
        <f>COUNT(AL128:BL128)</f>
        <v>1</v>
      </c>
      <c r="G128" s="131">
        <f t="shared" si="226"/>
        <v>1</v>
      </c>
      <c r="H128" s="120"/>
      <c r="I128" s="143"/>
      <c r="J128" s="145" t="s">
        <v>32</v>
      </c>
      <c r="K128" s="116">
        <f>IFERROR(LARGE((AL128:BL128),1),"")</f>
        <v>520</v>
      </c>
      <c r="L128" s="108" t="str">
        <f>IFERROR(LARGE((AL128:BL128),2),"")</f>
        <v/>
      </c>
      <c r="M128" s="108" t="str">
        <f>IFERROR(LARGE((AL128:BL128),3),"")</f>
        <v/>
      </c>
      <c r="N128" s="108" t="str">
        <f>IFERROR(LARGE((AL128:BL128),4),"")</f>
        <v/>
      </c>
      <c r="O128" s="131" t="str">
        <f>IFERROR(LARGE((AL128:BL128),5),"")</f>
        <v/>
      </c>
      <c r="P128" s="108"/>
      <c r="Q128" s="148">
        <f t="shared" si="209"/>
        <v>520</v>
      </c>
      <c r="R128" s="149" t="str">
        <f t="shared" si="210"/>
        <v/>
      </c>
      <c r="S128" s="120"/>
      <c r="T128" s="107">
        <f t="shared" ref="T128" si="320">IF(U128="","",1)</f>
        <v>1</v>
      </c>
      <c r="U128" s="110">
        <f t="shared" ref="U128" si="321">IF(SUM(Q128:R128)=0,"",SUM(Q128:R128))</f>
        <v>520</v>
      </c>
      <c r="V128" s="109">
        <f t="shared" ref="V128" si="322">IF(U128="","",1)</f>
        <v>1</v>
      </c>
      <c r="W128" s="120"/>
      <c r="X128" s="130" t="str">
        <f t="shared" si="198"/>
        <v>Andrew Converse</v>
      </c>
      <c r="Y128" s="131"/>
      <c r="Z128" s="46"/>
      <c r="AB128" s="201"/>
      <c r="AC128" s="206">
        <v>28</v>
      </c>
      <c r="AD128" s="220" t="s">
        <v>240</v>
      </c>
      <c r="AF128" s="206"/>
      <c r="AG128" s="190"/>
      <c r="AH128" s="190"/>
      <c r="AI128" s="190"/>
      <c r="AJ128" s="207"/>
      <c r="AK128" s="242"/>
      <c r="AL128" s="222" t="s">
        <v>32</v>
      </c>
      <c r="AM128" s="222" t="s">
        <v>32</v>
      </c>
      <c r="AN128" s="222" t="s">
        <v>32</v>
      </c>
      <c r="AO128" s="222" t="s">
        <v>32</v>
      </c>
      <c r="AP128" s="222" t="s">
        <v>32</v>
      </c>
      <c r="AQ128" s="222" t="s">
        <v>32</v>
      </c>
      <c r="AR128" s="222" t="s">
        <v>32</v>
      </c>
      <c r="AS128" s="222" t="s">
        <v>32</v>
      </c>
      <c r="AT128" s="222" t="s">
        <v>32</v>
      </c>
      <c r="AU128" s="222" t="s">
        <v>32</v>
      </c>
      <c r="AV128" s="222" t="s">
        <v>32</v>
      </c>
      <c r="AW128" s="222" t="s">
        <v>32</v>
      </c>
      <c r="AX128" s="222" t="s">
        <v>32</v>
      </c>
      <c r="AY128" s="222" t="s">
        <v>32</v>
      </c>
      <c r="AZ128" s="222" t="s">
        <v>32</v>
      </c>
      <c r="BA128" s="222" t="s">
        <v>32</v>
      </c>
      <c r="BB128" s="222" t="s">
        <v>32</v>
      </c>
      <c r="BC128" s="222" t="s">
        <v>32</v>
      </c>
      <c r="BD128" s="222" t="s">
        <v>32</v>
      </c>
      <c r="BE128" s="222" t="s">
        <v>32</v>
      </c>
      <c r="BF128" s="222" t="s">
        <v>32</v>
      </c>
      <c r="BG128" s="222">
        <v>520</v>
      </c>
      <c r="BH128" s="222" t="s">
        <v>32</v>
      </c>
      <c r="BI128" s="222" t="s">
        <v>32</v>
      </c>
      <c r="BJ128" s="222" t="s">
        <v>32</v>
      </c>
      <c r="BK128" s="222" t="s">
        <v>32</v>
      </c>
      <c r="BL128" s="222" t="s">
        <v>32</v>
      </c>
      <c r="BM128" s="223"/>
      <c r="BN128" s="220" t="str">
        <f>IF(AD128="Athlete Name","",AD128)</f>
        <v>Andrew Converse</v>
      </c>
      <c r="BO128" s="207">
        <v>28</v>
      </c>
      <c r="BP128" s="205"/>
    </row>
    <row r="129" spans="2:68" x14ac:dyDescent="0.2">
      <c r="B129" s="41"/>
      <c r="C129" s="116"/>
      <c r="D129" s="129"/>
      <c r="E129" s="130"/>
      <c r="F129" s="108" t="str">
        <f>IF(COUNT(#REF!,#REF!,AL129,AM129,AN129,AO129,AP129,AQ129,AR129,AS129,AT129,AU129,AV129,AW129,AX129,AY129,AZ129,BA129,BB129,BC129,BG129,BD129,BE129,BF129,BI129,BL129)=0,"", COUNT(#REF!,#REF!,AL129,AM129,AN129,AO129,AP129,AQ129,AR129,AS129,AT129,AU129,AV129,AW129,AX129, AY129,AZ129,BA129,BB129,BG129,BC129,BD129,BE129,BF129,BI129,BL129))</f>
        <v/>
      </c>
      <c r="G129" s="131" t="str">
        <f t="shared" si="226"/>
        <v/>
      </c>
      <c r="H129" s="120"/>
      <c r="I129" s="143" t="str">
        <f>IF(SUM(AF129:AJ129)=0,"",SUM(AF129:AJ129))</f>
        <v/>
      </c>
      <c r="J129" s="145" t="s">
        <v>42</v>
      </c>
      <c r="K129" s="116" t="str">
        <f>IFERROR(LARGE((AL129:BL129),1),"")</f>
        <v/>
      </c>
      <c r="L129" s="108" t="str">
        <f>IFERROR(LARGE((AL129:BG129),2),"")</f>
        <v/>
      </c>
      <c r="M129" s="108" t="str">
        <f>IFERROR(LARGE((AL129:BG129),3),"")</f>
        <v/>
      </c>
      <c r="N129" s="108" t="str">
        <f>IFERROR(LARGE((AL129:BG129),4),"")</f>
        <v/>
      </c>
      <c r="O129" s="131" t="str">
        <f>IFERROR(LARGE((AL129:BG129),5),"")</f>
        <v/>
      </c>
      <c r="P129" s="108"/>
      <c r="Q129" s="148"/>
      <c r="R129" s="149"/>
      <c r="S129" s="120"/>
      <c r="T129" s="107">
        <f t="shared" ref="T129" si="323">IF(U128="","",1)</f>
        <v>1</v>
      </c>
      <c r="U129" s="111">
        <f t="shared" ref="U129" si="324">IF(U128="","",1)</f>
        <v>1</v>
      </c>
      <c r="V129" s="109">
        <f t="shared" ref="V129" si="325">IF(U128="","",1)</f>
        <v>1</v>
      </c>
      <c r="W129" s="120"/>
      <c r="X129" s="130"/>
      <c r="Y129" s="131"/>
      <c r="Z129" s="46"/>
      <c r="AB129" s="201"/>
      <c r="AC129" s="206"/>
      <c r="AD129" s="220"/>
      <c r="AF129" s="206" t="s">
        <v>42</v>
      </c>
      <c r="AG129" s="190" t="s">
        <v>42</v>
      </c>
      <c r="AH129" s="190" t="s">
        <v>42</v>
      </c>
      <c r="AI129" s="190" t="s">
        <v>42</v>
      </c>
      <c r="AJ129" s="207" t="s">
        <v>42</v>
      </c>
      <c r="AK129" s="242"/>
      <c r="AL129" s="206" t="s">
        <v>42</v>
      </c>
      <c r="AM129" s="206" t="s">
        <v>42</v>
      </c>
      <c r="AN129" s="206" t="s">
        <v>42</v>
      </c>
      <c r="AO129" s="206" t="s">
        <v>42</v>
      </c>
      <c r="AP129" s="206" t="s">
        <v>42</v>
      </c>
      <c r="AQ129" s="206" t="s">
        <v>42</v>
      </c>
      <c r="AR129" s="206" t="s">
        <v>42</v>
      </c>
      <c r="AS129" s="206" t="s">
        <v>42</v>
      </c>
      <c r="AT129" s="206" t="s">
        <v>42</v>
      </c>
      <c r="AU129" s="206" t="s">
        <v>42</v>
      </c>
      <c r="AV129" s="206" t="s">
        <v>42</v>
      </c>
      <c r="AW129" s="206" t="s">
        <v>42</v>
      </c>
      <c r="AX129" s="206" t="s">
        <v>42</v>
      </c>
      <c r="AY129" s="206" t="s">
        <v>42</v>
      </c>
      <c r="AZ129" s="206" t="s">
        <v>42</v>
      </c>
      <c r="BA129" s="206" t="s">
        <v>42</v>
      </c>
      <c r="BB129" s="206" t="s">
        <v>42</v>
      </c>
      <c r="BC129" s="206" t="s">
        <v>42</v>
      </c>
      <c r="BD129" s="206" t="s">
        <v>42</v>
      </c>
      <c r="BE129" s="206" t="s">
        <v>42</v>
      </c>
      <c r="BF129" s="206" t="s">
        <v>42</v>
      </c>
      <c r="BG129" s="206" t="s">
        <v>42</v>
      </c>
      <c r="BH129" s="206" t="s">
        <v>42</v>
      </c>
      <c r="BI129" s="206" t="s">
        <v>42</v>
      </c>
      <c r="BJ129" s="206" t="s">
        <v>42</v>
      </c>
      <c r="BK129" s="206" t="s">
        <v>42</v>
      </c>
      <c r="BL129" s="206" t="s">
        <v>42</v>
      </c>
      <c r="BM129" s="223"/>
      <c r="BN129" s="220"/>
      <c r="BO129" s="207"/>
      <c r="BP129" s="205"/>
    </row>
    <row r="130" spans="2:68" s="224" customFormat="1" ht="8.5" customHeight="1" thickBot="1" x14ac:dyDescent="0.25">
      <c r="B130" s="65"/>
      <c r="C130" s="118"/>
      <c r="D130" s="132"/>
      <c r="E130" s="133"/>
      <c r="F130" s="108" t="str">
        <f>IF(COUNT(#REF!,#REF!,AL130,AM130,AN130,AO130,AP130,AQ130,AR130,AS130,AT130,AU130,AV130,AW130,AX130,AY130,AZ130,BA130,BB130,BC130,BG130,BD130,BE130,BF130,BI130,BL130)=0,"", COUNT(#REF!,#REF!,AL130,AM130,AN130,AO130,AP130,AQ130,AR130,AS130,AT130,AU130,AV130,AW130,AX130, AY130,AZ130,BA130,BB130,BG130,BC130,BD130,BE130,BF130,BI130,BL130))</f>
        <v/>
      </c>
      <c r="G130" s="131" t="str">
        <f t="shared" si="226"/>
        <v/>
      </c>
      <c r="H130" s="146"/>
      <c r="I130" s="147"/>
      <c r="J130" s="146"/>
      <c r="K130" s="150"/>
      <c r="L130" s="113"/>
      <c r="M130" s="113"/>
      <c r="N130" s="113"/>
      <c r="O130" s="151"/>
      <c r="P130" s="146"/>
      <c r="Q130" s="152"/>
      <c r="R130" s="153"/>
      <c r="S130" s="146"/>
      <c r="T130" s="112">
        <f t="shared" ref="T130" si="326">IF(U128="","",1)</f>
        <v>1</v>
      </c>
      <c r="U130" s="113">
        <f t="shared" ref="U130" si="327">IF(U128="","",1)</f>
        <v>1</v>
      </c>
      <c r="V130" s="114">
        <f t="shared" ref="V130" si="328">IF(U128="","",1)</f>
        <v>1</v>
      </c>
      <c r="W130" s="146"/>
      <c r="X130" s="132"/>
      <c r="Y130" s="159"/>
      <c r="Z130" s="64"/>
      <c r="AB130" s="225"/>
      <c r="AC130" s="226"/>
      <c r="AD130" s="243"/>
      <c r="AF130" s="244"/>
      <c r="AG130" s="245"/>
      <c r="AH130" s="245"/>
      <c r="AI130" s="245"/>
      <c r="AJ130" s="246"/>
      <c r="AL130" s="245"/>
      <c r="AM130" s="245"/>
      <c r="AN130" s="245"/>
      <c r="AO130" s="245"/>
      <c r="AP130" s="245"/>
      <c r="AQ130" s="245"/>
      <c r="AR130" s="245"/>
      <c r="AS130" s="245"/>
      <c r="AT130" s="245"/>
      <c r="AU130" s="245"/>
      <c r="AV130" s="245"/>
      <c r="AW130" s="245"/>
      <c r="AX130" s="245"/>
      <c r="AY130" s="245"/>
      <c r="AZ130" s="245"/>
      <c r="BA130" s="245"/>
      <c r="BB130" s="245"/>
      <c r="BC130" s="245"/>
      <c r="BD130" s="246"/>
      <c r="BE130" s="246"/>
      <c r="BF130" s="246"/>
      <c r="BG130" s="246"/>
      <c r="BH130" s="246"/>
      <c r="BI130" s="246"/>
      <c r="BJ130" s="246"/>
      <c r="BK130" s="246"/>
      <c r="BL130" s="246"/>
      <c r="BM130" s="231"/>
      <c r="BN130" s="247"/>
      <c r="BO130" s="233"/>
      <c r="BP130" s="234"/>
    </row>
    <row r="131" spans="2:68" ht="8.5" customHeight="1" thickTop="1" x14ac:dyDescent="0.2">
      <c r="B131" s="41"/>
      <c r="C131" s="116"/>
      <c r="D131" s="129"/>
      <c r="E131" s="130"/>
      <c r="F131" s="108" t="str">
        <f>IF(COUNT(#REF!,#REF!,AL131,AM131,AN131,AO131,AP131,AQ131,AR131,AS131,AT131,AU131,AV131,AW131,AX131,AY131,AZ131,BA131,BB131,BC131,BG131,BD131,BE131,BF131,BI131,BL131)=0,"", COUNT(#REF!,#REF!,AL131,AM131,AN131,AO131,AP131,AQ131,AR131,AS131,AT131,AU131,AV131,AW131,AX131, AY131,AZ131,BA131,BB131,BG131,BC131,BD131,BE131,BF131,BI131,BL131))</f>
        <v/>
      </c>
      <c r="G131" s="131" t="str">
        <f t="shared" si="226"/>
        <v/>
      </c>
      <c r="H131" s="120"/>
      <c r="I131" s="143"/>
      <c r="J131" s="120"/>
      <c r="K131" s="118"/>
      <c r="L131" s="146"/>
      <c r="M131" s="146"/>
      <c r="N131" s="146"/>
      <c r="O131" s="159"/>
      <c r="P131" s="108"/>
      <c r="Q131" s="148"/>
      <c r="R131" s="149"/>
      <c r="S131" s="120"/>
      <c r="T131" s="107">
        <f t="shared" ref="T131" si="329">IF(U132="","",1)</f>
        <v>1</v>
      </c>
      <c r="U131" s="108">
        <f t="shared" ref="U131" si="330">IF(U132="","",1)</f>
        <v>1</v>
      </c>
      <c r="V131" s="109">
        <f t="shared" ref="V131" si="331">IF(U132="","",1)</f>
        <v>1</v>
      </c>
      <c r="W131" s="120"/>
      <c r="X131" s="130"/>
      <c r="Y131" s="131"/>
      <c r="Z131" s="46"/>
      <c r="AB131" s="201"/>
      <c r="AC131" s="206"/>
      <c r="AD131" s="214"/>
      <c r="AF131" s="215"/>
      <c r="AG131" s="216"/>
      <c r="AH131" s="216"/>
      <c r="AI131" s="216"/>
      <c r="AJ131" s="217"/>
      <c r="AL131" s="216"/>
      <c r="AM131" s="216"/>
      <c r="AN131" s="216"/>
      <c r="AO131" s="216"/>
      <c r="AP131" s="216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7"/>
      <c r="BE131" s="217"/>
      <c r="BF131" s="217"/>
      <c r="BG131" s="217"/>
      <c r="BH131" s="217"/>
      <c r="BI131" s="217"/>
      <c r="BJ131" s="217"/>
      <c r="BK131" s="217"/>
      <c r="BL131" s="217"/>
      <c r="BM131" s="223"/>
      <c r="BN131" s="214"/>
      <c r="BO131" s="207"/>
      <c r="BP131" s="205"/>
    </row>
    <row r="132" spans="2:68" x14ac:dyDescent="0.2">
      <c r="B132" s="41"/>
      <c r="C132" s="116">
        <v>29</v>
      </c>
      <c r="D132" s="129" t="str">
        <f t="shared" si="208"/>
        <v>Teegan Meyers</v>
      </c>
      <c r="E132" s="130"/>
      <c r="F132" s="108">
        <f>COUNT(AL132:BL132)</f>
        <v>1</v>
      </c>
      <c r="G132" s="131">
        <f t="shared" si="226"/>
        <v>1</v>
      </c>
      <c r="H132" s="120"/>
      <c r="I132" s="143"/>
      <c r="J132" s="145" t="s">
        <v>32</v>
      </c>
      <c r="K132" s="116">
        <f>IFERROR(LARGE((AL132:BL132),1),"")</f>
        <v>513</v>
      </c>
      <c r="L132" s="108" t="str">
        <f>IFERROR(LARGE((AL132:BL132),2),"")</f>
        <v/>
      </c>
      <c r="M132" s="108" t="str">
        <f>IFERROR(LARGE((AL132:BL132),3),"")</f>
        <v/>
      </c>
      <c r="N132" s="108" t="str">
        <f>IFERROR(LARGE((AL132:BL132),4),"")</f>
        <v/>
      </c>
      <c r="O132" s="131" t="str">
        <f>IFERROR(LARGE((AL132:BL132),5),"")</f>
        <v/>
      </c>
      <c r="P132" s="108"/>
      <c r="Q132" s="148">
        <f t="shared" si="209"/>
        <v>513</v>
      </c>
      <c r="R132" s="149" t="str">
        <f t="shared" si="210"/>
        <v/>
      </c>
      <c r="S132" s="120"/>
      <c r="T132" s="107">
        <f t="shared" ref="T132" si="332">IF(U132="","",1)</f>
        <v>1</v>
      </c>
      <c r="U132" s="110">
        <f t="shared" ref="U132" si="333">IF(SUM(Q132:R132)=0,"",SUM(Q132:R132))</f>
        <v>513</v>
      </c>
      <c r="V132" s="109">
        <f t="shared" ref="V132" si="334">IF(U132="","",1)</f>
        <v>1</v>
      </c>
      <c r="W132" s="120"/>
      <c r="X132" s="130" t="str">
        <f t="shared" si="198"/>
        <v>Teegan Meyers</v>
      </c>
      <c r="Y132" s="131"/>
      <c r="Z132" s="46"/>
      <c r="AB132" s="201"/>
      <c r="AC132" s="206">
        <v>29</v>
      </c>
      <c r="AD132" s="220" t="s">
        <v>241</v>
      </c>
      <c r="AF132" s="206"/>
      <c r="AG132" s="190"/>
      <c r="AH132" s="190"/>
      <c r="AI132" s="190"/>
      <c r="AJ132" s="207"/>
      <c r="AK132" s="242"/>
      <c r="AL132" s="222" t="s">
        <v>32</v>
      </c>
      <c r="AM132" s="222" t="s">
        <v>32</v>
      </c>
      <c r="AN132" s="222" t="s">
        <v>32</v>
      </c>
      <c r="AO132" s="222" t="s">
        <v>32</v>
      </c>
      <c r="AP132" s="222" t="s">
        <v>32</v>
      </c>
      <c r="AQ132" s="222" t="s">
        <v>32</v>
      </c>
      <c r="AR132" s="222" t="s">
        <v>32</v>
      </c>
      <c r="AS132" s="222" t="s">
        <v>32</v>
      </c>
      <c r="AT132" s="222" t="s">
        <v>32</v>
      </c>
      <c r="AU132" s="222" t="s">
        <v>32</v>
      </c>
      <c r="AV132" s="222" t="s">
        <v>32</v>
      </c>
      <c r="AW132" s="222" t="s">
        <v>32</v>
      </c>
      <c r="AX132" s="222" t="s">
        <v>32</v>
      </c>
      <c r="AY132" s="222" t="s">
        <v>32</v>
      </c>
      <c r="AZ132" s="222" t="s">
        <v>32</v>
      </c>
      <c r="BA132" s="222" t="s">
        <v>32</v>
      </c>
      <c r="BB132" s="222" t="s">
        <v>32</v>
      </c>
      <c r="BC132" s="222" t="s">
        <v>32</v>
      </c>
      <c r="BD132" s="222" t="s">
        <v>32</v>
      </c>
      <c r="BE132" s="222" t="s">
        <v>32</v>
      </c>
      <c r="BF132" s="222" t="s">
        <v>32</v>
      </c>
      <c r="BG132" s="222">
        <v>513</v>
      </c>
      <c r="BH132" s="222" t="s">
        <v>32</v>
      </c>
      <c r="BI132" s="222" t="s">
        <v>32</v>
      </c>
      <c r="BJ132" s="222" t="s">
        <v>32</v>
      </c>
      <c r="BK132" s="222" t="s">
        <v>32</v>
      </c>
      <c r="BL132" s="222" t="s">
        <v>32</v>
      </c>
      <c r="BM132" s="223"/>
      <c r="BN132" s="220" t="str">
        <f>IF(AD132="Athlete Name","",AD132)</f>
        <v>Teegan Meyers</v>
      </c>
      <c r="BO132" s="207">
        <v>29</v>
      </c>
      <c r="BP132" s="205"/>
    </row>
    <row r="133" spans="2:68" x14ac:dyDescent="0.2">
      <c r="B133" s="41"/>
      <c r="C133" s="116"/>
      <c r="D133" s="129"/>
      <c r="E133" s="130"/>
      <c r="F133" s="108" t="str">
        <f>IF(COUNT(#REF!,#REF!,AL133,AM133,AN133,AO133,AP133,AQ133,AR133,AS133,AT133,AU133,AV133,AW133,AX133,AY133,AZ133,BA133,BB133,BC133,BG133,BD133,BE133,BF133,BI133,BL133)=0,"", COUNT(#REF!,#REF!,AL133,AM133,AN133,AO133,AP133,AQ133,AR133,AS133,AT133,AU133,AV133,AW133,AX133, AY133,AZ133,BA133,BB133,BG133,BC133,BD133,BE133,BF133,BI133,BL133))</f>
        <v/>
      </c>
      <c r="G133" s="131" t="str">
        <f t="shared" si="226"/>
        <v/>
      </c>
      <c r="H133" s="120"/>
      <c r="I133" s="143" t="str">
        <f>IF(SUM(AF133:AJ133)=0,"",SUM(AF133:AJ133))</f>
        <v/>
      </c>
      <c r="J133" s="145" t="s">
        <v>42</v>
      </c>
      <c r="K133" s="116" t="str">
        <f>IFERROR(LARGE((AL133:BL133),1),"")</f>
        <v/>
      </c>
      <c r="L133" s="108" t="str">
        <f>IFERROR(LARGE((AL133:BG133),2),"")</f>
        <v/>
      </c>
      <c r="M133" s="108" t="str">
        <f>IFERROR(LARGE((AL133:BG133),3),"")</f>
        <v/>
      </c>
      <c r="N133" s="108" t="str">
        <f>IFERROR(LARGE((AL133:BG133),4),"")</f>
        <v/>
      </c>
      <c r="O133" s="131" t="str">
        <f>IFERROR(LARGE((AL133:BG133),5),"")</f>
        <v/>
      </c>
      <c r="P133" s="108"/>
      <c r="Q133" s="148"/>
      <c r="R133" s="149"/>
      <c r="S133" s="120"/>
      <c r="T133" s="107">
        <f t="shared" ref="T133" si="335">IF(U132="","",1)</f>
        <v>1</v>
      </c>
      <c r="U133" s="111">
        <f t="shared" ref="U133" si="336">IF(U132="","",1)</f>
        <v>1</v>
      </c>
      <c r="V133" s="109">
        <f t="shared" ref="V133" si="337">IF(U132="","",1)</f>
        <v>1</v>
      </c>
      <c r="W133" s="120"/>
      <c r="X133" s="130"/>
      <c r="Y133" s="131"/>
      <c r="Z133" s="46"/>
      <c r="AB133" s="201"/>
      <c r="AC133" s="206"/>
      <c r="AD133" s="220"/>
      <c r="AF133" s="206" t="s">
        <v>42</v>
      </c>
      <c r="AG133" s="190" t="s">
        <v>42</v>
      </c>
      <c r="AH133" s="190" t="s">
        <v>42</v>
      </c>
      <c r="AI133" s="190" t="s">
        <v>42</v>
      </c>
      <c r="AJ133" s="207" t="s">
        <v>42</v>
      </c>
      <c r="AK133" s="242"/>
      <c r="AL133" s="206" t="s">
        <v>42</v>
      </c>
      <c r="AM133" s="206" t="s">
        <v>42</v>
      </c>
      <c r="AN133" s="206" t="s">
        <v>42</v>
      </c>
      <c r="AO133" s="206" t="s">
        <v>42</v>
      </c>
      <c r="AP133" s="206" t="s">
        <v>42</v>
      </c>
      <c r="AQ133" s="206" t="s">
        <v>42</v>
      </c>
      <c r="AR133" s="206" t="s">
        <v>42</v>
      </c>
      <c r="AS133" s="206" t="s">
        <v>42</v>
      </c>
      <c r="AT133" s="206" t="s">
        <v>42</v>
      </c>
      <c r="AU133" s="206" t="s">
        <v>42</v>
      </c>
      <c r="AV133" s="206" t="s">
        <v>42</v>
      </c>
      <c r="AW133" s="206" t="s">
        <v>42</v>
      </c>
      <c r="AX133" s="206" t="s">
        <v>42</v>
      </c>
      <c r="AY133" s="206" t="s">
        <v>42</v>
      </c>
      <c r="AZ133" s="206" t="s">
        <v>42</v>
      </c>
      <c r="BA133" s="206" t="s">
        <v>42</v>
      </c>
      <c r="BB133" s="206" t="s">
        <v>42</v>
      </c>
      <c r="BC133" s="206" t="s">
        <v>42</v>
      </c>
      <c r="BD133" s="206" t="s">
        <v>42</v>
      </c>
      <c r="BE133" s="206" t="s">
        <v>42</v>
      </c>
      <c r="BF133" s="206" t="s">
        <v>42</v>
      </c>
      <c r="BG133" s="206" t="s">
        <v>42</v>
      </c>
      <c r="BH133" s="206" t="s">
        <v>42</v>
      </c>
      <c r="BI133" s="206" t="s">
        <v>42</v>
      </c>
      <c r="BJ133" s="206" t="s">
        <v>42</v>
      </c>
      <c r="BK133" s="206" t="s">
        <v>42</v>
      </c>
      <c r="BL133" s="206" t="s">
        <v>42</v>
      </c>
      <c r="BM133" s="223"/>
      <c r="BN133" s="220"/>
      <c r="BO133" s="207"/>
      <c r="BP133" s="205"/>
    </row>
    <row r="134" spans="2:68" s="224" customFormat="1" ht="8.5" customHeight="1" thickBot="1" x14ac:dyDescent="0.25">
      <c r="B134" s="65"/>
      <c r="C134" s="118"/>
      <c r="D134" s="132"/>
      <c r="E134" s="133"/>
      <c r="F134" s="108" t="str">
        <f>IF(COUNT(#REF!,#REF!,AL134,AM134,AN134,AO134,AP134,AQ134,AR134,AS134,AT134,AU134,AV134,AW134,AX134,AY134,AZ134,BA134,BB134,BC134,BG134,BD134,BE134,BF134,BI134,BL134)=0,"", COUNT(#REF!,#REF!,AL134,AM134,AN134,AO134,AP134,AQ134,AR134,AS134,AT134,AU134,AV134,AW134,AX134, AY134,AZ134,BA134,BB134,BG134,BC134,BD134,BE134,BF134,BI134,BL134))</f>
        <v/>
      </c>
      <c r="G134" s="131" t="str">
        <f t="shared" si="226"/>
        <v/>
      </c>
      <c r="H134" s="146"/>
      <c r="I134" s="147"/>
      <c r="J134" s="146"/>
      <c r="K134" s="150"/>
      <c r="L134" s="113"/>
      <c r="M134" s="113"/>
      <c r="N134" s="113"/>
      <c r="O134" s="151"/>
      <c r="P134" s="146"/>
      <c r="Q134" s="152"/>
      <c r="R134" s="153"/>
      <c r="S134" s="146"/>
      <c r="T134" s="112">
        <f t="shared" ref="T134" si="338">IF(U132="","",1)</f>
        <v>1</v>
      </c>
      <c r="U134" s="113">
        <f t="shared" ref="U134" si="339">IF(U132="","",1)</f>
        <v>1</v>
      </c>
      <c r="V134" s="114">
        <f t="shared" ref="V134" si="340">IF(U132="","",1)</f>
        <v>1</v>
      </c>
      <c r="W134" s="146"/>
      <c r="X134" s="132"/>
      <c r="Y134" s="159"/>
      <c r="Z134" s="64"/>
      <c r="AB134" s="225"/>
      <c r="AC134" s="226"/>
      <c r="AD134" s="227"/>
      <c r="AF134" s="228"/>
      <c r="AG134" s="229"/>
      <c r="AH134" s="229"/>
      <c r="AI134" s="229"/>
      <c r="AJ134" s="230"/>
      <c r="AL134" s="229"/>
      <c r="AM134" s="229"/>
      <c r="AN134" s="229"/>
      <c r="AO134" s="229"/>
      <c r="AP134" s="229"/>
      <c r="AQ134" s="229"/>
      <c r="AR134" s="229"/>
      <c r="AS134" s="229"/>
      <c r="AT134" s="229"/>
      <c r="AU134" s="229"/>
      <c r="AV134" s="229"/>
      <c r="AW134" s="229"/>
      <c r="AX134" s="229"/>
      <c r="AY134" s="229"/>
      <c r="AZ134" s="229"/>
      <c r="BA134" s="229"/>
      <c r="BB134" s="229"/>
      <c r="BC134" s="229"/>
      <c r="BD134" s="230"/>
      <c r="BE134" s="230"/>
      <c r="BF134" s="230"/>
      <c r="BG134" s="230"/>
      <c r="BH134" s="230"/>
      <c r="BI134" s="230"/>
      <c r="BJ134" s="230"/>
      <c r="BK134" s="230"/>
      <c r="BL134" s="230"/>
      <c r="BM134" s="231"/>
      <c r="BN134" s="232"/>
      <c r="BO134" s="233"/>
      <c r="BP134" s="234"/>
    </row>
    <row r="135" spans="2:68" ht="8.5" customHeight="1" thickTop="1" x14ac:dyDescent="0.2">
      <c r="B135" s="41"/>
      <c r="C135" s="116"/>
      <c r="D135" s="129"/>
      <c r="E135" s="130"/>
      <c r="F135" s="108" t="str">
        <f>IF(COUNT(#REF!,#REF!,AL135,AM135,AN135,AO135,AP135,AQ135,AR135,AS135,AT135,AU135,AV135,AW135,AX135,AY135,AZ135,BA135,BB135,BC135,BG135,BD135,BE135,BF135,BI135,BL135)=0,"", COUNT(#REF!,#REF!,AL135,AM135,AN135,AO135,AP135,AQ135,AR135,AS135,AT135,AU135,AV135,AW135,AX135, AY135,AZ135,BA135,BB135,BG135,BC135,BD135,BE135,BF135,BI135,BL135))</f>
        <v/>
      </c>
      <c r="G135" s="131" t="str">
        <f t="shared" si="226"/>
        <v/>
      </c>
      <c r="H135" s="120"/>
      <c r="I135" s="143"/>
      <c r="J135" s="120"/>
      <c r="K135" s="118"/>
      <c r="L135" s="146"/>
      <c r="M135" s="146"/>
      <c r="N135" s="146"/>
      <c r="O135" s="159"/>
      <c r="P135" s="108"/>
      <c r="Q135" s="148"/>
      <c r="R135" s="149"/>
      <c r="S135" s="120"/>
      <c r="T135" s="107">
        <f t="shared" ref="T135" si="341">IF(U136="","",1)</f>
        <v>1</v>
      </c>
      <c r="U135" s="108">
        <f t="shared" ref="U135" si="342">IF(U136="","",1)</f>
        <v>1</v>
      </c>
      <c r="V135" s="109">
        <f t="shared" ref="V135" si="343">IF(U136="","",1)</f>
        <v>1</v>
      </c>
      <c r="W135" s="120"/>
      <c r="X135" s="130"/>
      <c r="Y135" s="131"/>
      <c r="Z135" s="46"/>
      <c r="AB135" s="201"/>
      <c r="AC135" s="206"/>
      <c r="AD135" s="235"/>
      <c r="AF135" s="236"/>
      <c r="AG135" s="237"/>
      <c r="AH135" s="237"/>
      <c r="AI135" s="238"/>
      <c r="AJ135" s="239"/>
      <c r="AL135" s="238"/>
      <c r="AM135" s="238"/>
      <c r="AN135" s="238"/>
      <c r="AO135" s="238"/>
      <c r="AP135" s="238"/>
      <c r="AQ135" s="248"/>
      <c r="AR135" s="248"/>
      <c r="AS135" s="248"/>
      <c r="AT135" s="248"/>
      <c r="AU135" s="248"/>
      <c r="AV135" s="248"/>
      <c r="AW135" s="248"/>
      <c r="AX135" s="248"/>
      <c r="AY135" s="248"/>
      <c r="AZ135" s="248"/>
      <c r="BA135" s="248"/>
      <c r="BB135" s="248"/>
      <c r="BC135" s="248"/>
      <c r="BD135" s="249"/>
      <c r="BE135" s="249"/>
      <c r="BF135" s="249"/>
      <c r="BG135" s="249"/>
      <c r="BH135" s="249"/>
      <c r="BI135" s="249"/>
      <c r="BJ135" s="249"/>
      <c r="BK135" s="249"/>
      <c r="BL135" s="249"/>
      <c r="BM135" s="223"/>
      <c r="BN135" s="235"/>
      <c r="BO135" s="207"/>
      <c r="BP135" s="205"/>
    </row>
    <row r="136" spans="2:68" x14ac:dyDescent="0.2">
      <c r="B136" s="41"/>
      <c r="C136" s="116">
        <v>30</v>
      </c>
      <c r="D136" s="129" t="str">
        <f t="shared" si="208"/>
        <v>Walter Armitage</v>
      </c>
      <c r="E136" s="130"/>
      <c r="F136" s="108">
        <f>COUNT(AL136:BL136)</f>
        <v>1</v>
      </c>
      <c r="G136" s="131">
        <f t="shared" si="226"/>
        <v>1</v>
      </c>
      <c r="H136" s="120"/>
      <c r="I136" s="143"/>
      <c r="J136" s="145" t="s">
        <v>32</v>
      </c>
      <c r="K136" s="116">
        <f>IFERROR(LARGE((AL136:BL136),1),"")</f>
        <v>464</v>
      </c>
      <c r="L136" s="108" t="str">
        <f>IFERROR(LARGE((AL136:BL136),2),"")</f>
        <v/>
      </c>
      <c r="M136" s="108" t="str">
        <f>IFERROR(LARGE((AL136:BL136),3),"")</f>
        <v/>
      </c>
      <c r="N136" s="108" t="str">
        <f>IFERROR(LARGE((AL136:BL136),4),"")</f>
        <v/>
      </c>
      <c r="O136" s="131" t="str">
        <f>IFERROR(LARGE((AL136:BL136),5),"")</f>
        <v/>
      </c>
      <c r="P136" s="108"/>
      <c r="Q136" s="148">
        <f t="shared" si="209"/>
        <v>464</v>
      </c>
      <c r="R136" s="149" t="str">
        <f t="shared" si="210"/>
        <v/>
      </c>
      <c r="S136" s="120"/>
      <c r="T136" s="107">
        <f t="shared" ref="T136" si="344">IF(U136="","",1)</f>
        <v>1</v>
      </c>
      <c r="U136" s="110">
        <f t="shared" ref="U136" si="345">IF(SUM(Q136:R136)=0,"",SUM(Q136:R136))</f>
        <v>464</v>
      </c>
      <c r="V136" s="109">
        <f t="shared" ref="V136" si="346">IF(U136="","",1)</f>
        <v>1</v>
      </c>
      <c r="W136" s="120"/>
      <c r="X136" s="130" t="str">
        <f t="shared" si="198"/>
        <v>Walter Armitage</v>
      </c>
      <c r="Y136" s="131"/>
      <c r="Z136" s="46"/>
      <c r="AB136" s="201"/>
      <c r="AC136" s="206">
        <v>30</v>
      </c>
      <c r="AD136" s="220" t="s">
        <v>242</v>
      </c>
      <c r="AF136" s="206"/>
      <c r="AG136" s="190"/>
      <c r="AH136" s="190"/>
      <c r="AI136" s="190"/>
      <c r="AJ136" s="207"/>
      <c r="AK136" s="242"/>
      <c r="AL136" s="222" t="s">
        <v>32</v>
      </c>
      <c r="AM136" s="222" t="s">
        <v>32</v>
      </c>
      <c r="AN136" s="222" t="s">
        <v>32</v>
      </c>
      <c r="AO136" s="222" t="s">
        <v>32</v>
      </c>
      <c r="AP136" s="222" t="s">
        <v>32</v>
      </c>
      <c r="AQ136" s="222" t="s">
        <v>32</v>
      </c>
      <c r="AR136" s="222" t="s">
        <v>32</v>
      </c>
      <c r="AS136" s="222" t="s">
        <v>32</v>
      </c>
      <c r="AT136" s="222" t="s">
        <v>32</v>
      </c>
      <c r="AU136" s="222" t="s">
        <v>32</v>
      </c>
      <c r="AV136" s="222" t="s">
        <v>32</v>
      </c>
      <c r="AW136" s="222" t="s">
        <v>32</v>
      </c>
      <c r="AX136" s="222" t="s">
        <v>32</v>
      </c>
      <c r="AY136" s="222" t="s">
        <v>32</v>
      </c>
      <c r="AZ136" s="222" t="s">
        <v>32</v>
      </c>
      <c r="BA136" s="222" t="s">
        <v>32</v>
      </c>
      <c r="BB136" s="222" t="s">
        <v>32</v>
      </c>
      <c r="BC136" s="222" t="s">
        <v>32</v>
      </c>
      <c r="BD136" s="222" t="s">
        <v>32</v>
      </c>
      <c r="BE136" s="222" t="s">
        <v>32</v>
      </c>
      <c r="BF136" s="222" t="s">
        <v>32</v>
      </c>
      <c r="BG136" s="222">
        <v>464</v>
      </c>
      <c r="BH136" s="222" t="s">
        <v>32</v>
      </c>
      <c r="BI136" s="222" t="s">
        <v>32</v>
      </c>
      <c r="BJ136" s="222" t="s">
        <v>32</v>
      </c>
      <c r="BK136" s="222" t="s">
        <v>32</v>
      </c>
      <c r="BL136" s="222" t="s">
        <v>32</v>
      </c>
      <c r="BM136" s="223"/>
      <c r="BN136" s="220" t="str">
        <f>IF(AD136="Athlete Name","",AD136)</f>
        <v>Walter Armitage</v>
      </c>
      <c r="BO136" s="207">
        <v>30</v>
      </c>
      <c r="BP136" s="205"/>
    </row>
    <row r="137" spans="2:68" x14ac:dyDescent="0.2">
      <c r="B137" s="41"/>
      <c r="C137" s="116"/>
      <c r="D137" s="129"/>
      <c r="E137" s="130"/>
      <c r="F137" s="108"/>
      <c r="G137" s="131"/>
      <c r="H137" s="120"/>
      <c r="I137" s="143" t="str">
        <f>IF(SUM(AF137:AJ137)=0,"",SUM(AF137:AJ137))</f>
        <v/>
      </c>
      <c r="J137" s="145" t="s">
        <v>42</v>
      </c>
      <c r="K137" s="116" t="str">
        <f>IFERROR(LARGE((AL137:BL137),1),"")</f>
        <v/>
      </c>
      <c r="L137" s="108" t="str">
        <f>IFERROR(LARGE((AL137:BG137),2),"")</f>
        <v/>
      </c>
      <c r="M137" s="108" t="str">
        <f>IFERROR(LARGE((AL137:BG137),3),"")</f>
        <v/>
      </c>
      <c r="N137" s="108" t="str">
        <f>IFERROR(LARGE((AL137:BG137),4),"")</f>
        <v/>
      </c>
      <c r="O137" s="131" t="str">
        <f>IFERROR(LARGE((AL137:BG137),5),"")</f>
        <v/>
      </c>
      <c r="P137" s="108"/>
      <c r="Q137" s="148"/>
      <c r="R137" s="149"/>
      <c r="S137" s="120"/>
      <c r="T137" s="107">
        <f t="shared" ref="T137" si="347">IF(U136="","",1)</f>
        <v>1</v>
      </c>
      <c r="U137" s="111">
        <f t="shared" ref="U137" si="348">IF(U136="","",1)</f>
        <v>1</v>
      </c>
      <c r="V137" s="109">
        <f t="shared" ref="V137" si="349">IF(U136="","",1)</f>
        <v>1</v>
      </c>
      <c r="W137" s="120"/>
      <c r="X137" s="130"/>
      <c r="Y137" s="131"/>
      <c r="Z137" s="46"/>
      <c r="AB137" s="201"/>
      <c r="AC137" s="206"/>
      <c r="AD137" s="220"/>
      <c r="AF137" s="206" t="s">
        <v>42</v>
      </c>
      <c r="AG137" s="190" t="s">
        <v>42</v>
      </c>
      <c r="AH137" s="190" t="s">
        <v>42</v>
      </c>
      <c r="AI137" s="190" t="s">
        <v>42</v>
      </c>
      <c r="AJ137" s="207" t="s">
        <v>42</v>
      </c>
      <c r="AK137" s="242"/>
      <c r="AL137" s="206" t="s">
        <v>42</v>
      </c>
      <c r="AM137" s="206" t="s">
        <v>42</v>
      </c>
      <c r="AN137" s="206" t="s">
        <v>42</v>
      </c>
      <c r="AO137" s="206" t="s">
        <v>42</v>
      </c>
      <c r="AP137" s="206" t="s">
        <v>42</v>
      </c>
      <c r="AQ137" s="206" t="s">
        <v>42</v>
      </c>
      <c r="AR137" s="206" t="s">
        <v>42</v>
      </c>
      <c r="AS137" s="206" t="s">
        <v>42</v>
      </c>
      <c r="AT137" s="206" t="s">
        <v>42</v>
      </c>
      <c r="AU137" s="206" t="s">
        <v>42</v>
      </c>
      <c r="AV137" s="206" t="s">
        <v>42</v>
      </c>
      <c r="AW137" s="206" t="s">
        <v>42</v>
      </c>
      <c r="AX137" s="206" t="s">
        <v>42</v>
      </c>
      <c r="AY137" s="206" t="s">
        <v>42</v>
      </c>
      <c r="AZ137" s="206" t="s">
        <v>42</v>
      </c>
      <c r="BA137" s="206" t="s">
        <v>42</v>
      </c>
      <c r="BB137" s="206" t="s">
        <v>42</v>
      </c>
      <c r="BC137" s="206" t="s">
        <v>42</v>
      </c>
      <c r="BD137" s="206" t="s">
        <v>42</v>
      </c>
      <c r="BE137" s="206" t="s">
        <v>42</v>
      </c>
      <c r="BF137" s="206" t="s">
        <v>42</v>
      </c>
      <c r="BG137" s="206" t="s">
        <v>42</v>
      </c>
      <c r="BH137" s="206" t="s">
        <v>42</v>
      </c>
      <c r="BI137" s="206" t="s">
        <v>42</v>
      </c>
      <c r="BJ137" s="206" t="s">
        <v>42</v>
      </c>
      <c r="BK137" s="206" t="s">
        <v>42</v>
      </c>
      <c r="BL137" s="206" t="s">
        <v>42</v>
      </c>
      <c r="BM137" s="223"/>
      <c r="BN137" s="220"/>
      <c r="BO137" s="207"/>
      <c r="BP137" s="205"/>
    </row>
    <row r="138" spans="2:68" s="224" customFormat="1" ht="8.5" customHeight="1" thickBot="1" x14ac:dyDescent="0.25">
      <c r="B138" s="65"/>
      <c r="C138" s="118"/>
      <c r="D138" s="137"/>
      <c r="E138" s="133"/>
      <c r="F138" s="138"/>
      <c r="G138" s="139"/>
      <c r="H138" s="146"/>
      <c r="I138" s="144"/>
      <c r="J138" s="146"/>
      <c r="K138" s="150"/>
      <c r="L138" s="113"/>
      <c r="M138" s="113"/>
      <c r="N138" s="113"/>
      <c r="O138" s="151"/>
      <c r="P138" s="146"/>
      <c r="Q138" s="154"/>
      <c r="R138" s="139"/>
      <c r="S138" s="146"/>
      <c r="T138" s="156">
        <f t="shared" ref="T138" si="350">IF(U136="","",1)</f>
        <v>1</v>
      </c>
      <c r="U138" s="157">
        <f t="shared" ref="U138" si="351">IF(U136="","",1)</f>
        <v>1</v>
      </c>
      <c r="V138" s="158">
        <f t="shared" ref="V138" si="352">IF(U136="","",1)</f>
        <v>1</v>
      </c>
      <c r="W138" s="146"/>
      <c r="X138" s="144"/>
      <c r="Y138" s="159"/>
      <c r="Z138" s="64"/>
      <c r="AB138" s="225"/>
      <c r="AC138" s="226"/>
      <c r="AD138" s="243"/>
      <c r="AF138" s="244"/>
      <c r="AG138" s="245"/>
      <c r="AH138" s="245"/>
      <c r="AI138" s="245"/>
      <c r="AJ138" s="246"/>
      <c r="AL138" s="245"/>
      <c r="AM138" s="245"/>
      <c r="AN138" s="245"/>
      <c r="AO138" s="245"/>
      <c r="AP138" s="245"/>
      <c r="AQ138" s="245"/>
      <c r="AR138" s="245"/>
      <c r="AS138" s="245"/>
      <c r="AT138" s="245"/>
      <c r="AU138" s="245"/>
      <c r="AV138" s="245"/>
      <c r="AW138" s="245"/>
      <c r="AX138" s="245"/>
      <c r="AY138" s="245"/>
      <c r="AZ138" s="245"/>
      <c r="BA138" s="245"/>
      <c r="BB138" s="245"/>
      <c r="BC138" s="245"/>
      <c r="BD138" s="246"/>
      <c r="BE138" s="246"/>
      <c r="BF138" s="246"/>
      <c r="BG138" s="237"/>
      <c r="BH138" s="237"/>
      <c r="BI138" s="237"/>
      <c r="BJ138" s="237"/>
      <c r="BK138" s="237"/>
      <c r="BL138" s="237"/>
      <c r="BN138" s="247"/>
      <c r="BO138" s="233"/>
      <c r="BP138" s="234"/>
    </row>
    <row r="139" spans="2:68" s="208" customFormat="1" ht="16" thickTop="1" x14ac:dyDescent="0.2">
      <c r="B139" s="44"/>
      <c r="C139" s="117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 t="s">
        <v>21</v>
      </c>
      <c r="R139" s="160" t="s">
        <v>22</v>
      </c>
      <c r="S139" s="160"/>
      <c r="T139" s="160"/>
      <c r="U139" s="160"/>
      <c r="V139" s="160"/>
      <c r="W139" s="160"/>
      <c r="X139" s="160"/>
      <c r="Y139" s="122"/>
      <c r="Z139" s="45"/>
      <c r="AB139" s="209"/>
      <c r="AC139" s="210"/>
      <c r="AF139" s="208" t="s">
        <v>23</v>
      </c>
      <c r="AG139" s="208" t="s">
        <v>24</v>
      </c>
      <c r="AH139" s="208" t="s">
        <v>24</v>
      </c>
      <c r="AI139" s="208" t="s">
        <v>25</v>
      </c>
      <c r="AJ139" s="208" t="s">
        <v>26</v>
      </c>
      <c r="AL139" s="208">
        <f t="shared" ref="AL139:AV139" si="353">AL13</f>
        <v>2022</v>
      </c>
      <c r="AM139" s="208">
        <f t="shared" si="353"/>
        <v>2022</v>
      </c>
      <c r="AN139" s="208">
        <f t="shared" si="353"/>
        <v>2022</v>
      </c>
      <c r="AO139" s="208">
        <f t="shared" si="353"/>
        <v>2022</v>
      </c>
      <c r="AP139" s="208">
        <f t="shared" si="353"/>
        <v>2022</v>
      </c>
      <c r="AQ139" s="208">
        <f t="shared" si="353"/>
        <v>2022</v>
      </c>
      <c r="AR139" s="208">
        <f t="shared" si="353"/>
        <v>2022</v>
      </c>
      <c r="AS139" s="208">
        <f t="shared" si="353"/>
        <v>2022</v>
      </c>
      <c r="AT139" s="208">
        <f t="shared" si="353"/>
        <v>2022</v>
      </c>
      <c r="AU139" s="208">
        <f t="shared" si="353"/>
        <v>2022</v>
      </c>
      <c r="AV139" s="208">
        <f t="shared" si="353"/>
        <v>2022</v>
      </c>
      <c r="AW139" s="208">
        <f t="shared" ref="AW139:AZ139" si="354">AW13</f>
        <v>2022</v>
      </c>
      <c r="AX139" s="208">
        <f t="shared" si="354"/>
        <v>2022</v>
      </c>
      <c r="AY139" s="208">
        <f t="shared" si="354"/>
        <v>2022</v>
      </c>
      <c r="AZ139" s="208">
        <f t="shared" si="354"/>
        <v>2022</v>
      </c>
      <c r="BA139" s="208">
        <v>2022</v>
      </c>
      <c r="BB139" s="208">
        <v>2022</v>
      </c>
      <c r="BC139" s="208">
        <v>2022</v>
      </c>
      <c r="BD139" s="208">
        <v>2022</v>
      </c>
      <c r="BE139" s="208">
        <v>2022</v>
      </c>
      <c r="BF139" s="208">
        <v>2023</v>
      </c>
      <c r="BG139" s="208">
        <v>2023</v>
      </c>
      <c r="BH139" s="208">
        <v>2023</v>
      </c>
      <c r="BI139" s="208">
        <v>2023</v>
      </c>
      <c r="BJ139" s="208">
        <v>2023</v>
      </c>
      <c r="BK139" s="208">
        <v>2023</v>
      </c>
      <c r="BL139" s="208">
        <v>2023</v>
      </c>
      <c r="BO139" s="211"/>
      <c r="BP139" s="212"/>
    </row>
    <row r="140" spans="2:68" s="208" customFormat="1" x14ac:dyDescent="0.2">
      <c r="B140" s="44"/>
      <c r="C140" s="117" t="s">
        <v>28</v>
      </c>
      <c r="D140" s="160"/>
      <c r="E140" s="160"/>
      <c r="F140" s="160" t="s">
        <v>29</v>
      </c>
      <c r="G140" s="160" t="s">
        <v>30</v>
      </c>
      <c r="H140" s="160"/>
      <c r="I140" s="160" t="s">
        <v>24</v>
      </c>
      <c r="J140" s="160"/>
      <c r="K140" s="396" t="s">
        <v>31</v>
      </c>
      <c r="L140" s="396"/>
      <c r="M140" s="396"/>
      <c r="N140" s="396"/>
      <c r="O140" s="396"/>
      <c r="P140" s="160"/>
      <c r="Q140" s="160" t="s">
        <v>32</v>
      </c>
      <c r="R140" s="160" t="s">
        <v>33</v>
      </c>
      <c r="S140" s="160"/>
      <c r="T140" s="160"/>
      <c r="U140" s="160" t="s">
        <v>34</v>
      </c>
      <c r="V140" s="160"/>
      <c r="W140" s="160"/>
      <c r="X140" s="160"/>
      <c r="Y140" s="122"/>
      <c r="Z140" s="45"/>
      <c r="AB140" s="209"/>
      <c r="AC140" s="210" t="s">
        <v>28</v>
      </c>
      <c r="AF140" s="208" t="s">
        <v>35</v>
      </c>
      <c r="AG140" s="208" t="s">
        <v>36</v>
      </c>
      <c r="AH140" s="208" t="s">
        <v>34</v>
      </c>
      <c r="AI140" s="208" t="s">
        <v>37</v>
      </c>
      <c r="AJ140" s="208" t="s">
        <v>32</v>
      </c>
      <c r="AL140" s="208">
        <f t="shared" ref="AL140:AV140" si="355">AL14</f>
        <v>5</v>
      </c>
      <c r="AM140" s="208">
        <f t="shared" si="355"/>
        <v>5</v>
      </c>
      <c r="AN140" s="208">
        <f t="shared" si="355"/>
        <v>6</v>
      </c>
      <c r="AO140" s="208">
        <f t="shared" si="355"/>
        <v>6</v>
      </c>
      <c r="AP140" s="208">
        <f t="shared" si="355"/>
        <v>7</v>
      </c>
      <c r="AQ140" s="208">
        <f t="shared" si="355"/>
        <v>7</v>
      </c>
      <c r="AR140" s="208">
        <f t="shared" si="355"/>
        <v>7</v>
      </c>
      <c r="AS140" s="208">
        <f t="shared" si="355"/>
        <v>9</v>
      </c>
      <c r="AT140" s="208">
        <f t="shared" si="355"/>
        <v>9</v>
      </c>
      <c r="AU140" s="208">
        <f t="shared" si="355"/>
        <v>10</v>
      </c>
      <c r="AV140" s="208">
        <f t="shared" si="355"/>
        <v>11</v>
      </c>
      <c r="AW140" s="208">
        <f t="shared" ref="AW140:AZ140" si="356">AW14</f>
        <v>11</v>
      </c>
      <c r="AX140" s="208">
        <f t="shared" si="356"/>
        <v>11</v>
      </c>
      <c r="AY140" s="208">
        <f t="shared" si="356"/>
        <v>11</v>
      </c>
      <c r="AZ140" s="208">
        <f t="shared" si="356"/>
        <v>11</v>
      </c>
      <c r="BA140" s="208">
        <v>12</v>
      </c>
      <c r="BB140" s="208">
        <v>12</v>
      </c>
      <c r="BC140" s="208">
        <v>12</v>
      </c>
      <c r="BD140" s="208">
        <v>12</v>
      </c>
      <c r="BE140" s="208">
        <v>12</v>
      </c>
      <c r="BF140" s="208">
        <v>3</v>
      </c>
      <c r="BG140" s="208">
        <v>3</v>
      </c>
      <c r="BH140" s="208">
        <v>3</v>
      </c>
      <c r="BI140" s="208">
        <v>3</v>
      </c>
      <c r="BJ140" s="208">
        <v>4</v>
      </c>
      <c r="BK140" s="208">
        <v>4</v>
      </c>
      <c r="BO140" s="211" t="s">
        <v>28</v>
      </c>
      <c r="BP140" s="212"/>
    </row>
    <row r="141" spans="2:68" s="208" customFormat="1" ht="16" thickBot="1" x14ac:dyDescent="0.25">
      <c r="B141" s="44"/>
      <c r="C141" s="117" t="s">
        <v>39</v>
      </c>
      <c r="D141" s="123" t="s">
        <v>40</v>
      </c>
      <c r="E141" s="160"/>
      <c r="F141" s="123" t="s">
        <v>30</v>
      </c>
      <c r="G141" s="123" t="s">
        <v>41</v>
      </c>
      <c r="H141" s="160"/>
      <c r="I141" s="123" t="s">
        <v>42</v>
      </c>
      <c r="J141" s="160"/>
      <c r="K141" s="123">
        <v>1</v>
      </c>
      <c r="L141" s="123">
        <v>2</v>
      </c>
      <c r="M141" s="123">
        <v>3</v>
      </c>
      <c r="N141" s="123">
        <v>4</v>
      </c>
      <c r="O141" s="123">
        <v>5</v>
      </c>
      <c r="P141" s="160"/>
      <c r="Q141" s="123" t="s">
        <v>43</v>
      </c>
      <c r="R141" s="123" t="s">
        <v>43</v>
      </c>
      <c r="S141" s="160"/>
      <c r="T141" s="124"/>
      <c r="U141" s="124" t="s">
        <v>43</v>
      </c>
      <c r="V141" s="124"/>
      <c r="W141" s="160"/>
      <c r="X141" s="123" t="s">
        <v>40</v>
      </c>
      <c r="Y141" s="122"/>
      <c r="Z141" s="45"/>
      <c r="AB141" s="209"/>
      <c r="AC141" s="210" t="s">
        <v>39</v>
      </c>
      <c r="AD141" s="213" t="s">
        <v>40</v>
      </c>
      <c r="AF141" s="213" t="s">
        <v>42</v>
      </c>
      <c r="AG141" s="213" t="s">
        <v>42</v>
      </c>
      <c r="AH141" s="213" t="s">
        <v>42</v>
      </c>
      <c r="AI141" s="213" t="s">
        <v>42</v>
      </c>
      <c r="AJ141" s="213" t="s">
        <v>42</v>
      </c>
      <c r="AL141" s="213" t="str">
        <f t="shared" ref="AL141:AV141" si="357">AL15</f>
        <v>CMP Open</v>
      </c>
      <c r="AM141" s="213" t="str">
        <f t="shared" si="357"/>
        <v>CMP Open</v>
      </c>
      <c r="AN141" s="213" t="str">
        <f t="shared" si="357"/>
        <v>USAS N</v>
      </c>
      <c r="AO141" s="213" t="str">
        <f t="shared" si="357"/>
        <v>USAS N</v>
      </c>
      <c r="AP141" s="213" t="str">
        <f t="shared" si="357"/>
        <v>CMP Nat</v>
      </c>
      <c r="AQ141" s="213" t="str">
        <f t="shared" si="357"/>
        <v>CMP Nat</v>
      </c>
      <c r="AR141" s="213" t="str">
        <f t="shared" si="357"/>
        <v>WC Korea</v>
      </c>
      <c r="AS141" s="213" t="str">
        <f t="shared" si="357"/>
        <v>CMP Monthly</v>
      </c>
      <c r="AT141" s="213" t="str">
        <f t="shared" si="357"/>
        <v>USAS PTO</v>
      </c>
      <c r="AU141" s="213" t="str">
        <f t="shared" si="357"/>
        <v>World Champs</v>
      </c>
      <c r="AV141" s="213" t="str">
        <f t="shared" si="357"/>
        <v>Dixie Double</v>
      </c>
      <c r="AW141" s="213" t="str">
        <f t="shared" ref="AW141:AZ141" si="358">AW15</f>
        <v>Dixie Double</v>
      </c>
      <c r="AX141" s="213" t="str">
        <f t="shared" si="358"/>
        <v>USAS PTO</v>
      </c>
      <c r="AY141" s="213" t="str">
        <f t="shared" si="358"/>
        <v>Camp Perry PTO</v>
      </c>
      <c r="AZ141" s="213" t="str">
        <f t="shared" si="358"/>
        <v>Anniston PTO</v>
      </c>
      <c r="BA141" s="213" t="s">
        <v>199</v>
      </c>
      <c r="BB141" s="213" t="s">
        <v>44</v>
      </c>
      <c r="BC141" s="213" t="s">
        <v>44</v>
      </c>
      <c r="BD141" s="213" t="s">
        <v>44</v>
      </c>
      <c r="BE141" s="213" t="s">
        <v>44</v>
      </c>
      <c r="BF141" s="208" t="s">
        <v>245</v>
      </c>
      <c r="BG141" s="208" t="s">
        <v>232</v>
      </c>
      <c r="BH141" s="208" t="s">
        <v>232</v>
      </c>
      <c r="BI141" s="208" t="s">
        <v>263</v>
      </c>
      <c r="BJ141" s="208" t="s">
        <v>264</v>
      </c>
      <c r="BK141" s="208" t="s">
        <v>70</v>
      </c>
      <c r="BN141" s="213" t="s">
        <v>40</v>
      </c>
      <c r="BO141" s="211" t="s">
        <v>39</v>
      </c>
      <c r="BP141" s="212"/>
    </row>
    <row r="142" spans="2:68" s="224" customFormat="1" ht="8.5" customHeight="1" x14ac:dyDescent="0.2">
      <c r="B142" s="65"/>
      <c r="C142" s="118"/>
      <c r="D142" s="129"/>
      <c r="E142" s="133"/>
      <c r="F142" s="108"/>
      <c r="G142" s="131"/>
      <c r="H142" s="146"/>
      <c r="I142" s="133"/>
      <c r="J142" s="146"/>
      <c r="K142" s="118"/>
      <c r="L142" s="146"/>
      <c r="M142" s="146"/>
      <c r="N142" s="146"/>
      <c r="O142" s="159"/>
      <c r="P142" s="146"/>
      <c r="Q142" s="148"/>
      <c r="R142" s="149"/>
      <c r="S142" s="146"/>
      <c r="T142" s="171"/>
      <c r="U142" s="146"/>
      <c r="V142" s="172"/>
      <c r="W142" s="146"/>
      <c r="X142" s="130"/>
      <c r="Y142" s="159"/>
      <c r="Z142" s="64"/>
      <c r="AB142" s="225"/>
      <c r="AC142" s="226"/>
      <c r="AD142" s="214"/>
      <c r="AF142" s="215"/>
      <c r="AG142" s="216"/>
      <c r="AH142" s="216"/>
      <c r="AI142" s="216"/>
      <c r="AJ142" s="217"/>
      <c r="AL142" s="216"/>
      <c r="AM142" s="216"/>
      <c r="AN142" s="216"/>
      <c r="AO142" s="216"/>
      <c r="AP142" s="216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7"/>
      <c r="BE142" s="217"/>
      <c r="BF142" s="217"/>
      <c r="BG142" s="217"/>
      <c r="BH142" s="217"/>
      <c r="BI142" s="217"/>
      <c r="BJ142" s="217"/>
      <c r="BK142" s="217"/>
      <c r="BL142" s="217"/>
      <c r="BM142" s="231"/>
      <c r="BN142" s="214"/>
      <c r="BO142" s="233"/>
      <c r="BP142" s="234"/>
    </row>
    <row r="143" spans="2:68" x14ac:dyDescent="0.2">
      <c r="B143" s="41"/>
      <c r="C143" s="116">
        <v>31</v>
      </c>
      <c r="D143" s="129" t="str">
        <f t="shared" ref="D143" si="359">IF(AD143="Athlete Name","",AD143)</f>
        <v>Matthew Muzik</v>
      </c>
      <c r="E143" s="130"/>
      <c r="F143" s="108">
        <f>COUNT(AL143:BL143)</f>
        <v>3</v>
      </c>
      <c r="G143" s="131">
        <f t="shared" ref="G143" si="360">_xlfn.IFS(F143="","",F143=1,1,F143=2,2,F143=3,3,F143=4,4,F143=5,5,F143&gt;5,5)</f>
        <v>3</v>
      </c>
      <c r="H143" s="120"/>
      <c r="I143" s="143"/>
      <c r="J143" s="145" t="s">
        <v>32</v>
      </c>
      <c r="K143" s="116">
        <f>IFERROR(LARGE((AL143:BL143),1),"")</f>
        <v>514</v>
      </c>
      <c r="L143" s="108">
        <f>IFERROR(LARGE((AL143:BL143),2),"")</f>
        <v>507</v>
      </c>
      <c r="M143" s="108">
        <f>IFERROR(LARGE((AL143:BL143),3),"")</f>
        <v>462</v>
      </c>
      <c r="N143" s="108" t="str">
        <f>IFERROR(LARGE((AL143:BL143),4),"")</f>
        <v/>
      </c>
      <c r="O143" s="131" t="str">
        <f>IFERROR(LARGE((AL143:BL143),5),"")</f>
        <v/>
      </c>
      <c r="P143" s="108"/>
      <c r="Q143" s="148">
        <f t="shared" ref="Q143" si="361">IFERROR(AVERAGEIF(K143:O143,"&gt;0"),"")</f>
        <v>494.33333333333331</v>
      </c>
      <c r="R143" s="149" t="str">
        <f t="shared" ref="R143" si="362">IF(SUM(AF144:AJ144,K144:O144)=0,"",SUM(AF144:AJ144,K144:O144))</f>
        <v/>
      </c>
      <c r="S143" s="120"/>
      <c r="T143" s="107">
        <f t="shared" ref="T143" si="363">IF(U143="","",1)</f>
        <v>1</v>
      </c>
      <c r="U143" s="110">
        <f t="shared" ref="U143" si="364">IF(SUM(Q143:R143)=0,"",SUM(Q143:R143))</f>
        <v>494.33333333333331</v>
      </c>
      <c r="V143" s="109">
        <f t="shared" ref="V143" si="365">IF(U143="","",1)</f>
        <v>1</v>
      </c>
      <c r="W143" s="120"/>
      <c r="X143" s="130" t="str">
        <f t="shared" ref="X143" si="366">IF(AD143="Athlete Name","",AD143)</f>
        <v>Matthew Muzik</v>
      </c>
      <c r="Y143" s="131"/>
      <c r="Z143" s="46"/>
      <c r="AB143" s="201"/>
      <c r="AC143" s="206">
        <v>31</v>
      </c>
      <c r="AD143" s="220" t="s">
        <v>243</v>
      </c>
      <c r="AF143" s="206"/>
      <c r="AG143" s="190"/>
      <c r="AH143" s="190"/>
      <c r="AI143" s="190"/>
      <c r="AJ143" s="207"/>
      <c r="AK143" s="242"/>
      <c r="AL143" s="222" t="s">
        <v>32</v>
      </c>
      <c r="AM143" s="222" t="s">
        <v>32</v>
      </c>
      <c r="AN143" s="222" t="s">
        <v>32</v>
      </c>
      <c r="AO143" s="222" t="s">
        <v>32</v>
      </c>
      <c r="AP143" s="222" t="s">
        <v>32</v>
      </c>
      <c r="AQ143" s="222" t="s">
        <v>32</v>
      </c>
      <c r="AR143" s="222" t="s">
        <v>32</v>
      </c>
      <c r="AS143" s="222" t="s">
        <v>32</v>
      </c>
      <c r="AT143" s="222" t="s">
        <v>32</v>
      </c>
      <c r="AU143" s="222" t="s">
        <v>32</v>
      </c>
      <c r="AV143" s="222" t="s">
        <v>32</v>
      </c>
      <c r="AW143" s="222" t="s">
        <v>32</v>
      </c>
      <c r="AX143" s="222" t="s">
        <v>32</v>
      </c>
      <c r="AY143" s="222" t="s">
        <v>32</v>
      </c>
      <c r="AZ143" s="222" t="s">
        <v>32</v>
      </c>
      <c r="BA143" s="222" t="s">
        <v>32</v>
      </c>
      <c r="BB143" s="222" t="s">
        <v>32</v>
      </c>
      <c r="BC143" s="222" t="s">
        <v>32</v>
      </c>
      <c r="BD143" s="222" t="s">
        <v>32</v>
      </c>
      <c r="BE143" s="222" t="s">
        <v>32</v>
      </c>
      <c r="BF143" s="222">
        <v>507</v>
      </c>
      <c r="BG143" s="222">
        <v>462</v>
      </c>
      <c r="BH143" s="222" t="s">
        <v>32</v>
      </c>
      <c r="BI143" s="222" t="s">
        <v>32</v>
      </c>
      <c r="BJ143" s="222" t="s">
        <v>32</v>
      </c>
      <c r="BK143" s="222">
        <v>514</v>
      </c>
      <c r="BL143" s="222" t="s">
        <v>32</v>
      </c>
      <c r="BM143" s="223"/>
      <c r="BN143" s="220" t="str">
        <f>IF(AD143="Athlete Name","",AD143)</f>
        <v>Matthew Muzik</v>
      </c>
      <c r="BO143" s="207">
        <v>31</v>
      </c>
      <c r="BP143" s="205"/>
    </row>
    <row r="144" spans="2:68" x14ac:dyDescent="0.2">
      <c r="B144" s="41"/>
      <c r="C144" s="116"/>
      <c r="D144" s="129"/>
      <c r="E144" s="130"/>
      <c r="F144" s="108"/>
      <c r="G144" s="131"/>
      <c r="H144" s="120"/>
      <c r="I144" s="143" t="str">
        <f>IF(SUM(AF144:AJ144)=0,"",SUM(AF144:AJ144))</f>
        <v/>
      </c>
      <c r="J144" s="145" t="s">
        <v>42</v>
      </c>
      <c r="K144" s="116" t="str">
        <f>IFERROR(LARGE((AL144:BG144),1),"")</f>
        <v/>
      </c>
      <c r="L144" s="108" t="str">
        <f>IFERROR(LARGE((AL144:BG144),2),"")</f>
        <v/>
      </c>
      <c r="M144" s="108" t="str">
        <f>IFERROR(LARGE((AL144:BG144),3),"")</f>
        <v/>
      </c>
      <c r="N144" s="108" t="str">
        <f>IFERROR(LARGE((AL144:BG144),4),"")</f>
        <v/>
      </c>
      <c r="O144" s="131" t="str">
        <f>IFERROR(LARGE((AL144:BG144),5),"")</f>
        <v/>
      </c>
      <c r="P144" s="108"/>
      <c r="Q144" s="148"/>
      <c r="R144" s="149"/>
      <c r="S144" s="120"/>
      <c r="T144" s="107">
        <f t="shared" ref="T144" si="367">IF(U143="","",1)</f>
        <v>1</v>
      </c>
      <c r="U144" s="111">
        <f t="shared" ref="U144" si="368">IF(U143="","",1)</f>
        <v>1</v>
      </c>
      <c r="V144" s="109">
        <f t="shared" ref="V144" si="369">IF(U143="","",1)</f>
        <v>1</v>
      </c>
      <c r="W144" s="120"/>
      <c r="X144" s="130"/>
      <c r="Y144" s="131"/>
      <c r="Z144" s="46"/>
      <c r="AB144" s="201"/>
      <c r="AC144" s="206"/>
      <c r="AD144" s="220"/>
      <c r="AF144" s="206" t="s">
        <v>42</v>
      </c>
      <c r="AG144" s="190" t="s">
        <v>42</v>
      </c>
      <c r="AH144" s="190" t="s">
        <v>42</v>
      </c>
      <c r="AI144" s="190" t="s">
        <v>42</v>
      </c>
      <c r="AJ144" s="207" t="s">
        <v>42</v>
      </c>
      <c r="AK144" s="242"/>
      <c r="AL144" s="206" t="s">
        <v>42</v>
      </c>
      <c r="AM144" s="206" t="s">
        <v>42</v>
      </c>
      <c r="AN144" s="206" t="s">
        <v>42</v>
      </c>
      <c r="AO144" s="206" t="s">
        <v>42</v>
      </c>
      <c r="AP144" s="206" t="s">
        <v>42</v>
      </c>
      <c r="AQ144" s="206" t="s">
        <v>42</v>
      </c>
      <c r="AR144" s="206" t="s">
        <v>42</v>
      </c>
      <c r="AS144" s="206" t="s">
        <v>42</v>
      </c>
      <c r="AT144" s="206" t="s">
        <v>42</v>
      </c>
      <c r="AU144" s="206" t="s">
        <v>42</v>
      </c>
      <c r="AV144" s="206" t="s">
        <v>42</v>
      </c>
      <c r="AW144" s="206" t="s">
        <v>42</v>
      </c>
      <c r="AX144" s="206" t="s">
        <v>42</v>
      </c>
      <c r="AY144" s="206" t="s">
        <v>42</v>
      </c>
      <c r="AZ144" s="206" t="s">
        <v>42</v>
      </c>
      <c r="BA144" s="206" t="s">
        <v>42</v>
      </c>
      <c r="BB144" s="206" t="s">
        <v>42</v>
      </c>
      <c r="BC144" s="206" t="s">
        <v>42</v>
      </c>
      <c r="BD144" s="206" t="s">
        <v>42</v>
      </c>
      <c r="BE144" s="206" t="s">
        <v>42</v>
      </c>
      <c r="BF144" s="206" t="s">
        <v>42</v>
      </c>
      <c r="BG144" s="206" t="s">
        <v>42</v>
      </c>
      <c r="BH144" s="206" t="s">
        <v>42</v>
      </c>
      <c r="BI144" s="206" t="s">
        <v>42</v>
      </c>
      <c r="BJ144" s="206" t="s">
        <v>42</v>
      </c>
      <c r="BK144" s="206" t="s">
        <v>42</v>
      </c>
      <c r="BL144" s="206" t="s">
        <v>42</v>
      </c>
      <c r="BM144" s="223"/>
      <c r="BN144" s="220"/>
      <c r="BO144" s="207"/>
      <c r="BP144" s="205"/>
    </row>
    <row r="145" spans="2:68" s="224" customFormat="1" ht="8.5" customHeight="1" thickBot="1" x14ac:dyDescent="0.25">
      <c r="B145" s="65"/>
      <c r="C145" s="118"/>
      <c r="D145" s="132"/>
      <c r="E145" s="133"/>
      <c r="F145" s="167"/>
      <c r="G145" s="134"/>
      <c r="H145" s="146"/>
      <c r="I145" s="147"/>
      <c r="J145" s="146"/>
      <c r="K145" s="150"/>
      <c r="L145" s="113"/>
      <c r="M145" s="113"/>
      <c r="N145" s="113"/>
      <c r="O145" s="151"/>
      <c r="P145" s="146"/>
      <c r="Q145" s="152"/>
      <c r="R145" s="153"/>
      <c r="S145" s="146"/>
      <c r="T145" s="112">
        <f t="shared" ref="T145" si="370">IF(U143="","",1)</f>
        <v>1</v>
      </c>
      <c r="U145" s="113">
        <f t="shared" ref="U145" si="371">IF(U143="","",1)</f>
        <v>1</v>
      </c>
      <c r="V145" s="114">
        <f t="shared" ref="V145" si="372">IF(U143="","",1)</f>
        <v>1</v>
      </c>
      <c r="W145" s="146"/>
      <c r="X145" s="132"/>
      <c r="Y145" s="159"/>
      <c r="Z145" s="64"/>
      <c r="AB145" s="225"/>
      <c r="AC145" s="226"/>
      <c r="AD145" s="227"/>
      <c r="AF145" s="228"/>
      <c r="AG145" s="229"/>
      <c r="AH145" s="229"/>
      <c r="AI145" s="229"/>
      <c r="AJ145" s="230"/>
      <c r="AL145" s="229"/>
      <c r="AM145" s="229"/>
      <c r="AN145" s="229"/>
      <c r="AO145" s="229"/>
      <c r="AP145" s="229"/>
      <c r="AQ145" s="229"/>
      <c r="AR145" s="229"/>
      <c r="AS145" s="229"/>
      <c r="AT145" s="229"/>
      <c r="AU145" s="229"/>
      <c r="AV145" s="229"/>
      <c r="AW145" s="229"/>
      <c r="AX145" s="229"/>
      <c r="AY145" s="229"/>
      <c r="AZ145" s="229"/>
      <c r="BA145" s="229"/>
      <c r="BB145" s="229"/>
      <c r="BC145" s="229"/>
      <c r="BD145" s="230"/>
      <c r="BE145" s="230"/>
      <c r="BF145" s="230"/>
      <c r="BG145" s="230"/>
      <c r="BH145" s="230"/>
      <c r="BI145" s="230"/>
      <c r="BJ145" s="230"/>
      <c r="BK145" s="230"/>
      <c r="BL145" s="230"/>
      <c r="BM145" s="231"/>
      <c r="BN145" s="232"/>
      <c r="BO145" s="233"/>
      <c r="BP145" s="234"/>
    </row>
    <row r="146" spans="2:68" ht="8.5" customHeight="1" thickTop="1" x14ac:dyDescent="0.2">
      <c r="B146" s="41"/>
      <c r="C146" s="116"/>
      <c r="D146" s="129"/>
      <c r="E146" s="130"/>
      <c r="F146" s="108"/>
      <c r="G146" s="131"/>
      <c r="H146" s="120"/>
      <c r="I146" s="143"/>
      <c r="J146" s="120"/>
      <c r="K146" s="116"/>
      <c r="L146" s="108"/>
      <c r="M146" s="108"/>
      <c r="N146" s="108"/>
      <c r="O146" s="131"/>
      <c r="P146" s="108"/>
      <c r="Q146" s="148"/>
      <c r="R146" s="149"/>
      <c r="S146" s="120"/>
      <c r="T146" s="107">
        <f t="shared" ref="T146" si="373">IF(U147="","",1)</f>
        <v>1</v>
      </c>
      <c r="U146" s="108">
        <f t="shared" ref="U146" si="374">IF(U147="","",1)</f>
        <v>1</v>
      </c>
      <c r="V146" s="109">
        <f t="shared" ref="V146" si="375">IF(U147="","",1)</f>
        <v>1</v>
      </c>
      <c r="W146" s="120"/>
      <c r="X146" s="130"/>
      <c r="Y146" s="131"/>
      <c r="Z146" s="46"/>
      <c r="AB146" s="201"/>
      <c r="AC146" s="206"/>
      <c r="AD146" s="235"/>
      <c r="AF146" s="236"/>
      <c r="AG146" s="237"/>
      <c r="AH146" s="237"/>
      <c r="AI146" s="238"/>
      <c r="AJ146" s="239"/>
      <c r="AL146" s="238"/>
      <c r="AM146" s="238"/>
      <c r="AN146" s="238"/>
      <c r="AO146" s="238"/>
      <c r="AP146" s="238"/>
      <c r="AQ146" s="248"/>
      <c r="AR146" s="248"/>
      <c r="AS146" s="248"/>
      <c r="AT146" s="248"/>
      <c r="AU146" s="248"/>
      <c r="AV146" s="248"/>
      <c r="AW146" s="248"/>
      <c r="AX146" s="248"/>
      <c r="AY146" s="248"/>
      <c r="AZ146" s="248"/>
      <c r="BA146" s="248"/>
      <c r="BB146" s="248"/>
      <c r="BC146" s="248"/>
      <c r="BD146" s="249"/>
      <c r="BE146" s="249"/>
      <c r="BF146" s="249"/>
      <c r="BG146" s="249"/>
      <c r="BH146" s="249"/>
      <c r="BI146" s="249"/>
      <c r="BJ146" s="249"/>
      <c r="BK146" s="249"/>
      <c r="BL146" s="249"/>
      <c r="BM146" s="223"/>
      <c r="BN146" s="235"/>
      <c r="BO146" s="207"/>
      <c r="BP146" s="205"/>
    </row>
    <row r="147" spans="2:68" x14ac:dyDescent="0.2">
      <c r="B147" s="41"/>
      <c r="C147" s="116">
        <v>32</v>
      </c>
      <c r="D147" s="129" t="str">
        <f t="shared" ref="D147" si="376">IF(AD147="Athlete Name","",AD147)</f>
        <v>Richard Gray</v>
      </c>
      <c r="E147" s="130"/>
      <c r="F147" s="108">
        <f>COUNT(AL147:BL147)</f>
        <v>2</v>
      </c>
      <c r="G147" s="131">
        <f t="shared" ref="G147" si="377">_xlfn.IFS(F147="","",F147=1,1,F147=2,2,F147=3,3,F147=4,4,F147=5,5,F147&gt;5,5)</f>
        <v>2</v>
      </c>
      <c r="H147" s="120"/>
      <c r="I147" s="143"/>
      <c r="J147" s="145" t="s">
        <v>32</v>
      </c>
      <c r="K147" s="116">
        <f>IFERROR(LARGE((AL147:BL147),1),"")</f>
        <v>564</v>
      </c>
      <c r="L147" s="108" t="str">
        <f>IFERROR(LARGE((AL147:BG147),2),"")</f>
        <v/>
      </c>
      <c r="M147" s="108" t="str">
        <f>IFERROR(LARGE((AL147:BG147),3),"")</f>
        <v/>
      </c>
      <c r="N147" s="108" t="str">
        <f>IFERROR(LARGE((AL147:BG147),4),"")</f>
        <v/>
      </c>
      <c r="O147" s="131" t="str">
        <f>IFERROR(LARGE((AL147:BG147),5),"")</f>
        <v/>
      </c>
      <c r="P147" s="108"/>
      <c r="Q147" s="148">
        <f t="shared" ref="Q147" si="378">IFERROR(AVERAGEIF(K147:O147,"&gt;0"),"")</f>
        <v>564</v>
      </c>
      <c r="R147" s="149" t="str">
        <f t="shared" ref="R147" si="379">IF(SUM(AF148:AJ148,K148:O148)=0,"",SUM(AF148:AJ148,K148:O148))</f>
        <v/>
      </c>
      <c r="S147" s="120"/>
      <c r="T147" s="107">
        <f t="shared" ref="T147" si="380">IF(U147="","",1)</f>
        <v>1</v>
      </c>
      <c r="U147" s="110">
        <f t="shared" ref="U147" si="381">IF(SUM(Q147:R147)=0,"",SUM(Q147:R147))</f>
        <v>564</v>
      </c>
      <c r="V147" s="109">
        <f t="shared" ref="V147" si="382">IF(U147="","",1)</f>
        <v>1</v>
      </c>
      <c r="W147" s="120"/>
      <c r="X147" s="130" t="str">
        <f t="shared" ref="X147" si="383">IF(AD147="Athlete Name","",AD147)</f>
        <v>Richard Gray</v>
      </c>
      <c r="Y147" s="131"/>
      <c r="Z147" s="46"/>
      <c r="AB147" s="201"/>
      <c r="AC147" s="206">
        <v>32</v>
      </c>
      <c r="AD147" s="220" t="s">
        <v>246</v>
      </c>
      <c r="AF147" s="206"/>
      <c r="AG147" s="190"/>
      <c r="AH147" s="190"/>
      <c r="AI147" s="190"/>
      <c r="AJ147" s="207"/>
      <c r="AK147" s="242"/>
      <c r="AL147" s="222" t="s">
        <v>32</v>
      </c>
      <c r="AM147" s="222" t="s">
        <v>32</v>
      </c>
      <c r="AN147" s="222" t="s">
        <v>32</v>
      </c>
      <c r="AO147" s="222" t="s">
        <v>32</v>
      </c>
      <c r="AP147" s="222" t="s">
        <v>32</v>
      </c>
      <c r="AQ147" s="222" t="s">
        <v>32</v>
      </c>
      <c r="AR147" s="222" t="s">
        <v>32</v>
      </c>
      <c r="AS147" s="222" t="s">
        <v>32</v>
      </c>
      <c r="AT147" s="222" t="s">
        <v>32</v>
      </c>
      <c r="AU147" s="222" t="s">
        <v>32</v>
      </c>
      <c r="AV147" s="222" t="s">
        <v>32</v>
      </c>
      <c r="AW147" s="222" t="s">
        <v>32</v>
      </c>
      <c r="AX147" s="222" t="s">
        <v>32</v>
      </c>
      <c r="AY147" s="222" t="s">
        <v>32</v>
      </c>
      <c r="AZ147" s="222" t="s">
        <v>32</v>
      </c>
      <c r="BA147" s="222" t="s">
        <v>32</v>
      </c>
      <c r="BB147" s="222" t="s">
        <v>32</v>
      </c>
      <c r="BC147" s="222" t="s">
        <v>32</v>
      </c>
      <c r="BD147" s="222" t="s">
        <v>32</v>
      </c>
      <c r="BE147" s="222" t="s">
        <v>32</v>
      </c>
      <c r="BF147" s="222">
        <v>559</v>
      </c>
      <c r="BG147" s="222" t="s">
        <v>32</v>
      </c>
      <c r="BH147" s="222" t="s">
        <v>32</v>
      </c>
      <c r="BI147" s="222" t="s">
        <v>32</v>
      </c>
      <c r="BJ147" s="222" t="s">
        <v>32</v>
      </c>
      <c r="BK147" s="222">
        <v>564</v>
      </c>
      <c r="BL147" s="222" t="s">
        <v>32</v>
      </c>
      <c r="BM147" s="223"/>
      <c r="BN147" s="220" t="str">
        <f>IF(AD147="Athlete Name","",AD147)</f>
        <v>Richard Gray</v>
      </c>
      <c r="BO147" s="207">
        <v>32</v>
      </c>
      <c r="BP147" s="205"/>
    </row>
    <row r="148" spans="2:68" x14ac:dyDescent="0.2">
      <c r="B148" s="41"/>
      <c r="C148" s="116"/>
      <c r="D148" s="129"/>
      <c r="E148" s="130"/>
      <c r="F148" s="108"/>
      <c r="G148" s="131"/>
      <c r="H148" s="120"/>
      <c r="I148" s="143" t="str">
        <f>IF(SUM(AF148:AJ148)=0,"",SUM(AF148:AJ148))</f>
        <v/>
      </c>
      <c r="J148" s="145" t="s">
        <v>42</v>
      </c>
      <c r="K148" s="116" t="str">
        <f>IFERROR(LARGE((AL148:BG148),1),"")</f>
        <v/>
      </c>
      <c r="L148" s="108" t="str">
        <f>IFERROR(LARGE((AL148:BG148),2),"")</f>
        <v/>
      </c>
      <c r="M148" s="108" t="str">
        <f>IFERROR(LARGE((AL148:BG148),3),"")</f>
        <v/>
      </c>
      <c r="N148" s="108" t="str">
        <f>IFERROR(LARGE((AL148:BG148),4),"")</f>
        <v/>
      </c>
      <c r="O148" s="131" t="str">
        <f>IFERROR(LARGE((AL148:BG148),5),"")</f>
        <v/>
      </c>
      <c r="P148" s="108"/>
      <c r="Q148" s="148"/>
      <c r="R148" s="149"/>
      <c r="S148" s="120"/>
      <c r="T148" s="107">
        <f t="shared" ref="T148" si="384">IF(U147="","",1)</f>
        <v>1</v>
      </c>
      <c r="U148" s="111">
        <f t="shared" ref="U148" si="385">IF(U147="","",1)</f>
        <v>1</v>
      </c>
      <c r="V148" s="109">
        <f t="shared" ref="V148" si="386">IF(U147="","",1)</f>
        <v>1</v>
      </c>
      <c r="W148" s="120"/>
      <c r="X148" s="130"/>
      <c r="Y148" s="131"/>
      <c r="Z148" s="46"/>
      <c r="AB148" s="201"/>
      <c r="AC148" s="206"/>
      <c r="AD148" s="220"/>
      <c r="AF148" s="206" t="s">
        <v>42</v>
      </c>
      <c r="AG148" s="190" t="s">
        <v>42</v>
      </c>
      <c r="AH148" s="190" t="s">
        <v>42</v>
      </c>
      <c r="AI148" s="190" t="s">
        <v>42</v>
      </c>
      <c r="AJ148" s="207" t="s">
        <v>42</v>
      </c>
      <c r="AK148" s="242"/>
      <c r="AL148" s="206" t="s">
        <v>42</v>
      </c>
      <c r="AM148" s="206" t="s">
        <v>42</v>
      </c>
      <c r="AN148" s="206" t="s">
        <v>42</v>
      </c>
      <c r="AO148" s="206" t="s">
        <v>42</v>
      </c>
      <c r="AP148" s="206" t="s">
        <v>42</v>
      </c>
      <c r="AQ148" s="206" t="s">
        <v>42</v>
      </c>
      <c r="AR148" s="206" t="s">
        <v>42</v>
      </c>
      <c r="AS148" s="206" t="s">
        <v>42</v>
      </c>
      <c r="AT148" s="206" t="s">
        <v>42</v>
      </c>
      <c r="AU148" s="206" t="s">
        <v>42</v>
      </c>
      <c r="AV148" s="206" t="s">
        <v>42</v>
      </c>
      <c r="AW148" s="206" t="s">
        <v>42</v>
      </c>
      <c r="AX148" s="206" t="s">
        <v>42</v>
      </c>
      <c r="AY148" s="206" t="s">
        <v>42</v>
      </c>
      <c r="AZ148" s="206" t="s">
        <v>42</v>
      </c>
      <c r="BA148" s="206" t="s">
        <v>42</v>
      </c>
      <c r="BB148" s="206" t="s">
        <v>42</v>
      </c>
      <c r="BC148" s="206" t="s">
        <v>42</v>
      </c>
      <c r="BD148" s="206" t="s">
        <v>42</v>
      </c>
      <c r="BE148" s="206" t="s">
        <v>42</v>
      </c>
      <c r="BF148" s="206" t="s">
        <v>42</v>
      </c>
      <c r="BG148" s="206" t="s">
        <v>42</v>
      </c>
      <c r="BH148" s="206" t="s">
        <v>42</v>
      </c>
      <c r="BI148" s="206" t="s">
        <v>42</v>
      </c>
      <c r="BJ148" s="206" t="s">
        <v>42</v>
      </c>
      <c r="BK148" s="206" t="s">
        <v>42</v>
      </c>
      <c r="BL148" s="206" t="s">
        <v>42</v>
      </c>
      <c r="BM148" s="223"/>
      <c r="BN148" s="220"/>
      <c r="BO148" s="207"/>
      <c r="BP148" s="205"/>
    </row>
    <row r="149" spans="2:68" s="224" customFormat="1" ht="8.5" customHeight="1" thickBot="1" x14ac:dyDescent="0.25">
      <c r="B149" s="65"/>
      <c r="C149" s="118"/>
      <c r="D149" s="132"/>
      <c r="E149" s="133"/>
      <c r="F149" s="167"/>
      <c r="G149" s="134"/>
      <c r="H149" s="146"/>
      <c r="I149" s="147"/>
      <c r="J149" s="146"/>
      <c r="K149" s="150"/>
      <c r="L149" s="113"/>
      <c r="M149" s="113"/>
      <c r="N149" s="113"/>
      <c r="O149" s="151"/>
      <c r="P149" s="146"/>
      <c r="Q149" s="152"/>
      <c r="R149" s="153"/>
      <c r="S149" s="146"/>
      <c r="T149" s="112">
        <f t="shared" ref="T149" si="387">IF(U147="","",1)</f>
        <v>1</v>
      </c>
      <c r="U149" s="113">
        <f t="shared" ref="U149" si="388">IF(U147="","",1)</f>
        <v>1</v>
      </c>
      <c r="V149" s="114">
        <f t="shared" ref="V149" si="389">IF(U147="","",1)</f>
        <v>1</v>
      </c>
      <c r="W149" s="146"/>
      <c r="X149" s="132"/>
      <c r="Y149" s="159"/>
      <c r="Z149" s="64"/>
      <c r="AB149" s="225"/>
      <c r="AC149" s="226"/>
      <c r="AD149" s="243"/>
      <c r="AF149" s="244"/>
      <c r="AG149" s="245"/>
      <c r="AH149" s="245"/>
      <c r="AI149" s="245"/>
      <c r="AJ149" s="246"/>
      <c r="AL149" s="245"/>
      <c r="AM149" s="245"/>
      <c r="AN149" s="245"/>
      <c r="AO149" s="245"/>
      <c r="AP149" s="245"/>
      <c r="AQ149" s="245"/>
      <c r="AR149" s="245"/>
      <c r="AS149" s="245"/>
      <c r="AT149" s="245"/>
      <c r="AU149" s="245"/>
      <c r="AV149" s="245"/>
      <c r="AW149" s="245"/>
      <c r="AX149" s="245"/>
      <c r="AY149" s="245"/>
      <c r="AZ149" s="245"/>
      <c r="BA149" s="245"/>
      <c r="BB149" s="245"/>
      <c r="BC149" s="245"/>
      <c r="BD149" s="246"/>
      <c r="BE149" s="246"/>
      <c r="BF149" s="246"/>
      <c r="BG149" s="246"/>
      <c r="BH149" s="246"/>
      <c r="BI149" s="246"/>
      <c r="BJ149" s="246"/>
      <c r="BK149" s="246"/>
      <c r="BL149" s="246"/>
      <c r="BM149" s="231"/>
      <c r="BN149" s="247"/>
      <c r="BO149" s="233"/>
      <c r="BP149" s="234"/>
    </row>
    <row r="150" spans="2:68" ht="8.5" customHeight="1" thickTop="1" x14ac:dyDescent="0.2">
      <c r="B150" s="41"/>
      <c r="C150" s="116"/>
      <c r="D150" s="129"/>
      <c r="E150" s="130"/>
      <c r="F150" s="108"/>
      <c r="G150" s="131"/>
      <c r="H150" s="120"/>
      <c r="I150" s="143"/>
      <c r="J150" s="120"/>
      <c r="K150" s="116"/>
      <c r="L150" s="108"/>
      <c r="M150" s="108"/>
      <c r="N150" s="108"/>
      <c r="O150" s="131"/>
      <c r="P150" s="108"/>
      <c r="Q150" s="148"/>
      <c r="R150" s="149"/>
      <c r="S150" s="120"/>
      <c r="T150" s="107">
        <f t="shared" ref="T150" si="390">IF(U151="","",1)</f>
        <v>1</v>
      </c>
      <c r="U150" s="108">
        <f t="shared" ref="U150" si="391">IF(U151="","",1)</f>
        <v>1</v>
      </c>
      <c r="V150" s="109">
        <f t="shared" ref="V150" si="392">IF(U151="","",1)</f>
        <v>1</v>
      </c>
      <c r="W150" s="120"/>
      <c r="X150" s="130"/>
      <c r="Y150" s="131"/>
      <c r="Z150" s="46"/>
      <c r="AB150" s="201"/>
      <c r="AC150" s="206"/>
      <c r="AD150" s="214"/>
      <c r="AF150" s="215"/>
      <c r="AG150" s="216"/>
      <c r="AH150" s="216"/>
      <c r="AI150" s="216"/>
      <c r="AJ150" s="217"/>
      <c r="AL150" s="216"/>
      <c r="AM150" s="216"/>
      <c r="AN150" s="216"/>
      <c r="AO150" s="216"/>
      <c r="AP150" s="216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7"/>
      <c r="BE150" s="217"/>
      <c r="BF150" s="217"/>
      <c r="BG150" s="217"/>
      <c r="BH150" s="217"/>
      <c r="BI150" s="217"/>
      <c r="BJ150" s="217"/>
      <c r="BK150" s="217"/>
      <c r="BL150" s="217"/>
      <c r="BM150" s="223"/>
      <c r="BN150" s="214"/>
      <c r="BO150" s="207"/>
      <c r="BP150" s="205"/>
    </row>
    <row r="151" spans="2:68" x14ac:dyDescent="0.2">
      <c r="B151" s="41"/>
      <c r="C151" s="116">
        <v>33</v>
      </c>
      <c r="D151" s="129" t="str">
        <f t="shared" ref="D151" si="393">IF(AD151="Athlete Name","",AD151)</f>
        <v>Joseph Hall</v>
      </c>
      <c r="E151" s="130"/>
      <c r="F151" s="108">
        <f>COUNT(AL151:BL151)</f>
        <v>1</v>
      </c>
      <c r="G151" s="131">
        <f t="shared" ref="G151" si="394">_xlfn.IFS(F151="","",F151=1,1,F151=2,2,F151=3,3,F151=4,4,F151=5,5,F151&gt;5,5)</f>
        <v>1</v>
      </c>
      <c r="H151" s="120"/>
      <c r="I151" s="143"/>
      <c r="J151" s="145" t="s">
        <v>32</v>
      </c>
      <c r="K151" s="116">
        <f>IFERROR(LARGE((AL151:BL151),1),"")</f>
        <v>542</v>
      </c>
      <c r="L151" s="108" t="str">
        <f>IFERROR(LARGE((AL151:BG151),2),"")</f>
        <v/>
      </c>
      <c r="M151" s="108" t="str">
        <f>IFERROR(LARGE((AL151:BG151),3),"")</f>
        <v/>
      </c>
      <c r="N151" s="108" t="str">
        <f>IFERROR(LARGE((AL151:BG151),4),"")</f>
        <v/>
      </c>
      <c r="O151" s="131" t="str">
        <f>IFERROR(LARGE((AL151:BG151),5),"")</f>
        <v/>
      </c>
      <c r="P151" s="108"/>
      <c r="Q151" s="148">
        <f t="shared" ref="Q151" si="395">IFERROR(AVERAGEIF(K151:O151,"&gt;0"),"")</f>
        <v>542</v>
      </c>
      <c r="R151" s="149" t="str">
        <f t="shared" ref="R151" si="396">IF(SUM(AF152:AJ152,K152:O152)=0,"",SUM(AF152:AJ152,K152:O152))</f>
        <v/>
      </c>
      <c r="S151" s="120"/>
      <c r="T151" s="107">
        <f t="shared" ref="T151" si="397">IF(U151="","",1)</f>
        <v>1</v>
      </c>
      <c r="U151" s="110">
        <f t="shared" ref="U151" si="398">IF(SUM(Q151:R151)=0,"",SUM(Q151:R151))</f>
        <v>542</v>
      </c>
      <c r="V151" s="109">
        <f t="shared" ref="V151" si="399">IF(U151="","",1)</f>
        <v>1</v>
      </c>
      <c r="W151" s="120"/>
      <c r="X151" s="130" t="str">
        <f t="shared" ref="X151" si="400">IF(AD151="Athlete Name","",AD151)</f>
        <v>Joseph Hall</v>
      </c>
      <c r="Y151" s="131"/>
      <c r="Z151" s="46"/>
      <c r="AB151" s="201"/>
      <c r="AC151" s="206">
        <v>33</v>
      </c>
      <c r="AD151" s="220" t="s">
        <v>247</v>
      </c>
      <c r="AF151" s="206"/>
      <c r="AG151" s="190"/>
      <c r="AH151" s="190"/>
      <c r="AI151" s="190"/>
      <c r="AJ151" s="207"/>
      <c r="AK151" s="242"/>
      <c r="AL151" s="222" t="s">
        <v>32</v>
      </c>
      <c r="AM151" s="222" t="s">
        <v>32</v>
      </c>
      <c r="AN151" s="222" t="s">
        <v>32</v>
      </c>
      <c r="AO151" s="222" t="s">
        <v>32</v>
      </c>
      <c r="AP151" s="222" t="s">
        <v>32</v>
      </c>
      <c r="AQ151" s="222" t="s">
        <v>32</v>
      </c>
      <c r="AR151" s="222" t="s">
        <v>32</v>
      </c>
      <c r="AS151" s="222" t="s">
        <v>32</v>
      </c>
      <c r="AT151" s="222" t="s">
        <v>32</v>
      </c>
      <c r="AU151" s="222" t="s">
        <v>32</v>
      </c>
      <c r="AV151" s="222" t="s">
        <v>32</v>
      </c>
      <c r="AW151" s="222" t="s">
        <v>32</v>
      </c>
      <c r="AX151" s="222" t="s">
        <v>32</v>
      </c>
      <c r="AY151" s="222" t="s">
        <v>32</v>
      </c>
      <c r="AZ151" s="222" t="s">
        <v>32</v>
      </c>
      <c r="BA151" s="222" t="s">
        <v>32</v>
      </c>
      <c r="BB151" s="222" t="s">
        <v>32</v>
      </c>
      <c r="BC151" s="222" t="s">
        <v>32</v>
      </c>
      <c r="BD151" s="222" t="s">
        <v>32</v>
      </c>
      <c r="BE151" s="222" t="s">
        <v>32</v>
      </c>
      <c r="BF151" s="222">
        <v>542</v>
      </c>
      <c r="BG151" s="222" t="s">
        <v>32</v>
      </c>
      <c r="BH151" s="222" t="s">
        <v>32</v>
      </c>
      <c r="BI151" s="222" t="s">
        <v>32</v>
      </c>
      <c r="BJ151" s="222" t="s">
        <v>32</v>
      </c>
      <c r="BK151" s="222" t="s">
        <v>32</v>
      </c>
      <c r="BL151" s="222" t="s">
        <v>32</v>
      </c>
      <c r="BM151" s="223"/>
      <c r="BN151" s="220" t="str">
        <f>IF(AD151="Athlete Name","",AD151)</f>
        <v>Joseph Hall</v>
      </c>
      <c r="BO151" s="207">
        <v>33</v>
      </c>
      <c r="BP151" s="205"/>
    </row>
    <row r="152" spans="2:68" x14ac:dyDescent="0.2">
      <c r="B152" s="41"/>
      <c r="C152" s="116"/>
      <c r="D152" s="129"/>
      <c r="E152" s="130"/>
      <c r="F152" s="116"/>
      <c r="G152" s="131"/>
      <c r="H152" s="120"/>
      <c r="I152" s="143" t="str">
        <f>IF(SUM(AF152:AJ152)=0,"",SUM(AF152:AJ152))</f>
        <v/>
      </c>
      <c r="J152" s="145" t="s">
        <v>42</v>
      </c>
      <c r="K152" s="116" t="str">
        <f>IFERROR(LARGE((AL152:BG152),1),"")</f>
        <v/>
      </c>
      <c r="L152" s="108" t="str">
        <f>IFERROR(LARGE((AL152:BG152),2),"")</f>
        <v/>
      </c>
      <c r="M152" s="108" t="str">
        <f>IFERROR(LARGE((AL152:BG152),3),"")</f>
        <v/>
      </c>
      <c r="N152" s="108" t="str">
        <f>IFERROR(LARGE((AL152:BG152),4),"")</f>
        <v/>
      </c>
      <c r="O152" s="131" t="str">
        <f>IFERROR(LARGE((AL152:BG152),5),"")</f>
        <v/>
      </c>
      <c r="P152" s="108"/>
      <c r="Q152" s="148"/>
      <c r="R152" s="149"/>
      <c r="S152" s="120"/>
      <c r="T152" s="107">
        <f t="shared" ref="T152" si="401">IF(U151="","",1)</f>
        <v>1</v>
      </c>
      <c r="U152" s="111">
        <f t="shared" ref="U152" si="402">IF(U151="","",1)</f>
        <v>1</v>
      </c>
      <c r="V152" s="109">
        <f t="shared" ref="V152" si="403">IF(U151="","",1)</f>
        <v>1</v>
      </c>
      <c r="W152" s="120"/>
      <c r="X152" s="130"/>
      <c r="Y152" s="131"/>
      <c r="Z152" s="46"/>
      <c r="AB152" s="201"/>
      <c r="AC152" s="206"/>
      <c r="AD152" s="220"/>
      <c r="AF152" s="206" t="s">
        <v>42</v>
      </c>
      <c r="AG152" s="190" t="s">
        <v>42</v>
      </c>
      <c r="AH152" s="190" t="s">
        <v>42</v>
      </c>
      <c r="AI152" s="190" t="s">
        <v>42</v>
      </c>
      <c r="AJ152" s="207" t="s">
        <v>42</v>
      </c>
      <c r="AK152" s="242"/>
      <c r="AL152" s="206" t="s">
        <v>42</v>
      </c>
      <c r="AM152" s="206" t="s">
        <v>42</v>
      </c>
      <c r="AN152" s="206" t="s">
        <v>42</v>
      </c>
      <c r="AO152" s="206" t="s">
        <v>42</v>
      </c>
      <c r="AP152" s="206" t="s">
        <v>42</v>
      </c>
      <c r="AQ152" s="206" t="s">
        <v>42</v>
      </c>
      <c r="AR152" s="206" t="s">
        <v>42</v>
      </c>
      <c r="AS152" s="206" t="s">
        <v>42</v>
      </c>
      <c r="AT152" s="206" t="s">
        <v>42</v>
      </c>
      <c r="AU152" s="206" t="s">
        <v>42</v>
      </c>
      <c r="AV152" s="206" t="s">
        <v>42</v>
      </c>
      <c r="AW152" s="206" t="s">
        <v>42</v>
      </c>
      <c r="AX152" s="206" t="s">
        <v>42</v>
      </c>
      <c r="AY152" s="206" t="s">
        <v>42</v>
      </c>
      <c r="AZ152" s="206" t="s">
        <v>42</v>
      </c>
      <c r="BA152" s="206" t="s">
        <v>42</v>
      </c>
      <c r="BB152" s="206" t="s">
        <v>42</v>
      </c>
      <c r="BC152" s="206" t="s">
        <v>42</v>
      </c>
      <c r="BD152" s="206" t="s">
        <v>42</v>
      </c>
      <c r="BE152" s="206" t="s">
        <v>42</v>
      </c>
      <c r="BF152" s="206" t="s">
        <v>42</v>
      </c>
      <c r="BG152" s="206" t="s">
        <v>42</v>
      </c>
      <c r="BH152" s="206" t="s">
        <v>42</v>
      </c>
      <c r="BI152" s="206" t="s">
        <v>42</v>
      </c>
      <c r="BJ152" s="206" t="s">
        <v>42</v>
      </c>
      <c r="BK152" s="206" t="s">
        <v>42</v>
      </c>
      <c r="BL152" s="206" t="s">
        <v>42</v>
      </c>
      <c r="BM152" s="223"/>
      <c r="BN152" s="220"/>
      <c r="BO152" s="207"/>
      <c r="BP152" s="205"/>
    </row>
    <row r="153" spans="2:68" s="224" customFormat="1" ht="8.5" customHeight="1" thickBot="1" x14ac:dyDescent="0.25">
      <c r="B153" s="65"/>
      <c r="C153" s="118"/>
      <c r="D153" s="132"/>
      <c r="E153" s="133"/>
      <c r="F153" s="167"/>
      <c r="G153" s="134"/>
      <c r="H153" s="146"/>
      <c r="I153" s="147"/>
      <c r="J153" s="146"/>
      <c r="K153" s="150"/>
      <c r="L153" s="113"/>
      <c r="M153" s="113"/>
      <c r="N153" s="113"/>
      <c r="O153" s="151"/>
      <c r="P153" s="146"/>
      <c r="Q153" s="152"/>
      <c r="R153" s="153"/>
      <c r="S153" s="146"/>
      <c r="T153" s="112">
        <f t="shared" ref="T153" si="404">IF(U151="","",1)</f>
        <v>1</v>
      </c>
      <c r="U153" s="113">
        <f t="shared" ref="U153" si="405">IF(U151="","",1)</f>
        <v>1</v>
      </c>
      <c r="V153" s="114">
        <f t="shared" ref="V153" si="406">IF(U151="","",1)</f>
        <v>1</v>
      </c>
      <c r="W153" s="146"/>
      <c r="X153" s="132"/>
      <c r="Y153" s="159"/>
      <c r="Z153" s="64"/>
      <c r="AB153" s="225"/>
      <c r="AC153" s="226"/>
      <c r="AD153" s="227"/>
      <c r="AF153" s="228"/>
      <c r="AG153" s="229"/>
      <c r="AH153" s="229"/>
      <c r="AI153" s="229"/>
      <c r="AJ153" s="230"/>
      <c r="AL153" s="229"/>
      <c r="AM153" s="229"/>
      <c r="AN153" s="229"/>
      <c r="AO153" s="229"/>
      <c r="AP153" s="229"/>
      <c r="AQ153" s="229"/>
      <c r="AR153" s="229"/>
      <c r="AS153" s="229"/>
      <c r="AT153" s="229"/>
      <c r="AU153" s="229"/>
      <c r="AV153" s="229"/>
      <c r="AW153" s="229"/>
      <c r="AX153" s="229"/>
      <c r="AY153" s="229"/>
      <c r="AZ153" s="229"/>
      <c r="BA153" s="229"/>
      <c r="BB153" s="229"/>
      <c r="BC153" s="229"/>
      <c r="BD153" s="230"/>
      <c r="BE153" s="230"/>
      <c r="BF153" s="230"/>
      <c r="BG153" s="230"/>
      <c r="BH153" s="230"/>
      <c r="BI153" s="230"/>
      <c r="BJ153" s="230"/>
      <c r="BK153" s="230"/>
      <c r="BL153" s="230"/>
      <c r="BM153" s="231"/>
      <c r="BN153" s="232"/>
      <c r="BO153" s="233"/>
      <c r="BP153" s="234"/>
    </row>
    <row r="154" spans="2:68" ht="8.5" customHeight="1" thickTop="1" x14ac:dyDescent="0.2">
      <c r="B154" s="41"/>
      <c r="C154" s="116"/>
      <c r="D154" s="129"/>
      <c r="E154" s="130"/>
      <c r="F154" s="108"/>
      <c r="G154" s="131"/>
      <c r="H154" s="120"/>
      <c r="I154" s="143"/>
      <c r="J154" s="120"/>
      <c r="K154" s="116"/>
      <c r="L154" s="108"/>
      <c r="M154" s="108"/>
      <c r="N154" s="108"/>
      <c r="O154" s="131"/>
      <c r="P154" s="108"/>
      <c r="Q154" s="148"/>
      <c r="R154" s="149"/>
      <c r="S154" s="120"/>
      <c r="T154" s="107">
        <f t="shared" ref="T154" si="407">IF(U155="","",1)</f>
        <v>1</v>
      </c>
      <c r="U154" s="108">
        <f t="shared" ref="U154" si="408">IF(U155="","",1)</f>
        <v>1</v>
      </c>
      <c r="V154" s="109">
        <f t="shared" ref="V154" si="409">IF(U155="","",1)</f>
        <v>1</v>
      </c>
      <c r="W154" s="120"/>
      <c r="X154" s="130"/>
      <c r="Y154" s="131"/>
      <c r="Z154" s="46"/>
      <c r="AB154" s="201"/>
      <c r="AC154" s="206"/>
      <c r="AD154" s="235"/>
      <c r="AF154" s="236"/>
      <c r="AG154" s="237"/>
      <c r="AH154" s="237"/>
      <c r="AI154" s="238"/>
      <c r="AJ154" s="239"/>
      <c r="AL154" s="238"/>
      <c r="AM154" s="238"/>
      <c r="AN154" s="238"/>
      <c r="AO154" s="238"/>
      <c r="AP154" s="238"/>
      <c r="AQ154" s="248"/>
      <c r="AR154" s="248"/>
      <c r="AS154" s="248"/>
      <c r="AT154" s="248"/>
      <c r="AU154" s="248"/>
      <c r="AV154" s="248"/>
      <c r="AW154" s="248"/>
      <c r="AX154" s="248"/>
      <c r="AY154" s="248"/>
      <c r="AZ154" s="248"/>
      <c r="BA154" s="248"/>
      <c r="BB154" s="248"/>
      <c r="BC154" s="248"/>
      <c r="BD154" s="249"/>
      <c r="BE154" s="249"/>
      <c r="BF154" s="249"/>
      <c r="BG154" s="249"/>
      <c r="BH154" s="249"/>
      <c r="BI154" s="249"/>
      <c r="BJ154" s="249"/>
      <c r="BK154" s="249"/>
      <c r="BL154" s="249"/>
      <c r="BM154" s="223"/>
      <c r="BN154" s="235"/>
      <c r="BO154" s="207"/>
      <c r="BP154" s="205"/>
    </row>
    <row r="155" spans="2:68" x14ac:dyDescent="0.2">
      <c r="B155" s="41"/>
      <c r="C155" s="116">
        <v>34</v>
      </c>
      <c r="D155" s="129" t="str">
        <f t="shared" ref="D155" si="410">IF(AD155="Athlete Name","",AD155)</f>
        <v>Lawrence Gale</v>
      </c>
      <c r="E155" s="130"/>
      <c r="F155" s="108">
        <f>COUNT(AL155:BL155)</f>
        <v>2</v>
      </c>
      <c r="G155" s="131">
        <f t="shared" ref="G155" si="411">_xlfn.IFS(F155="","",F155=1,1,F155=2,2,F155=3,3,F155=4,4,F155=5,5,F155&gt;5,5)</f>
        <v>2</v>
      </c>
      <c r="H155" s="120"/>
      <c r="I155" s="143"/>
      <c r="J155" s="145" t="s">
        <v>32</v>
      </c>
      <c r="K155" s="116">
        <f>IFERROR(LARGE((AL155:BL155),1),"")</f>
        <v>541</v>
      </c>
      <c r="L155" s="108" t="str">
        <f>IFERROR(LARGE((AL155:BG155),2),"")</f>
        <v/>
      </c>
      <c r="M155" s="108" t="str">
        <f>IFERROR(LARGE((AL155:BG155),3),"")</f>
        <v/>
      </c>
      <c r="N155" s="108" t="str">
        <f>IFERROR(LARGE((AL155:BG155),4),"")</f>
        <v/>
      </c>
      <c r="O155" s="131" t="str">
        <f>IFERROR(LARGE((AL155:BG155),5),"")</f>
        <v/>
      </c>
      <c r="P155" s="108"/>
      <c r="Q155" s="148">
        <f t="shared" ref="Q155" si="412">IFERROR(AVERAGEIF(K155:O155,"&gt;0"),"")</f>
        <v>541</v>
      </c>
      <c r="R155" s="149" t="str">
        <f t="shared" ref="R155" si="413">IF(SUM(AF156:AJ156,K156:O156)=0,"",SUM(AF156:AJ156,K156:O156))</f>
        <v/>
      </c>
      <c r="S155" s="120"/>
      <c r="T155" s="107">
        <f t="shared" ref="T155" si="414">IF(U155="","",1)</f>
        <v>1</v>
      </c>
      <c r="U155" s="110">
        <f t="shared" ref="U155" si="415">IF(SUM(Q155:R155)=0,"",SUM(Q155:R155))</f>
        <v>541</v>
      </c>
      <c r="V155" s="109">
        <f t="shared" ref="V155" si="416">IF(U155="","",1)</f>
        <v>1</v>
      </c>
      <c r="W155" s="120"/>
      <c r="X155" s="130" t="str">
        <f t="shared" ref="X155" si="417">IF(AD155="Athlete Name","",AD155)</f>
        <v>Lawrence Gale</v>
      </c>
      <c r="Y155" s="131"/>
      <c r="Z155" s="46"/>
      <c r="AB155" s="201"/>
      <c r="AC155" s="206">
        <v>34</v>
      </c>
      <c r="AD155" s="220" t="s">
        <v>248</v>
      </c>
      <c r="AF155" s="206"/>
      <c r="AG155" s="190"/>
      <c r="AH155" s="190"/>
      <c r="AI155" s="190"/>
      <c r="AJ155" s="207"/>
      <c r="AK155" s="242"/>
      <c r="AL155" s="222" t="s">
        <v>32</v>
      </c>
      <c r="AM155" s="222" t="s">
        <v>32</v>
      </c>
      <c r="AN155" s="222" t="s">
        <v>32</v>
      </c>
      <c r="AO155" s="222" t="s">
        <v>32</v>
      </c>
      <c r="AP155" s="222" t="s">
        <v>32</v>
      </c>
      <c r="AQ155" s="222" t="s">
        <v>32</v>
      </c>
      <c r="AR155" s="222" t="s">
        <v>32</v>
      </c>
      <c r="AS155" s="222" t="s">
        <v>32</v>
      </c>
      <c r="AT155" s="222" t="s">
        <v>32</v>
      </c>
      <c r="AU155" s="222" t="s">
        <v>32</v>
      </c>
      <c r="AV155" s="222" t="s">
        <v>32</v>
      </c>
      <c r="AW155" s="222" t="s">
        <v>32</v>
      </c>
      <c r="AX155" s="222" t="s">
        <v>32</v>
      </c>
      <c r="AY155" s="222" t="s">
        <v>32</v>
      </c>
      <c r="AZ155" s="222" t="s">
        <v>32</v>
      </c>
      <c r="BA155" s="222" t="s">
        <v>32</v>
      </c>
      <c r="BB155" s="222" t="s">
        <v>32</v>
      </c>
      <c r="BC155" s="222" t="s">
        <v>32</v>
      </c>
      <c r="BD155" s="222" t="s">
        <v>32</v>
      </c>
      <c r="BE155" s="222" t="s">
        <v>32</v>
      </c>
      <c r="BF155" s="222">
        <v>541</v>
      </c>
      <c r="BG155" s="222" t="s">
        <v>32</v>
      </c>
      <c r="BH155" s="222" t="s">
        <v>32</v>
      </c>
      <c r="BI155" s="222" t="s">
        <v>32</v>
      </c>
      <c r="BJ155" s="222" t="s">
        <v>32</v>
      </c>
      <c r="BK155" s="222">
        <v>537</v>
      </c>
      <c r="BL155" s="222" t="s">
        <v>32</v>
      </c>
      <c r="BM155" s="223"/>
      <c r="BN155" s="220" t="str">
        <f>IF(AD155="Athlete Name","",AD155)</f>
        <v>Lawrence Gale</v>
      </c>
      <c r="BO155" s="207">
        <v>34</v>
      </c>
      <c r="BP155" s="205"/>
    </row>
    <row r="156" spans="2:68" x14ac:dyDescent="0.2">
      <c r="B156" s="41"/>
      <c r="C156" s="116"/>
      <c r="D156" s="129"/>
      <c r="E156" s="130"/>
      <c r="F156" s="108"/>
      <c r="G156" s="131"/>
      <c r="H156" s="120"/>
      <c r="I156" s="143" t="str">
        <f>IF(SUM(AF156:AJ156)=0,"",SUM(AF156:AJ156))</f>
        <v/>
      </c>
      <c r="J156" s="145" t="s">
        <v>42</v>
      </c>
      <c r="K156" s="116" t="str">
        <f>IFERROR(LARGE((AL156:BG156),1),"")</f>
        <v/>
      </c>
      <c r="L156" s="108" t="str">
        <f>IFERROR(LARGE((AL156:BG156),2),"")</f>
        <v/>
      </c>
      <c r="M156" s="108" t="str">
        <f>IFERROR(LARGE((AL156:BG156),3),"")</f>
        <v/>
      </c>
      <c r="N156" s="108" t="str">
        <f>IFERROR(LARGE((AL156:BG156),4),"")</f>
        <v/>
      </c>
      <c r="O156" s="131" t="str">
        <f>IFERROR(LARGE((AL156:BG156),5),"")</f>
        <v/>
      </c>
      <c r="P156" s="108"/>
      <c r="Q156" s="148"/>
      <c r="R156" s="149"/>
      <c r="S156" s="120"/>
      <c r="T156" s="107">
        <f t="shared" ref="T156" si="418">IF(U155="","",1)</f>
        <v>1</v>
      </c>
      <c r="U156" s="111">
        <f t="shared" ref="U156" si="419">IF(U155="","",1)</f>
        <v>1</v>
      </c>
      <c r="V156" s="109">
        <f t="shared" ref="V156" si="420">IF(U155="","",1)</f>
        <v>1</v>
      </c>
      <c r="W156" s="120"/>
      <c r="X156" s="130"/>
      <c r="Y156" s="131"/>
      <c r="Z156" s="46"/>
      <c r="AB156" s="201"/>
      <c r="AC156" s="206"/>
      <c r="AD156" s="220"/>
      <c r="AF156" s="206" t="s">
        <v>42</v>
      </c>
      <c r="AG156" s="190" t="s">
        <v>42</v>
      </c>
      <c r="AH156" s="190" t="s">
        <v>42</v>
      </c>
      <c r="AI156" s="190" t="s">
        <v>42</v>
      </c>
      <c r="AJ156" s="207" t="s">
        <v>42</v>
      </c>
      <c r="AK156" s="242"/>
      <c r="AL156" s="206" t="s">
        <v>42</v>
      </c>
      <c r="AM156" s="206" t="s">
        <v>42</v>
      </c>
      <c r="AN156" s="206" t="s">
        <v>42</v>
      </c>
      <c r="AO156" s="206" t="s">
        <v>42</v>
      </c>
      <c r="AP156" s="206" t="s">
        <v>42</v>
      </c>
      <c r="AQ156" s="206" t="s">
        <v>42</v>
      </c>
      <c r="AR156" s="206" t="s">
        <v>42</v>
      </c>
      <c r="AS156" s="206" t="s">
        <v>42</v>
      </c>
      <c r="AT156" s="206" t="s">
        <v>42</v>
      </c>
      <c r="AU156" s="206" t="s">
        <v>42</v>
      </c>
      <c r="AV156" s="206" t="s">
        <v>42</v>
      </c>
      <c r="AW156" s="206" t="s">
        <v>42</v>
      </c>
      <c r="AX156" s="206" t="s">
        <v>42</v>
      </c>
      <c r="AY156" s="206" t="s">
        <v>42</v>
      </c>
      <c r="AZ156" s="206" t="s">
        <v>42</v>
      </c>
      <c r="BA156" s="206" t="s">
        <v>42</v>
      </c>
      <c r="BB156" s="206" t="s">
        <v>42</v>
      </c>
      <c r="BC156" s="206" t="s">
        <v>42</v>
      </c>
      <c r="BD156" s="206" t="s">
        <v>42</v>
      </c>
      <c r="BE156" s="206" t="s">
        <v>42</v>
      </c>
      <c r="BF156" s="206"/>
      <c r="BG156" s="206" t="s">
        <v>42</v>
      </c>
      <c r="BH156" s="206" t="s">
        <v>42</v>
      </c>
      <c r="BI156" s="206" t="s">
        <v>42</v>
      </c>
      <c r="BJ156" s="206" t="s">
        <v>42</v>
      </c>
      <c r="BK156" s="206" t="s">
        <v>42</v>
      </c>
      <c r="BL156" s="206" t="s">
        <v>42</v>
      </c>
      <c r="BM156" s="223"/>
      <c r="BN156" s="220"/>
      <c r="BO156" s="207"/>
      <c r="BP156" s="205"/>
    </row>
    <row r="157" spans="2:68" s="224" customFormat="1" ht="8.5" customHeight="1" thickBot="1" x14ac:dyDescent="0.25">
      <c r="B157" s="65"/>
      <c r="C157" s="118"/>
      <c r="D157" s="132"/>
      <c r="E157" s="133"/>
      <c r="F157" s="167"/>
      <c r="G157" s="134"/>
      <c r="H157" s="146"/>
      <c r="I157" s="147"/>
      <c r="J157" s="146"/>
      <c r="K157" s="150"/>
      <c r="L157" s="113"/>
      <c r="M157" s="113"/>
      <c r="N157" s="113"/>
      <c r="O157" s="151"/>
      <c r="P157" s="146"/>
      <c r="Q157" s="152"/>
      <c r="R157" s="153"/>
      <c r="S157" s="146"/>
      <c r="T157" s="112">
        <f t="shared" ref="T157" si="421">IF(U155="","",1)</f>
        <v>1</v>
      </c>
      <c r="U157" s="113">
        <f t="shared" ref="U157" si="422">IF(U155="","",1)</f>
        <v>1</v>
      </c>
      <c r="V157" s="114">
        <f t="shared" ref="V157" si="423">IF(U155="","",1)</f>
        <v>1</v>
      </c>
      <c r="W157" s="146"/>
      <c r="X157" s="132"/>
      <c r="Y157" s="159"/>
      <c r="Z157" s="64"/>
      <c r="AB157" s="225"/>
      <c r="AC157" s="226"/>
      <c r="AD157" s="243"/>
      <c r="AF157" s="244"/>
      <c r="AG157" s="245"/>
      <c r="AH157" s="245"/>
      <c r="AI157" s="245"/>
      <c r="AJ157" s="246"/>
      <c r="AL157" s="245"/>
      <c r="AM157" s="245"/>
      <c r="AN157" s="245"/>
      <c r="AO157" s="245"/>
      <c r="AP157" s="245"/>
      <c r="AQ157" s="245"/>
      <c r="AR157" s="245"/>
      <c r="AS157" s="245"/>
      <c r="AT157" s="245"/>
      <c r="AU157" s="245"/>
      <c r="AV157" s="245"/>
      <c r="AW157" s="245"/>
      <c r="AX157" s="245"/>
      <c r="AY157" s="245"/>
      <c r="AZ157" s="245"/>
      <c r="BA157" s="245"/>
      <c r="BB157" s="245"/>
      <c r="BC157" s="245"/>
      <c r="BD157" s="246"/>
      <c r="BE157" s="246"/>
      <c r="BF157" s="246"/>
      <c r="BG157" s="246"/>
      <c r="BH157" s="246"/>
      <c r="BI157" s="246"/>
      <c r="BJ157" s="246"/>
      <c r="BK157" s="246"/>
      <c r="BL157" s="246"/>
      <c r="BM157" s="231"/>
      <c r="BN157" s="247"/>
      <c r="BO157" s="233"/>
      <c r="BP157" s="234"/>
    </row>
    <row r="158" spans="2:68" ht="8.5" customHeight="1" thickTop="1" x14ac:dyDescent="0.2">
      <c r="B158" s="41"/>
      <c r="C158" s="116"/>
      <c r="D158" s="129"/>
      <c r="E158" s="130"/>
      <c r="F158" s="108"/>
      <c r="G158" s="131"/>
      <c r="H158" s="120"/>
      <c r="I158" s="143"/>
      <c r="J158" s="120"/>
      <c r="K158" s="116"/>
      <c r="L158" s="108"/>
      <c r="M158" s="108"/>
      <c r="N158" s="108"/>
      <c r="O158" s="131"/>
      <c r="P158" s="108"/>
      <c r="Q158" s="148"/>
      <c r="R158" s="149"/>
      <c r="S158" s="120"/>
      <c r="T158" s="107">
        <f t="shared" ref="T158" si="424">IF(U159="","",1)</f>
        <v>1</v>
      </c>
      <c r="U158" s="108">
        <f t="shared" ref="U158" si="425">IF(U159="","",1)</f>
        <v>1</v>
      </c>
      <c r="V158" s="109">
        <f t="shared" ref="V158" si="426">IF(U159="","",1)</f>
        <v>1</v>
      </c>
      <c r="W158" s="120"/>
      <c r="X158" s="130"/>
      <c r="Y158" s="131"/>
      <c r="Z158" s="46"/>
      <c r="AB158" s="201"/>
      <c r="AC158" s="206"/>
      <c r="AD158" s="214"/>
      <c r="AF158" s="215"/>
      <c r="AG158" s="216"/>
      <c r="AH158" s="216"/>
      <c r="AI158" s="216"/>
      <c r="AJ158" s="217"/>
      <c r="AL158" s="216"/>
      <c r="AM158" s="216"/>
      <c r="AN158" s="216"/>
      <c r="AO158" s="216"/>
      <c r="AP158" s="216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7"/>
      <c r="BE158" s="217"/>
      <c r="BF158" s="217"/>
      <c r="BG158" s="217"/>
      <c r="BH158" s="217"/>
      <c r="BI158" s="217"/>
      <c r="BJ158" s="217"/>
      <c r="BK158" s="217"/>
      <c r="BL158" s="217"/>
      <c r="BM158" s="223"/>
      <c r="BN158" s="214"/>
      <c r="BO158" s="207"/>
      <c r="BP158" s="205"/>
    </row>
    <row r="159" spans="2:68" x14ac:dyDescent="0.2">
      <c r="B159" s="41"/>
      <c r="C159" s="116">
        <v>35</v>
      </c>
      <c r="D159" s="129" t="str">
        <f t="shared" ref="D159" si="427">IF(AD159="Athlete Name","",AD159)</f>
        <v>Yucun Du</v>
      </c>
      <c r="E159" s="130"/>
      <c r="F159" s="108">
        <f>COUNT(AL159:BL159)</f>
        <v>1</v>
      </c>
      <c r="G159" s="131">
        <f t="shared" ref="G159" si="428">_xlfn.IFS(F159="","",F159=1,1,F159=2,2,F159=3,3,F159=4,4,F159=5,5,F159&gt;5,5)</f>
        <v>1</v>
      </c>
      <c r="H159" s="120"/>
      <c r="I159" s="143"/>
      <c r="J159" s="145" t="s">
        <v>32</v>
      </c>
      <c r="K159" s="116">
        <f>IFERROR(LARGE((AL159:BL159),1),"")</f>
        <v>540</v>
      </c>
      <c r="L159" s="108" t="str">
        <f>IFERROR(LARGE((AL159:BG159),2),"")</f>
        <v/>
      </c>
      <c r="M159" s="108" t="str">
        <f>IFERROR(LARGE((AL159:BG159),3),"")</f>
        <v/>
      </c>
      <c r="N159" s="108" t="str">
        <f>IFERROR(LARGE((AL159:BG159),4),"")</f>
        <v/>
      </c>
      <c r="O159" s="131" t="str">
        <f>IFERROR(LARGE((AL159:BG159),5),"")</f>
        <v/>
      </c>
      <c r="P159" s="108"/>
      <c r="Q159" s="148">
        <f t="shared" ref="Q159" si="429">IFERROR(AVERAGEIF(K159:O159,"&gt;0"),"")</f>
        <v>540</v>
      </c>
      <c r="R159" s="149" t="str">
        <f t="shared" ref="R159" si="430">IF(SUM(AF160:AJ160,K160:O160)=0,"",SUM(AF160:AJ160,K160:O160))</f>
        <v/>
      </c>
      <c r="S159" s="120"/>
      <c r="T159" s="107">
        <f t="shared" ref="T159" si="431">IF(U159="","",1)</f>
        <v>1</v>
      </c>
      <c r="U159" s="110">
        <f t="shared" ref="U159" si="432">IF(SUM(Q159:R159)=0,"",SUM(Q159:R159))</f>
        <v>540</v>
      </c>
      <c r="V159" s="109">
        <f t="shared" ref="V159" si="433">IF(U159="","",1)</f>
        <v>1</v>
      </c>
      <c r="W159" s="120"/>
      <c r="X159" s="130" t="str">
        <f t="shared" ref="X159" si="434">IF(AD159="Athlete Name","",AD159)</f>
        <v>Yucun Du</v>
      </c>
      <c r="Y159" s="131"/>
      <c r="Z159" s="46"/>
      <c r="AB159" s="201"/>
      <c r="AC159" s="206">
        <v>35</v>
      </c>
      <c r="AD159" s="220" t="s">
        <v>249</v>
      </c>
      <c r="AF159" s="206"/>
      <c r="AG159" s="190"/>
      <c r="AH159" s="190"/>
      <c r="AI159" s="190"/>
      <c r="AJ159" s="207"/>
      <c r="AK159" s="242"/>
      <c r="AL159" s="222" t="s">
        <v>32</v>
      </c>
      <c r="AM159" s="222" t="s">
        <v>32</v>
      </c>
      <c r="AN159" s="222" t="s">
        <v>32</v>
      </c>
      <c r="AO159" s="222" t="s">
        <v>32</v>
      </c>
      <c r="AP159" s="222" t="s">
        <v>32</v>
      </c>
      <c r="AQ159" s="222" t="s">
        <v>32</v>
      </c>
      <c r="AR159" s="222" t="s">
        <v>32</v>
      </c>
      <c r="AS159" s="222" t="s">
        <v>32</v>
      </c>
      <c r="AT159" s="222" t="s">
        <v>32</v>
      </c>
      <c r="AU159" s="222" t="s">
        <v>32</v>
      </c>
      <c r="AV159" s="222" t="s">
        <v>32</v>
      </c>
      <c r="AW159" s="222" t="s">
        <v>32</v>
      </c>
      <c r="AX159" s="222" t="s">
        <v>32</v>
      </c>
      <c r="AY159" s="222" t="s">
        <v>32</v>
      </c>
      <c r="AZ159" s="222" t="s">
        <v>32</v>
      </c>
      <c r="BA159" s="222" t="s">
        <v>32</v>
      </c>
      <c r="BB159" s="222" t="s">
        <v>32</v>
      </c>
      <c r="BC159" s="222" t="s">
        <v>32</v>
      </c>
      <c r="BD159" s="222" t="s">
        <v>32</v>
      </c>
      <c r="BE159" s="222" t="s">
        <v>32</v>
      </c>
      <c r="BF159" s="222">
        <v>540</v>
      </c>
      <c r="BG159" s="222" t="s">
        <v>32</v>
      </c>
      <c r="BH159" s="222" t="s">
        <v>32</v>
      </c>
      <c r="BI159" s="222" t="s">
        <v>32</v>
      </c>
      <c r="BJ159" s="222" t="s">
        <v>32</v>
      </c>
      <c r="BK159" s="222" t="s">
        <v>32</v>
      </c>
      <c r="BL159" s="222" t="s">
        <v>32</v>
      </c>
      <c r="BM159" s="223"/>
      <c r="BN159" s="220" t="str">
        <f>IF(AD159="Athlete Name","",AD159)</f>
        <v>Yucun Du</v>
      </c>
      <c r="BO159" s="207">
        <v>35</v>
      </c>
      <c r="BP159" s="205"/>
    </row>
    <row r="160" spans="2:68" x14ac:dyDescent="0.2">
      <c r="B160" s="41"/>
      <c r="C160" s="116"/>
      <c r="D160" s="129"/>
      <c r="E160" s="130"/>
      <c r="F160" s="108"/>
      <c r="G160" s="131"/>
      <c r="H160" s="120"/>
      <c r="I160" s="143" t="str">
        <f>IF(SUM(AF160:AJ160)=0,"",SUM(AF160:AJ160))</f>
        <v/>
      </c>
      <c r="J160" s="145" t="s">
        <v>42</v>
      </c>
      <c r="K160" s="116" t="str">
        <f>IFERROR(LARGE((AL160:BG160),1),"")</f>
        <v/>
      </c>
      <c r="L160" s="108" t="str">
        <f>IFERROR(LARGE((AL160:BG160),2),"")</f>
        <v/>
      </c>
      <c r="M160" s="108" t="str">
        <f>IFERROR(LARGE((AL160:BG160),3),"")</f>
        <v/>
      </c>
      <c r="N160" s="108" t="str">
        <f>IFERROR(LARGE((AL160:BG160),4),"")</f>
        <v/>
      </c>
      <c r="O160" s="131" t="str">
        <f>IFERROR(LARGE((AL160:BG160),5),"")</f>
        <v/>
      </c>
      <c r="P160" s="108"/>
      <c r="Q160" s="148"/>
      <c r="R160" s="149"/>
      <c r="S160" s="120"/>
      <c r="T160" s="107">
        <f t="shared" ref="T160" si="435">IF(U159="","",1)</f>
        <v>1</v>
      </c>
      <c r="U160" s="111">
        <f t="shared" ref="U160" si="436">IF(U159="","",1)</f>
        <v>1</v>
      </c>
      <c r="V160" s="109">
        <f t="shared" ref="V160" si="437">IF(U159="","",1)</f>
        <v>1</v>
      </c>
      <c r="W160" s="120"/>
      <c r="X160" s="130"/>
      <c r="Y160" s="131"/>
      <c r="Z160" s="46"/>
      <c r="AB160" s="201"/>
      <c r="AC160" s="206"/>
      <c r="AD160" s="220"/>
      <c r="AF160" s="206" t="s">
        <v>42</v>
      </c>
      <c r="AG160" s="190" t="s">
        <v>42</v>
      </c>
      <c r="AH160" s="190" t="s">
        <v>42</v>
      </c>
      <c r="AI160" s="190" t="s">
        <v>42</v>
      </c>
      <c r="AJ160" s="207" t="s">
        <v>42</v>
      </c>
      <c r="AK160" s="242"/>
      <c r="AL160" s="206" t="s">
        <v>42</v>
      </c>
      <c r="AM160" s="206" t="s">
        <v>42</v>
      </c>
      <c r="AN160" s="206" t="s">
        <v>42</v>
      </c>
      <c r="AO160" s="206" t="s">
        <v>42</v>
      </c>
      <c r="AP160" s="206" t="s">
        <v>42</v>
      </c>
      <c r="AQ160" s="206" t="s">
        <v>42</v>
      </c>
      <c r="AR160" s="206" t="s">
        <v>42</v>
      </c>
      <c r="AS160" s="206" t="s">
        <v>42</v>
      </c>
      <c r="AT160" s="206" t="s">
        <v>42</v>
      </c>
      <c r="AU160" s="206" t="s">
        <v>42</v>
      </c>
      <c r="AV160" s="206" t="s">
        <v>42</v>
      </c>
      <c r="AW160" s="206" t="s">
        <v>42</v>
      </c>
      <c r="AX160" s="206" t="s">
        <v>42</v>
      </c>
      <c r="AY160" s="206" t="s">
        <v>42</v>
      </c>
      <c r="AZ160" s="206" t="s">
        <v>42</v>
      </c>
      <c r="BA160" s="206" t="s">
        <v>42</v>
      </c>
      <c r="BB160" s="206" t="s">
        <v>42</v>
      </c>
      <c r="BC160" s="206" t="s">
        <v>42</v>
      </c>
      <c r="BD160" s="206" t="s">
        <v>42</v>
      </c>
      <c r="BE160" s="206" t="s">
        <v>42</v>
      </c>
      <c r="BF160" s="206" t="s">
        <v>42</v>
      </c>
      <c r="BG160" s="206" t="s">
        <v>42</v>
      </c>
      <c r="BH160" s="206" t="s">
        <v>42</v>
      </c>
      <c r="BI160" s="206" t="s">
        <v>42</v>
      </c>
      <c r="BJ160" s="206" t="s">
        <v>42</v>
      </c>
      <c r="BK160" s="206" t="s">
        <v>42</v>
      </c>
      <c r="BL160" s="206" t="s">
        <v>42</v>
      </c>
      <c r="BM160" s="223"/>
      <c r="BN160" s="220"/>
      <c r="BO160" s="207"/>
      <c r="BP160" s="205"/>
    </row>
    <row r="161" spans="2:68" s="224" customFormat="1" ht="8.5" customHeight="1" thickBot="1" x14ac:dyDescent="0.25">
      <c r="B161" s="65"/>
      <c r="C161" s="118"/>
      <c r="D161" s="132"/>
      <c r="E161" s="133"/>
      <c r="F161" s="167"/>
      <c r="G161" s="134"/>
      <c r="H161" s="146"/>
      <c r="I161" s="147"/>
      <c r="J161" s="146"/>
      <c r="K161" s="150"/>
      <c r="L161" s="113"/>
      <c r="M161" s="113"/>
      <c r="N161" s="113"/>
      <c r="O161" s="151"/>
      <c r="P161" s="146"/>
      <c r="Q161" s="152"/>
      <c r="R161" s="153"/>
      <c r="S161" s="146"/>
      <c r="T161" s="112">
        <f t="shared" ref="T161" si="438">IF(U159="","",1)</f>
        <v>1</v>
      </c>
      <c r="U161" s="113">
        <f t="shared" ref="U161" si="439">IF(U159="","",1)</f>
        <v>1</v>
      </c>
      <c r="V161" s="114">
        <f t="shared" ref="V161" si="440">IF(U159="","",1)</f>
        <v>1</v>
      </c>
      <c r="W161" s="146"/>
      <c r="X161" s="132"/>
      <c r="Y161" s="159"/>
      <c r="Z161" s="64"/>
      <c r="AB161" s="225"/>
      <c r="AC161" s="226"/>
      <c r="AD161" s="227"/>
      <c r="AF161" s="228"/>
      <c r="AG161" s="229"/>
      <c r="AH161" s="229"/>
      <c r="AI161" s="229"/>
      <c r="AJ161" s="230"/>
      <c r="AL161" s="229"/>
      <c r="AM161" s="229"/>
      <c r="AN161" s="229"/>
      <c r="AO161" s="229"/>
      <c r="AP161" s="229"/>
      <c r="AQ161" s="229"/>
      <c r="AR161" s="229"/>
      <c r="AS161" s="229"/>
      <c r="AT161" s="229"/>
      <c r="AU161" s="229"/>
      <c r="AV161" s="229"/>
      <c r="AW161" s="229"/>
      <c r="AX161" s="229"/>
      <c r="AY161" s="229"/>
      <c r="AZ161" s="229"/>
      <c r="BA161" s="229"/>
      <c r="BB161" s="229"/>
      <c r="BC161" s="229"/>
      <c r="BD161" s="230"/>
      <c r="BE161" s="230"/>
      <c r="BF161" s="230"/>
      <c r="BG161" s="230"/>
      <c r="BH161" s="230"/>
      <c r="BI161" s="230"/>
      <c r="BJ161" s="230"/>
      <c r="BK161" s="230"/>
      <c r="BL161" s="230"/>
      <c r="BM161" s="231"/>
      <c r="BN161" s="232"/>
      <c r="BO161" s="233"/>
      <c r="BP161" s="234"/>
    </row>
    <row r="162" spans="2:68" ht="8.5" customHeight="1" thickTop="1" x14ac:dyDescent="0.2">
      <c r="B162" s="41"/>
      <c r="C162" s="116"/>
      <c r="D162" s="129"/>
      <c r="E162" s="130"/>
      <c r="F162" s="108"/>
      <c r="G162" s="131"/>
      <c r="H162" s="120"/>
      <c r="I162" s="143"/>
      <c r="J162" s="120"/>
      <c r="K162" s="116"/>
      <c r="L162" s="108"/>
      <c r="M162" s="108"/>
      <c r="N162" s="108"/>
      <c r="O162" s="131"/>
      <c r="P162" s="108"/>
      <c r="Q162" s="148"/>
      <c r="R162" s="149"/>
      <c r="S162" s="120"/>
      <c r="T162" s="107">
        <f t="shared" ref="T162" si="441">IF(U163="","",1)</f>
        <v>1</v>
      </c>
      <c r="U162" s="108">
        <f t="shared" ref="U162" si="442">IF(U163="","",1)</f>
        <v>1</v>
      </c>
      <c r="V162" s="109">
        <f t="shared" ref="V162" si="443">IF(U163="","",1)</f>
        <v>1</v>
      </c>
      <c r="W162" s="120"/>
      <c r="X162" s="130"/>
      <c r="Y162" s="131"/>
      <c r="Z162" s="46"/>
      <c r="AB162" s="201"/>
      <c r="AC162" s="206"/>
      <c r="AD162" s="235"/>
      <c r="AF162" s="236"/>
      <c r="AG162" s="237"/>
      <c r="AH162" s="237"/>
      <c r="AI162" s="238"/>
      <c r="AJ162" s="239"/>
      <c r="AL162" s="238"/>
      <c r="AM162" s="238"/>
      <c r="AN162" s="238"/>
      <c r="AO162" s="238"/>
      <c r="AP162" s="238"/>
      <c r="AQ162" s="248"/>
      <c r="AR162" s="248"/>
      <c r="AS162" s="248"/>
      <c r="AT162" s="248"/>
      <c r="AU162" s="248"/>
      <c r="AV162" s="248"/>
      <c r="AW162" s="248"/>
      <c r="AX162" s="248"/>
      <c r="AY162" s="248"/>
      <c r="AZ162" s="248"/>
      <c r="BA162" s="248"/>
      <c r="BB162" s="248"/>
      <c r="BC162" s="248"/>
      <c r="BD162" s="249"/>
      <c r="BE162" s="249"/>
      <c r="BF162" s="249"/>
      <c r="BG162" s="249"/>
      <c r="BH162" s="249"/>
      <c r="BI162" s="249"/>
      <c r="BJ162" s="249"/>
      <c r="BK162" s="249"/>
      <c r="BL162" s="249"/>
      <c r="BM162" s="223"/>
      <c r="BN162" s="235"/>
      <c r="BO162" s="207"/>
      <c r="BP162" s="205"/>
    </row>
    <row r="163" spans="2:68" x14ac:dyDescent="0.2">
      <c r="B163" s="41"/>
      <c r="C163" s="116">
        <v>36</v>
      </c>
      <c r="D163" s="129" t="str">
        <f t="shared" ref="D163" si="444">IF(AD163="Athlete Name","",AD163)</f>
        <v>Chase Turner</v>
      </c>
      <c r="E163" s="130"/>
      <c r="F163" s="389">
        <v>1</v>
      </c>
      <c r="G163" s="131">
        <f t="shared" ref="G163" si="445">_xlfn.IFS(F163="","",F163=1,1,F163=2,2,F163=3,3,F163=4,4,F163=5,5,F163&gt;5,5)</f>
        <v>1</v>
      </c>
      <c r="H163" s="120"/>
      <c r="I163" s="143"/>
      <c r="J163" s="145" t="s">
        <v>32</v>
      </c>
      <c r="K163" s="116">
        <f>IFERROR(LARGE((AL163:BL163),1),"")</f>
        <v>538</v>
      </c>
      <c r="L163" s="108" t="str">
        <f>IFERROR(LARGE((AL163:BG163),2),"")</f>
        <v/>
      </c>
      <c r="M163" s="108" t="str">
        <f>IFERROR(LARGE((AL163:BG163),3),"")</f>
        <v/>
      </c>
      <c r="N163" s="108" t="str">
        <f>IFERROR(LARGE((AL163:BG163),4),"")</f>
        <v/>
      </c>
      <c r="O163" s="131" t="str">
        <f>IFERROR(LARGE((AL163:BG163),5),"")</f>
        <v/>
      </c>
      <c r="P163" s="108"/>
      <c r="Q163" s="148">
        <f t="shared" ref="Q163" si="446">IFERROR(AVERAGEIF(K163:O163,"&gt;0"),"")</f>
        <v>538</v>
      </c>
      <c r="R163" s="149" t="str">
        <f t="shared" ref="R163" si="447">IF(SUM(AF164:AJ164,K164:O164)=0,"",SUM(AF164:AJ164,K164:O164))</f>
        <v/>
      </c>
      <c r="S163" s="120"/>
      <c r="T163" s="107">
        <f t="shared" ref="T163" si="448">IF(U163="","",1)</f>
        <v>1</v>
      </c>
      <c r="U163" s="110">
        <f t="shared" ref="U163" si="449">IF(SUM(Q163:R163)=0,"",SUM(Q163:R163))</f>
        <v>538</v>
      </c>
      <c r="V163" s="109">
        <f t="shared" ref="V163" si="450">IF(U163="","",1)</f>
        <v>1</v>
      </c>
      <c r="W163" s="120"/>
      <c r="X163" s="130" t="str">
        <f t="shared" ref="X163" si="451">IF(AD163="Athlete Name","",AD163)</f>
        <v>Chase Turner</v>
      </c>
      <c r="Y163" s="131"/>
      <c r="Z163" s="46"/>
      <c r="AB163" s="201"/>
      <c r="AC163" s="206">
        <v>36</v>
      </c>
      <c r="AD163" s="220" t="s">
        <v>250</v>
      </c>
      <c r="AF163" s="206"/>
      <c r="AG163" s="190"/>
      <c r="AH163" s="190"/>
      <c r="AI163" s="190"/>
      <c r="AJ163" s="207"/>
      <c r="AK163" s="242"/>
      <c r="AL163" s="222" t="s">
        <v>32</v>
      </c>
      <c r="AM163" s="222" t="s">
        <v>32</v>
      </c>
      <c r="AN163" s="222" t="s">
        <v>32</v>
      </c>
      <c r="AO163" s="222" t="s">
        <v>32</v>
      </c>
      <c r="AP163" s="222" t="s">
        <v>32</v>
      </c>
      <c r="AQ163" s="222" t="s">
        <v>32</v>
      </c>
      <c r="AR163" s="222" t="s">
        <v>32</v>
      </c>
      <c r="AS163" s="222" t="s">
        <v>32</v>
      </c>
      <c r="AT163" s="222" t="s">
        <v>32</v>
      </c>
      <c r="AU163" s="222" t="s">
        <v>32</v>
      </c>
      <c r="AV163" s="222" t="s">
        <v>32</v>
      </c>
      <c r="AW163" s="222" t="s">
        <v>32</v>
      </c>
      <c r="AX163" s="222" t="s">
        <v>32</v>
      </c>
      <c r="AY163" s="222" t="s">
        <v>32</v>
      </c>
      <c r="AZ163" s="222" t="s">
        <v>32</v>
      </c>
      <c r="BA163" s="222" t="s">
        <v>32</v>
      </c>
      <c r="BB163" s="222" t="s">
        <v>32</v>
      </c>
      <c r="BC163" s="222" t="s">
        <v>32</v>
      </c>
      <c r="BD163" s="222" t="s">
        <v>32</v>
      </c>
      <c r="BE163" s="222" t="s">
        <v>32</v>
      </c>
      <c r="BF163" s="222">
        <v>538</v>
      </c>
      <c r="BG163" s="222" t="s">
        <v>32</v>
      </c>
      <c r="BH163" s="222" t="s">
        <v>32</v>
      </c>
      <c r="BI163" s="222" t="s">
        <v>32</v>
      </c>
      <c r="BJ163" s="222" t="s">
        <v>32</v>
      </c>
      <c r="BK163" s="222" t="s">
        <v>32</v>
      </c>
      <c r="BL163" s="222" t="s">
        <v>32</v>
      </c>
      <c r="BM163" s="223"/>
      <c r="BN163" s="220" t="str">
        <f>IF(AD163="Athlete Name","",AD163)</f>
        <v>Chase Turner</v>
      </c>
      <c r="BO163" s="207">
        <v>36</v>
      </c>
      <c r="BP163" s="205"/>
    </row>
    <row r="164" spans="2:68" x14ac:dyDescent="0.2">
      <c r="B164" s="41"/>
      <c r="C164" s="116"/>
      <c r="D164" s="129"/>
      <c r="E164" s="130"/>
      <c r="F164" s="108"/>
      <c r="G164" s="131"/>
      <c r="H164" s="120"/>
      <c r="I164" s="143" t="str">
        <f>IF(SUM(AF164:AJ164)=0,"",SUM(AF164:AJ164))</f>
        <v/>
      </c>
      <c r="J164" s="145" t="s">
        <v>42</v>
      </c>
      <c r="K164" s="116" t="str">
        <f>IFERROR(LARGE((AL164:BG164),1),"")</f>
        <v/>
      </c>
      <c r="L164" s="108" t="str">
        <f>IFERROR(LARGE((AL164:BG164),2),"")</f>
        <v/>
      </c>
      <c r="M164" s="108" t="str">
        <f>IFERROR(LARGE((AL164:BG164),3),"")</f>
        <v/>
      </c>
      <c r="N164" s="108" t="str">
        <f>IFERROR(LARGE((AL164:BG164),4),"")</f>
        <v/>
      </c>
      <c r="O164" s="131" t="str">
        <f>IFERROR(LARGE((AL164:BG164),5),"")</f>
        <v/>
      </c>
      <c r="P164" s="108"/>
      <c r="Q164" s="148"/>
      <c r="R164" s="149"/>
      <c r="S164" s="120"/>
      <c r="T164" s="107">
        <f t="shared" ref="T164" si="452">IF(U163="","",1)</f>
        <v>1</v>
      </c>
      <c r="U164" s="111">
        <f t="shared" ref="U164" si="453">IF(U163="","",1)</f>
        <v>1</v>
      </c>
      <c r="V164" s="109">
        <f t="shared" ref="V164" si="454">IF(U163="","",1)</f>
        <v>1</v>
      </c>
      <c r="W164" s="120"/>
      <c r="X164" s="130"/>
      <c r="Y164" s="131"/>
      <c r="Z164" s="46"/>
      <c r="AB164" s="201"/>
      <c r="AC164" s="206"/>
      <c r="AD164" s="220"/>
      <c r="AF164" s="206" t="s">
        <v>42</v>
      </c>
      <c r="AG164" s="190" t="s">
        <v>42</v>
      </c>
      <c r="AH164" s="190" t="s">
        <v>42</v>
      </c>
      <c r="AI164" s="190" t="s">
        <v>42</v>
      </c>
      <c r="AJ164" s="207" t="s">
        <v>42</v>
      </c>
      <c r="AK164" s="242"/>
      <c r="AL164" s="206" t="s">
        <v>42</v>
      </c>
      <c r="AM164" s="206" t="s">
        <v>42</v>
      </c>
      <c r="AN164" s="206" t="s">
        <v>42</v>
      </c>
      <c r="AO164" s="206" t="s">
        <v>42</v>
      </c>
      <c r="AP164" s="206" t="s">
        <v>42</v>
      </c>
      <c r="AQ164" s="206" t="s">
        <v>42</v>
      </c>
      <c r="AR164" s="206" t="s">
        <v>42</v>
      </c>
      <c r="AS164" s="206" t="s">
        <v>42</v>
      </c>
      <c r="AT164" s="206" t="s">
        <v>42</v>
      </c>
      <c r="AU164" s="206" t="s">
        <v>42</v>
      </c>
      <c r="AV164" s="206" t="s">
        <v>42</v>
      </c>
      <c r="AW164" s="206" t="s">
        <v>42</v>
      </c>
      <c r="AX164" s="206" t="s">
        <v>42</v>
      </c>
      <c r="AY164" s="206" t="s">
        <v>42</v>
      </c>
      <c r="AZ164" s="206" t="s">
        <v>42</v>
      </c>
      <c r="BA164" s="206" t="s">
        <v>42</v>
      </c>
      <c r="BB164" s="206" t="s">
        <v>42</v>
      </c>
      <c r="BC164" s="206" t="s">
        <v>42</v>
      </c>
      <c r="BD164" s="206" t="s">
        <v>42</v>
      </c>
      <c r="BE164" s="206" t="s">
        <v>42</v>
      </c>
      <c r="BF164" s="206" t="s">
        <v>42</v>
      </c>
      <c r="BG164" s="206" t="s">
        <v>42</v>
      </c>
      <c r="BH164" s="206" t="s">
        <v>42</v>
      </c>
      <c r="BI164" s="206" t="s">
        <v>42</v>
      </c>
      <c r="BJ164" s="206" t="s">
        <v>42</v>
      </c>
      <c r="BK164" s="206" t="s">
        <v>42</v>
      </c>
      <c r="BL164" s="206" t="s">
        <v>42</v>
      </c>
      <c r="BM164" s="223"/>
      <c r="BN164" s="220"/>
      <c r="BO164" s="207"/>
      <c r="BP164" s="205"/>
    </row>
    <row r="165" spans="2:68" s="224" customFormat="1" ht="8.5" customHeight="1" thickBot="1" x14ac:dyDescent="0.25">
      <c r="B165" s="65"/>
      <c r="C165" s="118"/>
      <c r="D165" s="132"/>
      <c r="E165" s="133"/>
      <c r="F165" s="167"/>
      <c r="G165" s="134"/>
      <c r="H165" s="146"/>
      <c r="I165" s="147"/>
      <c r="J165" s="146"/>
      <c r="K165" s="150"/>
      <c r="L165" s="113"/>
      <c r="M165" s="113"/>
      <c r="N165" s="113"/>
      <c r="O165" s="151"/>
      <c r="P165" s="146"/>
      <c r="Q165" s="152"/>
      <c r="R165" s="153"/>
      <c r="S165" s="146"/>
      <c r="T165" s="112">
        <f t="shared" ref="T165" si="455">IF(U163="","",1)</f>
        <v>1</v>
      </c>
      <c r="U165" s="113">
        <f t="shared" ref="U165" si="456">IF(U163="","",1)</f>
        <v>1</v>
      </c>
      <c r="V165" s="114">
        <f t="shared" ref="V165" si="457">IF(U163="","",1)</f>
        <v>1</v>
      </c>
      <c r="W165" s="146"/>
      <c r="X165" s="132"/>
      <c r="Y165" s="159"/>
      <c r="Z165" s="64"/>
      <c r="AB165" s="225"/>
      <c r="AC165" s="226"/>
      <c r="AD165" s="243"/>
      <c r="AF165" s="244"/>
      <c r="AG165" s="245"/>
      <c r="AH165" s="245"/>
      <c r="AI165" s="245"/>
      <c r="AJ165" s="246"/>
      <c r="AL165" s="245"/>
      <c r="AM165" s="245"/>
      <c r="AN165" s="245"/>
      <c r="AO165" s="245"/>
      <c r="AP165" s="245"/>
      <c r="AQ165" s="245"/>
      <c r="AR165" s="245"/>
      <c r="AS165" s="245"/>
      <c r="AT165" s="245"/>
      <c r="AU165" s="245"/>
      <c r="AV165" s="245"/>
      <c r="AW165" s="245"/>
      <c r="AX165" s="245"/>
      <c r="AY165" s="245"/>
      <c r="AZ165" s="245"/>
      <c r="BA165" s="245"/>
      <c r="BB165" s="245"/>
      <c r="BC165" s="245"/>
      <c r="BD165" s="246"/>
      <c r="BE165" s="246"/>
      <c r="BF165" s="246"/>
      <c r="BG165" s="246"/>
      <c r="BH165" s="246"/>
      <c r="BI165" s="246"/>
      <c r="BJ165" s="246"/>
      <c r="BK165" s="246"/>
      <c r="BL165" s="246"/>
      <c r="BM165" s="231"/>
      <c r="BN165" s="247"/>
      <c r="BO165" s="233"/>
      <c r="BP165" s="234"/>
    </row>
    <row r="166" spans="2:68" ht="8.5" customHeight="1" thickTop="1" x14ac:dyDescent="0.2">
      <c r="B166" s="41"/>
      <c r="C166" s="116"/>
      <c r="D166" s="129"/>
      <c r="E166" s="130"/>
      <c r="F166" s="108"/>
      <c r="G166" s="131"/>
      <c r="H166" s="120"/>
      <c r="I166" s="143"/>
      <c r="J166" s="120"/>
      <c r="K166" s="116"/>
      <c r="L166" s="108"/>
      <c r="M166" s="108"/>
      <c r="N166" s="108"/>
      <c r="O166" s="131"/>
      <c r="P166" s="108"/>
      <c r="Q166" s="148"/>
      <c r="R166" s="149"/>
      <c r="S166" s="120"/>
      <c r="T166" s="107">
        <f t="shared" ref="T166" si="458">IF(U167="","",1)</f>
        <v>1</v>
      </c>
      <c r="U166" s="108">
        <f t="shared" ref="U166" si="459">IF(U167="","",1)</f>
        <v>1</v>
      </c>
      <c r="V166" s="109">
        <f t="shared" ref="V166" si="460">IF(U167="","",1)</f>
        <v>1</v>
      </c>
      <c r="W166" s="120"/>
      <c r="X166" s="130"/>
      <c r="Y166" s="131"/>
      <c r="Z166" s="46"/>
      <c r="AB166" s="201"/>
      <c r="AC166" s="206"/>
      <c r="AD166" s="214"/>
      <c r="AF166" s="215"/>
      <c r="AG166" s="216"/>
      <c r="AH166" s="216"/>
      <c r="AI166" s="216"/>
      <c r="AJ166" s="217"/>
      <c r="AL166" s="216"/>
      <c r="AM166" s="216"/>
      <c r="AN166" s="216"/>
      <c r="AO166" s="216"/>
      <c r="AP166" s="216"/>
      <c r="AQ166" s="219"/>
      <c r="AR166" s="219"/>
      <c r="AS166" s="219"/>
      <c r="AT166" s="219"/>
      <c r="AU166" s="219"/>
      <c r="AV166" s="219"/>
      <c r="AW166" s="219"/>
      <c r="AX166" s="219"/>
      <c r="AY166" s="219"/>
      <c r="AZ166" s="219"/>
      <c r="BA166" s="219"/>
      <c r="BB166" s="219"/>
      <c r="BC166" s="219"/>
      <c r="BD166" s="217"/>
      <c r="BE166" s="217"/>
      <c r="BF166" s="217"/>
      <c r="BG166" s="217"/>
      <c r="BH166" s="217"/>
      <c r="BI166" s="217"/>
      <c r="BJ166" s="217"/>
      <c r="BK166" s="217"/>
      <c r="BL166" s="217"/>
      <c r="BM166" s="223"/>
      <c r="BN166" s="214"/>
      <c r="BO166" s="207"/>
      <c r="BP166" s="205"/>
    </row>
    <row r="167" spans="2:68" x14ac:dyDescent="0.2">
      <c r="B167" s="41"/>
      <c r="C167" s="116">
        <v>37</v>
      </c>
      <c r="D167" s="129" t="str">
        <f t="shared" ref="D167" si="461">IF(AD167="Athlete Name","",AD167)</f>
        <v>Nagaraj Hosabettu</v>
      </c>
      <c r="E167" s="130"/>
      <c r="F167" s="108">
        <f>COUNT(AL167:BL167)</f>
        <v>1</v>
      </c>
      <c r="G167" s="131">
        <f t="shared" ref="G167" si="462">_xlfn.IFS(F167="","",F167=1,1,F167=2,2,F167=3,3,F167=4,4,F167=5,5,F167&gt;5,5)</f>
        <v>1</v>
      </c>
      <c r="H167" s="120"/>
      <c r="I167" s="143"/>
      <c r="J167" s="145" t="s">
        <v>32</v>
      </c>
      <c r="K167" s="116">
        <f>IFERROR(LARGE((AL167:BL167),1),"")</f>
        <v>517</v>
      </c>
      <c r="L167" s="108" t="str">
        <f>IFERROR(LARGE((AL167:BG167),2),"")</f>
        <v/>
      </c>
      <c r="M167" s="108" t="str">
        <f>IFERROR(LARGE((AL167:BG167),3),"")</f>
        <v/>
      </c>
      <c r="N167" s="108" t="str">
        <f>IFERROR(LARGE((AL167:BG167),4),"")</f>
        <v/>
      </c>
      <c r="O167" s="131" t="str">
        <f>IFERROR(LARGE((AL167:BG167),5),"")</f>
        <v/>
      </c>
      <c r="P167" s="108"/>
      <c r="Q167" s="148">
        <f t="shared" ref="Q167" si="463">IFERROR(AVERAGEIF(K167:O167,"&gt;0"),"")</f>
        <v>517</v>
      </c>
      <c r="R167" s="149" t="str">
        <f t="shared" ref="R167" si="464">IF(SUM(AF168:AJ168,K168:O168)=0,"",SUM(AF168:AJ168,K168:O168))</f>
        <v/>
      </c>
      <c r="S167" s="120"/>
      <c r="T167" s="107">
        <f t="shared" ref="T167" si="465">IF(U167="","",1)</f>
        <v>1</v>
      </c>
      <c r="U167" s="110">
        <f t="shared" ref="U167" si="466">IF(SUM(Q167:R167)=0,"",SUM(Q167:R167))</f>
        <v>517</v>
      </c>
      <c r="V167" s="109">
        <f t="shared" ref="V167" si="467">IF(U167="","",1)</f>
        <v>1</v>
      </c>
      <c r="W167" s="120"/>
      <c r="X167" s="130" t="str">
        <f t="shared" ref="X167" si="468">IF(AD167="Athlete Name","",AD167)</f>
        <v>Nagaraj Hosabettu</v>
      </c>
      <c r="Y167" s="131"/>
      <c r="Z167" s="46"/>
      <c r="AB167" s="201"/>
      <c r="AC167" s="206">
        <v>37</v>
      </c>
      <c r="AD167" s="220" t="s">
        <v>251</v>
      </c>
      <c r="AF167" s="206"/>
      <c r="AG167" s="190"/>
      <c r="AH167" s="190"/>
      <c r="AI167" s="190"/>
      <c r="AJ167" s="207"/>
      <c r="AK167" s="242"/>
      <c r="AL167" s="222" t="s">
        <v>32</v>
      </c>
      <c r="AM167" s="222" t="s">
        <v>32</v>
      </c>
      <c r="AN167" s="222" t="s">
        <v>32</v>
      </c>
      <c r="AO167" s="222" t="s">
        <v>32</v>
      </c>
      <c r="AP167" s="222" t="s">
        <v>32</v>
      </c>
      <c r="AQ167" s="222" t="s">
        <v>32</v>
      </c>
      <c r="AR167" s="222" t="s">
        <v>32</v>
      </c>
      <c r="AS167" s="222" t="s">
        <v>32</v>
      </c>
      <c r="AT167" s="222" t="s">
        <v>32</v>
      </c>
      <c r="AU167" s="222" t="s">
        <v>32</v>
      </c>
      <c r="AV167" s="222" t="s">
        <v>32</v>
      </c>
      <c r="AW167" s="222" t="s">
        <v>32</v>
      </c>
      <c r="AX167" s="222" t="s">
        <v>32</v>
      </c>
      <c r="AY167" s="222" t="s">
        <v>32</v>
      </c>
      <c r="AZ167" s="222" t="s">
        <v>32</v>
      </c>
      <c r="BA167" s="222" t="s">
        <v>32</v>
      </c>
      <c r="BB167" s="222" t="s">
        <v>32</v>
      </c>
      <c r="BC167" s="222" t="s">
        <v>32</v>
      </c>
      <c r="BD167" s="222" t="s">
        <v>32</v>
      </c>
      <c r="BE167" s="222" t="s">
        <v>32</v>
      </c>
      <c r="BF167" s="222">
        <v>517</v>
      </c>
      <c r="BG167" s="222" t="s">
        <v>32</v>
      </c>
      <c r="BH167" s="222" t="s">
        <v>32</v>
      </c>
      <c r="BI167" s="222" t="s">
        <v>32</v>
      </c>
      <c r="BJ167" s="222" t="s">
        <v>32</v>
      </c>
      <c r="BK167" s="222" t="s">
        <v>32</v>
      </c>
      <c r="BL167" s="222" t="s">
        <v>32</v>
      </c>
      <c r="BM167" s="223"/>
      <c r="BN167" s="220" t="str">
        <f>IF(AD167="Athlete Name","",AD167)</f>
        <v>Nagaraj Hosabettu</v>
      </c>
      <c r="BO167" s="207">
        <v>37</v>
      </c>
      <c r="BP167" s="205"/>
    </row>
    <row r="168" spans="2:68" x14ac:dyDescent="0.2">
      <c r="B168" s="41"/>
      <c r="C168" s="116"/>
      <c r="D168" s="129"/>
      <c r="E168" s="130"/>
      <c r="F168" s="108"/>
      <c r="G168" s="131"/>
      <c r="H168" s="120"/>
      <c r="I168" s="143" t="str">
        <f>IF(SUM(AF168:AJ168)=0,"",SUM(AF168:AJ168))</f>
        <v/>
      </c>
      <c r="J168" s="145" t="s">
        <v>42</v>
      </c>
      <c r="K168" s="116" t="str">
        <f>IFERROR(LARGE((AL168:BG168),1),"")</f>
        <v/>
      </c>
      <c r="L168" s="108" t="str">
        <f>IFERROR(LARGE((AL168:BG168),2),"")</f>
        <v/>
      </c>
      <c r="M168" s="108" t="str">
        <f>IFERROR(LARGE((AL168:BG168),3),"")</f>
        <v/>
      </c>
      <c r="N168" s="108" t="str">
        <f>IFERROR(LARGE((AL168:BG168),4),"")</f>
        <v/>
      </c>
      <c r="O168" s="131" t="str">
        <f>IFERROR(LARGE((AL168:BG168),5),"")</f>
        <v/>
      </c>
      <c r="P168" s="108"/>
      <c r="Q168" s="148"/>
      <c r="R168" s="149"/>
      <c r="S168" s="120"/>
      <c r="T168" s="107">
        <f t="shared" ref="T168" si="469">IF(U167="","",1)</f>
        <v>1</v>
      </c>
      <c r="U168" s="111">
        <f t="shared" ref="U168" si="470">IF(U167="","",1)</f>
        <v>1</v>
      </c>
      <c r="V168" s="109">
        <f t="shared" ref="V168" si="471">IF(U167="","",1)</f>
        <v>1</v>
      </c>
      <c r="W168" s="120"/>
      <c r="X168" s="130"/>
      <c r="Y168" s="131"/>
      <c r="Z168" s="46"/>
      <c r="AB168" s="201"/>
      <c r="AC168" s="206"/>
      <c r="AD168" s="220"/>
      <c r="AF168" s="206" t="s">
        <v>42</v>
      </c>
      <c r="AG168" s="190" t="s">
        <v>42</v>
      </c>
      <c r="AH168" s="190" t="s">
        <v>42</v>
      </c>
      <c r="AI168" s="190" t="s">
        <v>42</v>
      </c>
      <c r="AJ168" s="207" t="s">
        <v>42</v>
      </c>
      <c r="AK168" s="242"/>
      <c r="AL168" s="206" t="s">
        <v>42</v>
      </c>
      <c r="AM168" s="206" t="s">
        <v>42</v>
      </c>
      <c r="AN168" s="206" t="s">
        <v>42</v>
      </c>
      <c r="AO168" s="206" t="s">
        <v>42</v>
      </c>
      <c r="AP168" s="206" t="s">
        <v>42</v>
      </c>
      <c r="AQ168" s="206" t="s">
        <v>42</v>
      </c>
      <c r="AR168" s="206" t="s">
        <v>42</v>
      </c>
      <c r="AS168" s="206" t="s">
        <v>42</v>
      </c>
      <c r="AT168" s="206" t="s">
        <v>42</v>
      </c>
      <c r="AU168" s="206" t="s">
        <v>42</v>
      </c>
      <c r="AV168" s="206" t="s">
        <v>42</v>
      </c>
      <c r="AW168" s="206" t="s">
        <v>42</v>
      </c>
      <c r="AX168" s="206" t="s">
        <v>42</v>
      </c>
      <c r="AY168" s="206" t="s">
        <v>42</v>
      </c>
      <c r="AZ168" s="206" t="s">
        <v>42</v>
      </c>
      <c r="BA168" s="206" t="s">
        <v>42</v>
      </c>
      <c r="BB168" s="206" t="s">
        <v>42</v>
      </c>
      <c r="BC168" s="206" t="s">
        <v>42</v>
      </c>
      <c r="BD168" s="206" t="s">
        <v>42</v>
      </c>
      <c r="BE168" s="206" t="s">
        <v>42</v>
      </c>
      <c r="BF168" s="206" t="s">
        <v>42</v>
      </c>
      <c r="BG168" s="206" t="s">
        <v>42</v>
      </c>
      <c r="BH168" s="206" t="s">
        <v>42</v>
      </c>
      <c r="BI168" s="206" t="s">
        <v>42</v>
      </c>
      <c r="BJ168" s="206" t="s">
        <v>42</v>
      </c>
      <c r="BK168" s="206" t="s">
        <v>42</v>
      </c>
      <c r="BL168" s="206" t="s">
        <v>42</v>
      </c>
      <c r="BM168" s="223"/>
      <c r="BN168" s="220"/>
      <c r="BO168" s="207"/>
      <c r="BP168" s="205"/>
    </row>
    <row r="169" spans="2:68" s="224" customFormat="1" ht="8.5" customHeight="1" thickBot="1" x14ac:dyDescent="0.25">
      <c r="B169" s="65"/>
      <c r="C169" s="118"/>
      <c r="D169" s="132"/>
      <c r="E169" s="133"/>
      <c r="F169" s="167"/>
      <c r="G169" s="134"/>
      <c r="H169" s="146"/>
      <c r="I169" s="147"/>
      <c r="J169" s="146"/>
      <c r="K169" s="150"/>
      <c r="L169" s="113"/>
      <c r="M169" s="113"/>
      <c r="N169" s="113"/>
      <c r="O169" s="151"/>
      <c r="P169" s="146"/>
      <c r="Q169" s="152"/>
      <c r="R169" s="153"/>
      <c r="S169" s="146"/>
      <c r="T169" s="112">
        <f t="shared" ref="T169" si="472">IF(U167="","",1)</f>
        <v>1</v>
      </c>
      <c r="U169" s="113">
        <f t="shared" ref="U169" si="473">IF(U167="","",1)</f>
        <v>1</v>
      </c>
      <c r="V169" s="114">
        <f t="shared" ref="V169" si="474">IF(U167="","",1)</f>
        <v>1</v>
      </c>
      <c r="W169" s="146"/>
      <c r="X169" s="132"/>
      <c r="Y169" s="159"/>
      <c r="Z169" s="64"/>
      <c r="AB169" s="225"/>
      <c r="AC169" s="226"/>
      <c r="AD169" s="227"/>
      <c r="AF169" s="228"/>
      <c r="AG169" s="229"/>
      <c r="AH169" s="229"/>
      <c r="AI169" s="229"/>
      <c r="AJ169" s="230"/>
      <c r="AL169" s="229"/>
      <c r="AM169" s="229"/>
      <c r="AN169" s="229"/>
      <c r="AO169" s="229"/>
      <c r="AP169" s="229"/>
      <c r="AQ169" s="229"/>
      <c r="AR169" s="229"/>
      <c r="AS169" s="229"/>
      <c r="AT169" s="229"/>
      <c r="AU169" s="229"/>
      <c r="AV169" s="229"/>
      <c r="AW169" s="229"/>
      <c r="AX169" s="229"/>
      <c r="AY169" s="229"/>
      <c r="AZ169" s="229"/>
      <c r="BA169" s="229"/>
      <c r="BB169" s="229"/>
      <c r="BC169" s="229"/>
      <c r="BD169" s="230"/>
      <c r="BE169" s="230"/>
      <c r="BF169" s="230"/>
      <c r="BG169" s="230"/>
      <c r="BH169" s="230"/>
      <c r="BI169" s="230"/>
      <c r="BJ169" s="230"/>
      <c r="BK169" s="230"/>
      <c r="BL169" s="230"/>
      <c r="BM169" s="231"/>
      <c r="BN169" s="232"/>
      <c r="BO169" s="233"/>
      <c r="BP169" s="234"/>
    </row>
    <row r="170" spans="2:68" ht="8.5" customHeight="1" thickTop="1" x14ac:dyDescent="0.2">
      <c r="B170" s="41"/>
      <c r="C170" s="116"/>
      <c r="D170" s="129"/>
      <c r="E170" s="130"/>
      <c r="F170" s="108"/>
      <c r="G170" s="131"/>
      <c r="H170" s="120"/>
      <c r="I170" s="143"/>
      <c r="J170" s="120"/>
      <c r="K170" s="116"/>
      <c r="L170" s="108"/>
      <c r="M170" s="108"/>
      <c r="N170" s="108"/>
      <c r="O170" s="131"/>
      <c r="P170" s="108"/>
      <c r="Q170" s="148"/>
      <c r="R170" s="149"/>
      <c r="S170" s="120"/>
      <c r="T170" s="107">
        <f t="shared" ref="T170" si="475">IF(U171="","",1)</f>
        <v>1</v>
      </c>
      <c r="U170" s="108">
        <f t="shared" ref="U170" si="476">IF(U171="","",1)</f>
        <v>1</v>
      </c>
      <c r="V170" s="109">
        <f t="shared" ref="V170" si="477">IF(U171="","",1)</f>
        <v>1</v>
      </c>
      <c r="W170" s="120"/>
      <c r="X170" s="130"/>
      <c r="Y170" s="131"/>
      <c r="Z170" s="46"/>
      <c r="AB170" s="201"/>
      <c r="AC170" s="206"/>
      <c r="AD170" s="235"/>
      <c r="AF170" s="236"/>
      <c r="AG170" s="237"/>
      <c r="AH170" s="237"/>
      <c r="AI170" s="238"/>
      <c r="AJ170" s="239"/>
      <c r="AL170" s="238"/>
      <c r="AM170" s="238"/>
      <c r="AN170" s="238"/>
      <c r="AO170" s="238"/>
      <c r="AP170" s="238"/>
      <c r="AQ170" s="248"/>
      <c r="AR170" s="248"/>
      <c r="AS170" s="248"/>
      <c r="AT170" s="248"/>
      <c r="AU170" s="248"/>
      <c r="AV170" s="248"/>
      <c r="AW170" s="248"/>
      <c r="AX170" s="248"/>
      <c r="AY170" s="248"/>
      <c r="AZ170" s="248"/>
      <c r="BA170" s="248"/>
      <c r="BB170" s="248"/>
      <c r="BC170" s="248"/>
      <c r="BD170" s="249"/>
      <c r="BE170" s="249"/>
      <c r="BF170" s="249"/>
      <c r="BG170" s="249"/>
      <c r="BH170" s="249"/>
      <c r="BI170" s="249"/>
      <c r="BJ170" s="249"/>
      <c r="BK170" s="249"/>
      <c r="BL170" s="249"/>
      <c r="BM170" s="223"/>
      <c r="BN170" s="235"/>
      <c r="BO170" s="207"/>
      <c r="BP170" s="205"/>
    </row>
    <row r="171" spans="2:68" x14ac:dyDescent="0.2">
      <c r="B171" s="41"/>
      <c r="C171" s="116">
        <v>38</v>
      </c>
      <c r="D171" s="129" t="str">
        <f t="shared" ref="D171" si="478">IF(AD171="Athlete Name","",AD171)</f>
        <v>Timothy Kraft</v>
      </c>
      <c r="E171" s="130"/>
      <c r="F171" s="108">
        <f>COUNT(AL171:BL171)</f>
        <v>1</v>
      </c>
      <c r="G171" s="131">
        <f t="shared" ref="G171" si="479">_xlfn.IFS(F171="","",F171=1,1,F171=2,2,F171=3,3,F171=4,4,F171=5,5,F171&gt;5,5)</f>
        <v>1</v>
      </c>
      <c r="H171" s="120"/>
      <c r="I171" s="143"/>
      <c r="J171" s="145" t="s">
        <v>32</v>
      </c>
      <c r="K171" s="116">
        <f>IFERROR(LARGE((AL171:BL171),1),"")</f>
        <v>504</v>
      </c>
      <c r="L171" s="108" t="str">
        <f>IFERROR(LARGE((AL171:BG171),2),"")</f>
        <v/>
      </c>
      <c r="M171" s="108" t="str">
        <f>IFERROR(LARGE((AL171:BG171),3),"")</f>
        <v/>
      </c>
      <c r="N171" s="108" t="str">
        <f>IFERROR(LARGE((AL171:BG171),4),"")</f>
        <v/>
      </c>
      <c r="O171" s="131" t="str">
        <f>IFERROR(LARGE((AL171:BG171),5),"")</f>
        <v/>
      </c>
      <c r="P171" s="108"/>
      <c r="Q171" s="148">
        <f t="shared" ref="Q171" si="480">IFERROR(AVERAGEIF(K171:O171,"&gt;0"),"")</f>
        <v>504</v>
      </c>
      <c r="R171" s="149" t="str">
        <f t="shared" ref="R171" si="481">IF(SUM(AF172:AJ172,K172:O172)=0,"",SUM(AF172:AJ172,K172:O172))</f>
        <v/>
      </c>
      <c r="S171" s="120"/>
      <c r="T171" s="107">
        <f t="shared" ref="T171" si="482">IF(U171="","",1)</f>
        <v>1</v>
      </c>
      <c r="U171" s="110">
        <f t="shared" ref="U171" si="483">IF(SUM(Q171:R171)=0,"",SUM(Q171:R171))</f>
        <v>504</v>
      </c>
      <c r="V171" s="109">
        <f t="shared" ref="V171" si="484">IF(U171="","",1)</f>
        <v>1</v>
      </c>
      <c r="W171" s="120"/>
      <c r="X171" s="130" t="str">
        <f t="shared" ref="X171" si="485">IF(AD171="Athlete Name","",AD171)</f>
        <v>Timothy Kraft</v>
      </c>
      <c r="Y171" s="131"/>
      <c r="Z171" s="46"/>
      <c r="AB171" s="201"/>
      <c r="AC171" s="206">
        <v>38</v>
      </c>
      <c r="AD171" s="220" t="s">
        <v>253</v>
      </c>
      <c r="AF171" s="206"/>
      <c r="AG171" s="190"/>
      <c r="AH171" s="190"/>
      <c r="AI171" s="190"/>
      <c r="AJ171" s="207"/>
      <c r="AK171" s="242"/>
      <c r="AL171" s="222" t="s">
        <v>32</v>
      </c>
      <c r="AM171" s="222" t="s">
        <v>32</v>
      </c>
      <c r="AN171" s="222" t="s">
        <v>32</v>
      </c>
      <c r="AO171" s="222" t="s">
        <v>32</v>
      </c>
      <c r="AP171" s="222" t="s">
        <v>32</v>
      </c>
      <c r="AQ171" s="222" t="s">
        <v>32</v>
      </c>
      <c r="AR171" s="222" t="s">
        <v>32</v>
      </c>
      <c r="AS171" s="222" t="s">
        <v>32</v>
      </c>
      <c r="AT171" s="222" t="s">
        <v>32</v>
      </c>
      <c r="AU171" s="222" t="s">
        <v>32</v>
      </c>
      <c r="AV171" s="222" t="s">
        <v>32</v>
      </c>
      <c r="AW171" s="222" t="s">
        <v>32</v>
      </c>
      <c r="AX171" s="222" t="s">
        <v>32</v>
      </c>
      <c r="AY171" s="222" t="s">
        <v>32</v>
      </c>
      <c r="AZ171" s="222" t="s">
        <v>32</v>
      </c>
      <c r="BA171" s="222" t="s">
        <v>32</v>
      </c>
      <c r="BB171" s="222" t="s">
        <v>32</v>
      </c>
      <c r="BC171" s="222" t="s">
        <v>32</v>
      </c>
      <c r="BD171" s="222" t="s">
        <v>32</v>
      </c>
      <c r="BE171" s="222" t="s">
        <v>32</v>
      </c>
      <c r="BF171" s="222">
        <v>504</v>
      </c>
      <c r="BG171" s="222" t="s">
        <v>32</v>
      </c>
      <c r="BH171" s="222" t="s">
        <v>32</v>
      </c>
      <c r="BI171" s="222" t="s">
        <v>32</v>
      </c>
      <c r="BJ171" s="222" t="s">
        <v>32</v>
      </c>
      <c r="BK171" s="222" t="s">
        <v>32</v>
      </c>
      <c r="BL171" s="222" t="s">
        <v>32</v>
      </c>
      <c r="BM171" s="223"/>
      <c r="BN171" s="220" t="str">
        <f>IF(AD171="Athlete Name","",AD171)</f>
        <v>Timothy Kraft</v>
      </c>
      <c r="BO171" s="207">
        <v>38</v>
      </c>
      <c r="BP171" s="205"/>
    </row>
    <row r="172" spans="2:68" x14ac:dyDescent="0.2">
      <c r="B172" s="41"/>
      <c r="C172" s="116"/>
      <c r="D172" s="129"/>
      <c r="E172" s="130"/>
      <c r="F172" s="108"/>
      <c r="G172" s="131"/>
      <c r="H172" s="120"/>
      <c r="I172" s="143" t="str">
        <f>IF(SUM(AF172:AJ172)=0,"",SUM(AF172:AJ172))</f>
        <v/>
      </c>
      <c r="J172" s="145" t="s">
        <v>42</v>
      </c>
      <c r="K172" s="116" t="str">
        <f>IFERROR(LARGE((AL172:BG172),1),"")</f>
        <v/>
      </c>
      <c r="L172" s="108" t="str">
        <f>IFERROR(LARGE((AL172:BG172),2),"")</f>
        <v/>
      </c>
      <c r="M172" s="108" t="str">
        <f>IFERROR(LARGE((AL172:BG172),3),"")</f>
        <v/>
      </c>
      <c r="N172" s="108" t="str">
        <f>IFERROR(LARGE((AL172:BG172),4),"")</f>
        <v/>
      </c>
      <c r="O172" s="131" t="str">
        <f>IFERROR(LARGE((AL172:BG172),5),"")</f>
        <v/>
      </c>
      <c r="P172" s="108"/>
      <c r="Q172" s="148"/>
      <c r="R172" s="149"/>
      <c r="S172" s="120"/>
      <c r="T172" s="107">
        <f t="shared" ref="T172" si="486">IF(U171="","",1)</f>
        <v>1</v>
      </c>
      <c r="U172" s="111">
        <f t="shared" ref="U172" si="487">IF(U171="","",1)</f>
        <v>1</v>
      </c>
      <c r="V172" s="109">
        <f t="shared" ref="V172" si="488">IF(U171="","",1)</f>
        <v>1</v>
      </c>
      <c r="W172" s="120"/>
      <c r="X172" s="130"/>
      <c r="Y172" s="131"/>
      <c r="Z172" s="46"/>
      <c r="AB172" s="201"/>
      <c r="AC172" s="206"/>
      <c r="AD172" s="220"/>
      <c r="AF172" s="206" t="s">
        <v>42</v>
      </c>
      <c r="AG172" s="190" t="s">
        <v>42</v>
      </c>
      <c r="AH172" s="190" t="s">
        <v>42</v>
      </c>
      <c r="AI172" s="190" t="s">
        <v>42</v>
      </c>
      <c r="AJ172" s="207" t="s">
        <v>42</v>
      </c>
      <c r="AK172" s="242"/>
      <c r="AL172" s="206" t="s">
        <v>42</v>
      </c>
      <c r="AM172" s="206" t="s">
        <v>42</v>
      </c>
      <c r="AN172" s="206" t="s">
        <v>42</v>
      </c>
      <c r="AO172" s="206" t="s">
        <v>42</v>
      </c>
      <c r="AP172" s="206" t="s">
        <v>42</v>
      </c>
      <c r="AQ172" s="206" t="s">
        <v>42</v>
      </c>
      <c r="AR172" s="206" t="s">
        <v>42</v>
      </c>
      <c r="AS172" s="206" t="s">
        <v>42</v>
      </c>
      <c r="AT172" s="206" t="s">
        <v>42</v>
      </c>
      <c r="AU172" s="206" t="s">
        <v>42</v>
      </c>
      <c r="AV172" s="206" t="s">
        <v>42</v>
      </c>
      <c r="AW172" s="206" t="s">
        <v>42</v>
      </c>
      <c r="AX172" s="206" t="s">
        <v>42</v>
      </c>
      <c r="AY172" s="206" t="s">
        <v>42</v>
      </c>
      <c r="AZ172" s="206" t="s">
        <v>42</v>
      </c>
      <c r="BA172" s="206" t="s">
        <v>42</v>
      </c>
      <c r="BB172" s="206" t="s">
        <v>42</v>
      </c>
      <c r="BC172" s="206" t="s">
        <v>42</v>
      </c>
      <c r="BD172" s="206" t="s">
        <v>42</v>
      </c>
      <c r="BE172" s="206" t="s">
        <v>42</v>
      </c>
      <c r="BF172" s="206"/>
      <c r="BG172" s="206" t="s">
        <v>42</v>
      </c>
      <c r="BH172" s="206" t="s">
        <v>42</v>
      </c>
      <c r="BI172" s="206" t="s">
        <v>42</v>
      </c>
      <c r="BJ172" s="206" t="s">
        <v>42</v>
      </c>
      <c r="BK172" s="206" t="s">
        <v>42</v>
      </c>
      <c r="BL172" s="206" t="s">
        <v>42</v>
      </c>
      <c r="BM172" s="223"/>
      <c r="BN172" s="220"/>
      <c r="BO172" s="207"/>
      <c r="BP172" s="205"/>
    </row>
    <row r="173" spans="2:68" s="224" customFormat="1" ht="8.5" customHeight="1" thickBot="1" x14ac:dyDescent="0.25">
      <c r="B173" s="65"/>
      <c r="C173" s="118"/>
      <c r="D173" s="132"/>
      <c r="E173" s="133"/>
      <c r="F173" s="167"/>
      <c r="G173" s="134"/>
      <c r="H173" s="146"/>
      <c r="I173" s="147"/>
      <c r="J173" s="146"/>
      <c r="K173" s="150"/>
      <c r="L173" s="113"/>
      <c r="M173" s="113"/>
      <c r="N173" s="113"/>
      <c r="O173" s="151"/>
      <c r="P173" s="146"/>
      <c r="Q173" s="152"/>
      <c r="R173" s="153"/>
      <c r="S173" s="146"/>
      <c r="T173" s="112">
        <f t="shared" ref="T173" si="489">IF(U171="","",1)</f>
        <v>1</v>
      </c>
      <c r="U173" s="113">
        <f t="shared" ref="U173" si="490">IF(U171="","",1)</f>
        <v>1</v>
      </c>
      <c r="V173" s="114">
        <f t="shared" ref="V173" si="491">IF(U171="","",1)</f>
        <v>1</v>
      </c>
      <c r="W173" s="146"/>
      <c r="X173" s="132"/>
      <c r="Y173" s="159"/>
      <c r="Z173" s="64"/>
      <c r="AB173" s="225"/>
      <c r="AC173" s="226"/>
      <c r="AD173" s="243"/>
      <c r="AF173" s="244"/>
      <c r="AG173" s="245"/>
      <c r="AH173" s="245"/>
      <c r="AI173" s="245"/>
      <c r="AJ173" s="246"/>
      <c r="AL173" s="245"/>
      <c r="AM173" s="245"/>
      <c r="AN173" s="245"/>
      <c r="AO173" s="245"/>
      <c r="AP173" s="245"/>
      <c r="AQ173" s="245"/>
      <c r="AR173" s="245"/>
      <c r="AS173" s="245"/>
      <c r="AT173" s="245"/>
      <c r="AU173" s="245"/>
      <c r="AV173" s="245"/>
      <c r="AW173" s="245"/>
      <c r="AX173" s="245"/>
      <c r="AY173" s="245"/>
      <c r="AZ173" s="245"/>
      <c r="BA173" s="245"/>
      <c r="BB173" s="245"/>
      <c r="BC173" s="245"/>
      <c r="BD173" s="246"/>
      <c r="BE173" s="246"/>
      <c r="BF173" s="246"/>
      <c r="BG173" s="246"/>
      <c r="BH173" s="246"/>
      <c r="BI173" s="246"/>
      <c r="BJ173" s="246"/>
      <c r="BK173" s="246"/>
      <c r="BL173" s="246"/>
      <c r="BM173" s="231"/>
      <c r="BN173" s="247"/>
      <c r="BO173" s="233"/>
      <c r="BP173" s="234"/>
    </row>
    <row r="174" spans="2:68" ht="8.5" customHeight="1" thickTop="1" x14ac:dyDescent="0.2">
      <c r="B174" s="41"/>
      <c r="C174" s="116"/>
      <c r="D174" s="129"/>
      <c r="E174" s="130"/>
      <c r="F174" s="108"/>
      <c r="G174" s="131"/>
      <c r="H174" s="120"/>
      <c r="I174" s="143"/>
      <c r="J174" s="120"/>
      <c r="K174" s="116"/>
      <c r="L174" s="108"/>
      <c r="M174" s="108"/>
      <c r="N174" s="108"/>
      <c r="O174" s="131"/>
      <c r="P174" s="108"/>
      <c r="Q174" s="148"/>
      <c r="R174" s="149"/>
      <c r="S174" s="120"/>
      <c r="T174" s="107">
        <f t="shared" ref="T174" si="492">IF(U175="","",1)</f>
        <v>1</v>
      </c>
      <c r="U174" s="108">
        <f t="shared" ref="U174" si="493">IF(U175="","",1)</f>
        <v>1</v>
      </c>
      <c r="V174" s="109">
        <f t="shared" ref="V174" si="494">IF(U175="","",1)</f>
        <v>1</v>
      </c>
      <c r="W174" s="120"/>
      <c r="X174" s="130"/>
      <c r="Y174" s="131"/>
      <c r="Z174" s="46"/>
      <c r="AB174" s="201"/>
      <c r="AC174" s="206"/>
      <c r="AD174" s="214"/>
      <c r="AF174" s="215"/>
      <c r="AG174" s="216"/>
      <c r="AH174" s="216"/>
      <c r="AI174" s="216"/>
      <c r="AJ174" s="217"/>
      <c r="AL174" s="216"/>
      <c r="AM174" s="216"/>
      <c r="AN174" s="216"/>
      <c r="AO174" s="216"/>
      <c r="AP174" s="216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7"/>
      <c r="BE174" s="217"/>
      <c r="BF174" s="217"/>
      <c r="BG174" s="217"/>
      <c r="BH174" s="217"/>
      <c r="BI174" s="217"/>
      <c r="BJ174" s="217"/>
      <c r="BK174" s="217"/>
      <c r="BL174" s="217"/>
      <c r="BM174" s="223"/>
      <c r="BN174" s="214"/>
      <c r="BO174" s="207"/>
      <c r="BP174" s="205"/>
    </row>
    <row r="175" spans="2:68" x14ac:dyDescent="0.2">
      <c r="B175" s="41"/>
      <c r="C175" s="116">
        <v>39</v>
      </c>
      <c r="D175" s="129" t="str">
        <f t="shared" ref="D175" si="495">IF(AD175="Athlete Name","",AD175)</f>
        <v>Clyde Guidry</v>
      </c>
      <c r="E175" s="130"/>
      <c r="F175" s="108">
        <f>COUNT(AL175:BL175)</f>
        <v>1</v>
      </c>
      <c r="G175" s="131">
        <f t="shared" ref="G175" si="496">_xlfn.IFS(F175="","",F175=1,1,F175=2,2,F175=3,3,F175=4,4,F175=5,5,F175&gt;5,5)</f>
        <v>1</v>
      </c>
      <c r="H175" s="120"/>
      <c r="I175" s="143"/>
      <c r="J175" s="145" t="s">
        <v>32</v>
      </c>
      <c r="K175" s="116">
        <f>IFERROR(LARGE((AL175:BL175),1),"")</f>
        <v>492</v>
      </c>
      <c r="L175" s="108" t="str">
        <f>IFERROR(LARGE((AL175:BG175),2),"")</f>
        <v/>
      </c>
      <c r="M175" s="108" t="str">
        <f>IFERROR(LARGE((AL175:BG175),3),"")</f>
        <v/>
      </c>
      <c r="N175" s="108" t="str">
        <f>IFERROR(LARGE((AL175:BG175),4),"")</f>
        <v/>
      </c>
      <c r="O175" s="131" t="str">
        <f>IFERROR(LARGE((AL175:BG175),5),"")</f>
        <v/>
      </c>
      <c r="P175" s="108"/>
      <c r="Q175" s="148">
        <f t="shared" ref="Q175" si="497">IFERROR(AVERAGEIF(K175:O175,"&gt;0"),"")</f>
        <v>492</v>
      </c>
      <c r="R175" s="149" t="str">
        <f t="shared" ref="R175" si="498">IF(SUM(AF176:AJ176,K176:O176)=0,"",SUM(AF176:AJ176,K176:O176))</f>
        <v/>
      </c>
      <c r="S175" s="120"/>
      <c r="T175" s="107">
        <f t="shared" ref="T175" si="499">IF(U175="","",1)</f>
        <v>1</v>
      </c>
      <c r="U175" s="110">
        <f t="shared" ref="U175" si="500">IF(SUM(Q175:R175)=0,"",SUM(Q175:R175))</f>
        <v>492</v>
      </c>
      <c r="V175" s="109">
        <f t="shared" ref="V175" si="501">IF(U175="","",1)</f>
        <v>1</v>
      </c>
      <c r="W175" s="120"/>
      <c r="X175" s="130" t="str">
        <f t="shared" ref="X175" si="502">IF(AD175="Athlete Name","",AD175)</f>
        <v>Clyde Guidry</v>
      </c>
      <c r="Y175" s="131"/>
      <c r="Z175" s="46"/>
      <c r="AB175" s="201"/>
      <c r="AC175" s="206">
        <v>39</v>
      </c>
      <c r="AD175" s="220" t="s">
        <v>254</v>
      </c>
      <c r="AF175" s="206"/>
      <c r="AG175" s="190"/>
      <c r="AH175" s="190"/>
      <c r="AI175" s="190"/>
      <c r="AJ175" s="207"/>
      <c r="AK175" s="242"/>
      <c r="AL175" s="222" t="s">
        <v>32</v>
      </c>
      <c r="AM175" s="222" t="s">
        <v>32</v>
      </c>
      <c r="AN175" s="222" t="s">
        <v>32</v>
      </c>
      <c r="AO175" s="222" t="s">
        <v>32</v>
      </c>
      <c r="AP175" s="222" t="s">
        <v>32</v>
      </c>
      <c r="AQ175" s="222" t="s">
        <v>32</v>
      </c>
      <c r="AR175" s="222" t="s">
        <v>32</v>
      </c>
      <c r="AS175" s="222" t="s">
        <v>32</v>
      </c>
      <c r="AT175" s="222" t="s">
        <v>32</v>
      </c>
      <c r="AU175" s="222" t="s">
        <v>32</v>
      </c>
      <c r="AV175" s="222" t="s">
        <v>32</v>
      </c>
      <c r="AW175" s="222" t="s">
        <v>32</v>
      </c>
      <c r="AX175" s="222" t="s">
        <v>32</v>
      </c>
      <c r="AY175" s="222" t="s">
        <v>32</v>
      </c>
      <c r="AZ175" s="222" t="s">
        <v>32</v>
      </c>
      <c r="BA175" s="222" t="s">
        <v>32</v>
      </c>
      <c r="BB175" s="222" t="s">
        <v>32</v>
      </c>
      <c r="BC175" s="222" t="s">
        <v>32</v>
      </c>
      <c r="BD175" s="222" t="s">
        <v>32</v>
      </c>
      <c r="BE175" s="222" t="s">
        <v>32</v>
      </c>
      <c r="BF175" s="222">
        <v>492</v>
      </c>
      <c r="BG175" s="222" t="s">
        <v>32</v>
      </c>
      <c r="BH175" s="222" t="s">
        <v>32</v>
      </c>
      <c r="BI175" s="222" t="s">
        <v>32</v>
      </c>
      <c r="BJ175" s="222" t="s">
        <v>32</v>
      </c>
      <c r="BK175" s="222" t="s">
        <v>32</v>
      </c>
      <c r="BL175" s="222" t="s">
        <v>32</v>
      </c>
      <c r="BM175" s="223"/>
      <c r="BN175" s="220" t="str">
        <f>IF(AD175="Athlete Name","",AD175)</f>
        <v>Clyde Guidry</v>
      </c>
      <c r="BO175" s="207">
        <v>39</v>
      </c>
      <c r="BP175" s="205"/>
    </row>
    <row r="176" spans="2:68" x14ac:dyDescent="0.2">
      <c r="B176" s="41"/>
      <c r="C176" s="116"/>
      <c r="D176" s="129"/>
      <c r="E176" s="130"/>
      <c r="F176" s="108"/>
      <c r="G176" s="131"/>
      <c r="H176" s="120"/>
      <c r="I176" s="143" t="str">
        <f>IF(SUM(AF176:AJ176)=0,"",SUM(AF176:AJ176))</f>
        <v/>
      </c>
      <c r="J176" s="145" t="s">
        <v>42</v>
      </c>
      <c r="K176" s="116" t="str">
        <f>IFERROR(LARGE((AL176:BG176),1),"")</f>
        <v/>
      </c>
      <c r="L176" s="108" t="str">
        <f>IFERROR(LARGE((AL176:BG176),2),"")</f>
        <v/>
      </c>
      <c r="M176" s="108" t="str">
        <f>IFERROR(LARGE((AL176:BG176),3),"")</f>
        <v/>
      </c>
      <c r="N176" s="108" t="str">
        <f>IFERROR(LARGE((AL176:BG176),4),"")</f>
        <v/>
      </c>
      <c r="O176" s="131" t="str">
        <f>IFERROR(LARGE((AL176:BG176),5),"")</f>
        <v/>
      </c>
      <c r="P176" s="108"/>
      <c r="Q176" s="148"/>
      <c r="R176" s="149"/>
      <c r="S176" s="120"/>
      <c r="T176" s="107">
        <f t="shared" ref="T176" si="503">IF(U175="","",1)</f>
        <v>1</v>
      </c>
      <c r="U176" s="111">
        <f t="shared" ref="U176" si="504">IF(U175="","",1)</f>
        <v>1</v>
      </c>
      <c r="V176" s="109">
        <f t="shared" ref="V176" si="505">IF(U175="","",1)</f>
        <v>1</v>
      </c>
      <c r="W176" s="120"/>
      <c r="X176" s="130"/>
      <c r="Y176" s="131"/>
      <c r="Z176" s="46"/>
      <c r="AB176" s="201"/>
      <c r="AC176" s="206"/>
      <c r="AD176" s="220"/>
      <c r="AF176" s="206" t="s">
        <v>42</v>
      </c>
      <c r="AG176" s="190" t="s">
        <v>42</v>
      </c>
      <c r="AH176" s="190" t="s">
        <v>42</v>
      </c>
      <c r="AI176" s="190" t="s">
        <v>42</v>
      </c>
      <c r="AJ176" s="207" t="s">
        <v>42</v>
      </c>
      <c r="AK176" s="242"/>
      <c r="AL176" s="206" t="s">
        <v>42</v>
      </c>
      <c r="AM176" s="206" t="s">
        <v>42</v>
      </c>
      <c r="AN176" s="206" t="s">
        <v>42</v>
      </c>
      <c r="AO176" s="206" t="s">
        <v>42</v>
      </c>
      <c r="AP176" s="206" t="s">
        <v>42</v>
      </c>
      <c r="AQ176" s="206" t="s">
        <v>42</v>
      </c>
      <c r="AR176" s="206" t="s">
        <v>42</v>
      </c>
      <c r="AS176" s="206" t="s">
        <v>42</v>
      </c>
      <c r="AT176" s="206" t="s">
        <v>42</v>
      </c>
      <c r="AU176" s="206" t="s">
        <v>42</v>
      </c>
      <c r="AV176" s="206" t="s">
        <v>42</v>
      </c>
      <c r="AW176" s="206" t="s">
        <v>42</v>
      </c>
      <c r="AX176" s="206" t="s">
        <v>42</v>
      </c>
      <c r="AY176" s="206" t="s">
        <v>42</v>
      </c>
      <c r="AZ176" s="206" t="s">
        <v>42</v>
      </c>
      <c r="BA176" s="206" t="s">
        <v>42</v>
      </c>
      <c r="BB176" s="206" t="s">
        <v>42</v>
      </c>
      <c r="BC176" s="206" t="s">
        <v>42</v>
      </c>
      <c r="BD176" s="206" t="s">
        <v>42</v>
      </c>
      <c r="BE176" s="206" t="s">
        <v>42</v>
      </c>
      <c r="BF176" s="206" t="s">
        <v>42</v>
      </c>
      <c r="BG176" s="206" t="s">
        <v>42</v>
      </c>
      <c r="BH176" s="206" t="s">
        <v>42</v>
      </c>
      <c r="BI176" s="206" t="s">
        <v>42</v>
      </c>
      <c r="BJ176" s="206" t="s">
        <v>42</v>
      </c>
      <c r="BK176" s="206" t="s">
        <v>42</v>
      </c>
      <c r="BL176" s="206" t="s">
        <v>42</v>
      </c>
      <c r="BM176" s="223"/>
      <c r="BN176" s="220"/>
      <c r="BO176" s="207"/>
      <c r="BP176" s="205"/>
    </row>
    <row r="177" spans="2:68" s="224" customFormat="1" ht="8.5" customHeight="1" thickBot="1" x14ac:dyDescent="0.25">
      <c r="B177" s="65"/>
      <c r="C177" s="118"/>
      <c r="D177" s="132"/>
      <c r="E177" s="133"/>
      <c r="F177" s="167"/>
      <c r="G177" s="134"/>
      <c r="H177" s="146"/>
      <c r="I177" s="147"/>
      <c r="J177" s="146"/>
      <c r="K177" s="150"/>
      <c r="L177" s="113"/>
      <c r="M177" s="113"/>
      <c r="N177" s="113"/>
      <c r="O177" s="151"/>
      <c r="P177" s="146"/>
      <c r="Q177" s="152"/>
      <c r="R177" s="153"/>
      <c r="S177" s="146"/>
      <c r="T177" s="112">
        <f t="shared" ref="T177" si="506">IF(U175="","",1)</f>
        <v>1</v>
      </c>
      <c r="U177" s="113">
        <f t="shared" ref="U177" si="507">IF(U175="","",1)</f>
        <v>1</v>
      </c>
      <c r="V177" s="114">
        <f t="shared" ref="V177" si="508">IF(U175="","",1)</f>
        <v>1</v>
      </c>
      <c r="W177" s="146"/>
      <c r="X177" s="132"/>
      <c r="Y177" s="159"/>
      <c r="Z177" s="64"/>
      <c r="AB177" s="225"/>
      <c r="AC177" s="226"/>
      <c r="AD177" s="227"/>
      <c r="AF177" s="228"/>
      <c r="AG177" s="229"/>
      <c r="AH177" s="229"/>
      <c r="AI177" s="229"/>
      <c r="AJ177" s="230"/>
      <c r="AL177" s="229"/>
      <c r="AM177" s="229"/>
      <c r="AN177" s="229"/>
      <c r="AO177" s="229"/>
      <c r="AP177" s="229"/>
      <c r="AQ177" s="229"/>
      <c r="AR177" s="229"/>
      <c r="AS177" s="229"/>
      <c r="AT177" s="229"/>
      <c r="AU177" s="229"/>
      <c r="AV177" s="229"/>
      <c r="AW177" s="229"/>
      <c r="AX177" s="229"/>
      <c r="AY177" s="229"/>
      <c r="AZ177" s="229"/>
      <c r="BA177" s="229"/>
      <c r="BB177" s="229"/>
      <c r="BC177" s="229"/>
      <c r="BD177" s="230"/>
      <c r="BE177" s="230"/>
      <c r="BF177" s="230"/>
      <c r="BG177" s="230"/>
      <c r="BH177" s="230"/>
      <c r="BI177" s="230"/>
      <c r="BJ177" s="230"/>
      <c r="BK177" s="230"/>
      <c r="BL177" s="230"/>
      <c r="BM177" s="231"/>
      <c r="BN177" s="232"/>
      <c r="BO177" s="233"/>
      <c r="BP177" s="234"/>
    </row>
    <row r="178" spans="2:68" ht="8.5" customHeight="1" thickTop="1" x14ac:dyDescent="0.2">
      <c r="B178" s="41"/>
      <c r="C178" s="116"/>
      <c r="D178" s="129"/>
      <c r="E178" s="130"/>
      <c r="F178" s="108"/>
      <c r="G178" s="131"/>
      <c r="H178" s="120"/>
      <c r="I178" s="143"/>
      <c r="J178" s="120"/>
      <c r="K178" s="116"/>
      <c r="L178" s="108"/>
      <c r="M178" s="108"/>
      <c r="N178" s="108"/>
      <c r="O178" s="131"/>
      <c r="P178" s="108"/>
      <c r="Q178" s="148"/>
      <c r="R178" s="149"/>
      <c r="S178" s="120"/>
      <c r="T178" s="107">
        <f t="shared" ref="T178" si="509">IF(U179="","",1)</f>
        <v>1</v>
      </c>
      <c r="U178" s="108">
        <f t="shared" ref="U178" si="510">IF(U179="","",1)</f>
        <v>1</v>
      </c>
      <c r="V178" s="109">
        <f t="shared" ref="V178" si="511">IF(U179="","",1)</f>
        <v>1</v>
      </c>
      <c r="W178" s="120"/>
      <c r="X178" s="130"/>
      <c r="Y178" s="131"/>
      <c r="Z178" s="46"/>
      <c r="AB178" s="201"/>
      <c r="AC178" s="206"/>
      <c r="AD178" s="235"/>
      <c r="AF178" s="236"/>
      <c r="AG178" s="237"/>
      <c r="AH178" s="237"/>
      <c r="AI178" s="238"/>
      <c r="AJ178" s="239"/>
      <c r="AL178" s="238"/>
      <c r="AM178" s="238"/>
      <c r="AN178" s="238"/>
      <c r="AO178" s="238"/>
      <c r="AP178" s="238"/>
      <c r="AQ178" s="248"/>
      <c r="AR178" s="248"/>
      <c r="AS178" s="248"/>
      <c r="AT178" s="248"/>
      <c r="AU178" s="248"/>
      <c r="AV178" s="248"/>
      <c r="AW178" s="248"/>
      <c r="AX178" s="248"/>
      <c r="AY178" s="248"/>
      <c r="AZ178" s="248"/>
      <c r="BA178" s="248"/>
      <c r="BB178" s="248"/>
      <c r="BC178" s="248"/>
      <c r="BD178" s="249"/>
      <c r="BE178" s="249"/>
      <c r="BF178" s="249"/>
      <c r="BG178" s="249"/>
      <c r="BH178" s="249"/>
      <c r="BI178" s="249"/>
      <c r="BJ178" s="249"/>
      <c r="BK178" s="249"/>
      <c r="BL178" s="249"/>
      <c r="BM178" s="223"/>
      <c r="BN178" s="235"/>
      <c r="BO178" s="207"/>
      <c r="BP178" s="205"/>
    </row>
    <row r="179" spans="2:68" x14ac:dyDescent="0.2">
      <c r="B179" s="41"/>
      <c r="C179" s="116">
        <v>40</v>
      </c>
      <c r="D179" s="129" t="str">
        <f t="shared" ref="D179" si="512">IF(AD179="Athlete Name","",AD179)</f>
        <v>Konstantin Pitsoulis</v>
      </c>
      <c r="E179" s="130"/>
      <c r="F179" s="108">
        <f>COUNT(AL179:BL179)</f>
        <v>1</v>
      </c>
      <c r="G179" s="131">
        <f t="shared" ref="G179" si="513">_xlfn.IFS(F179="","",F179=1,1,F179=2,2,F179=3,3,F179=4,4,F179=5,5,F179&gt;5,5)</f>
        <v>1</v>
      </c>
      <c r="H179" s="120"/>
      <c r="I179" s="143"/>
      <c r="J179" s="145" t="s">
        <v>32</v>
      </c>
      <c r="K179" s="116">
        <f>IFERROR(LARGE((AL179:BL179),1),"")</f>
        <v>546</v>
      </c>
      <c r="L179" s="108" t="str">
        <f>IFERROR(LARGE((AL179:BL179),2),"")</f>
        <v/>
      </c>
      <c r="M179" s="108" t="str">
        <f>IFERROR(LARGE((AL179:BL179),3),"")</f>
        <v/>
      </c>
      <c r="N179" s="108" t="str">
        <f>IFERROR(LARGE((AL179:BL179),4),"")</f>
        <v/>
      </c>
      <c r="O179" s="131" t="str">
        <f>IFERROR(LARGE((AL179:BL179),5),"")</f>
        <v/>
      </c>
      <c r="P179" s="108"/>
      <c r="Q179" s="148">
        <f t="shared" ref="Q179" si="514">IFERROR(AVERAGEIF(K179:O179,"&gt;0"),"")</f>
        <v>546</v>
      </c>
      <c r="R179" s="149" t="str">
        <f t="shared" ref="R179" si="515">IF(SUM(AF180:AJ180,K180:O180)=0,"",SUM(AF180:AJ180,K180:O180))</f>
        <v/>
      </c>
      <c r="S179" s="120"/>
      <c r="T179" s="107">
        <f t="shared" ref="T179" si="516">IF(U179="","",1)</f>
        <v>1</v>
      </c>
      <c r="U179" s="110">
        <f t="shared" ref="U179" si="517">IF(SUM(Q179:R179)=0,"",SUM(Q179:R179))</f>
        <v>546</v>
      </c>
      <c r="V179" s="109">
        <f t="shared" ref="V179" si="518">IF(U179="","",1)</f>
        <v>1</v>
      </c>
      <c r="W179" s="120"/>
      <c r="X179" s="130" t="str">
        <f t="shared" ref="X179" si="519">IF(AD179="Athlete Name","",AD179)</f>
        <v>Konstantin Pitsoulis</v>
      </c>
      <c r="Y179" s="131"/>
      <c r="Z179" s="46"/>
      <c r="AB179" s="201"/>
      <c r="AC179" s="206">
        <v>40</v>
      </c>
      <c r="AD179" s="220" t="s">
        <v>255</v>
      </c>
      <c r="AF179" s="206"/>
      <c r="AG179" s="190"/>
      <c r="AH179" s="190"/>
      <c r="AI179" s="190"/>
      <c r="AJ179" s="207"/>
      <c r="AK179" s="242"/>
      <c r="AL179" s="222" t="s">
        <v>32</v>
      </c>
      <c r="AM179" s="222" t="s">
        <v>32</v>
      </c>
      <c r="AN179" s="222" t="s">
        <v>32</v>
      </c>
      <c r="AO179" s="222" t="s">
        <v>32</v>
      </c>
      <c r="AP179" s="222" t="s">
        <v>32</v>
      </c>
      <c r="AQ179" s="222" t="s">
        <v>32</v>
      </c>
      <c r="AR179" s="222" t="s">
        <v>32</v>
      </c>
      <c r="AS179" s="222" t="s">
        <v>32</v>
      </c>
      <c r="AT179" s="222" t="s">
        <v>32</v>
      </c>
      <c r="AU179" s="222" t="s">
        <v>32</v>
      </c>
      <c r="AV179" s="222" t="s">
        <v>32</v>
      </c>
      <c r="AW179" s="222" t="s">
        <v>32</v>
      </c>
      <c r="AX179" s="222" t="s">
        <v>32</v>
      </c>
      <c r="AY179" s="222" t="s">
        <v>32</v>
      </c>
      <c r="AZ179" s="222" t="s">
        <v>32</v>
      </c>
      <c r="BA179" s="222" t="s">
        <v>32</v>
      </c>
      <c r="BB179" s="222" t="s">
        <v>32</v>
      </c>
      <c r="BC179" s="222" t="s">
        <v>32</v>
      </c>
      <c r="BD179" s="222" t="s">
        <v>32</v>
      </c>
      <c r="BE179" s="222" t="s">
        <v>32</v>
      </c>
      <c r="BF179" s="222">
        <v>546</v>
      </c>
      <c r="BG179" s="222" t="s">
        <v>32</v>
      </c>
      <c r="BH179" s="222" t="s">
        <v>32</v>
      </c>
      <c r="BI179" s="222" t="s">
        <v>32</v>
      </c>
      <c r="BJ179" s="222" t="s">
        <v>32</v>
      </c>
      <c r="BK179" s="222" t="s">
        <v>32</v>
      </c>
      <c r="BL179" s="222" t="s">
        <v>32</v>
      </c>
      <c r="BM179" s="223"/>
      <c r="BN179" s="220" t="str">
        <f>IF(AD179="Athlete Name","",AD179)</f>
        <v>Konstantin Pitsoulis</v>
      </c>
      <c r="BO179" s="207">
        <v>40</v>
      </c>
      <c r="BP179" s="205"/>
    </row>
    <row r="180" spans="2:68" x14ac:dyDescent="0.2">
      <c r="B180" s="41"/>
      <c r="C180" s="116"/>
      <c r="D180" s="129"/>
      <c r="E180" s="130"/>
      <c r="F180" s="108"/>
      <c r="G180" s="131"/>
      <c r="H180" s="120"/>
      <c r="I180" s="143" t="str">
        <f>IF(SUM(AF180:AJ180)=0,"",SUM(AF180:AJ180))</f>
        <v/>
      </c>
      <c r="J180" s="145" t="s">
        <v>42</v>
      </c>
      <c r="K180" s="116" t="str">
        <f>IFERROR(LARGE((AL180:BG180),1),"")</f>
        <v/>
      </c>
      <c r="L180" s="108" t="str">
        <f>IFERROR(LARGE((AL180:BG180),2),"")</f>
        <v/>
      </c>
      <c r="M180" s="108" t="str">
        <f>IFERROR(LARGE((AL180:BG180),3),"")</f>
        <v/>
      </c>
      <c r="N180" s="108" t="str">
        <f>IFERROR(LARGE((AL180:BG180),4),"")</f>
        <v/>
      </c>
      <c r="O180" s="131" t="str">
        <f>IFERROR(LARGE((AL180:BG180),5),"")</f>
        <v/>
      </c>
      <c r="P180" s="108"/>
      <c r="Q180" s="148"/>
      <c r="R180" s="149"/>
      <c r="S180" s="120"/>
      <c r="T180" s="107">
        <f t="shared" ref="T180" si="520">IF(U179="","",1)</f>
        <v>1</v>
      </c>
      <c r="U180" s="111">
        <f t="shared" ref="U180" si="521">IF(U179="","",1)</f>
        <v>1</v>
      </c>
      <c r="V180" s="109">
        <f t="shared" ref="V180" si="522">IF(U179="","",1)</f>
        <v>1</v>
      </c>
      <c r="W180" s="120"/>
      <c r="X180" s="130"/>
      <c r="Y180" s="131"/>
      <c r="Z180" s="46"/>
      <c r="AB180" s="201"/>
      <c r="AC180" s="206"/>
      <c r="AD180" s="220"/>
      <c r="AF180" s="206" t="s">
        <v>42</v>
      </c>
      <c r="AG180" s="190" t="s">
        <v>42</v>
      </c>
      <c r="AH180" s="190" t="s">
        <v>42</v>
      </c>
      <c r="AI180" s="190" t="s">
        <v>42</v>
      </c>
      <c r="AJ180" s="207" t="s">
        <v>42</v>
      </c>
      <c r="AK180" s="242"/>
      <c r="AL180" s="206" t="s">
        <v>42</v>
      </c>
      <c r="AM180" s="206" t="s">
        <v>42</v>
      </c>
      <c r="AN180" s="206" t="s">
        <v>42</v>
      </c>
      <c r="AO180" s="206" t="s">
        <v>42</v>
      </c>
      <c r="AP180" s="206" t="s">
        <v>42</v>
      </c>
      <c r="AQ180" s="206" t="s">
        <v>42</v>
      </c>
      <c r="AR180" s="206" t="s">
        <v>42</v>
      </c>
      <c r="AS180" s="206" t="s">
        <v>42</v>
      </c>
      <c r="AT180" s="206" t="s">
        <v>42</v>
      </c>
      <c r="AU180" s="206" t="s">
        <v>42</v>
      </c>
      <c r="AV180" s="206" t="s">
        <v>42</v>
      </c>
      <c r="AW180" s="206" t="s">
        <v>42</v>
      </c>
      <c r="AX180" s="206" t="s">
        <v>42</v>
      </c>
      <c r="AY180" s="206" t="s">
        <v>42</v>
      </c>
      <c r="AZ180" s="206" t="s">
        <v>42</v>
      </c>
      <c r="BA180" s="206" t="s">
        <v>42</v>
      </c>
      <c r="BB180" s="206" t="s">
        <v>42</v>
      </c>
      <c r="BC180" s="206" t="s">
        <v>42</v>
      </c>
      <c r="BD180" s="206" t="s">
        <v>42</v>
      </c>
      <c r="BE180" s="206" t="s">
        <v>42</v>
      </c>
      <c r="BF180" s="206" t="s">
        <v>42</v>
      </c>
      <c r="BG180" s="206" t="s">
        <v>42</v>
      </c>
      <c r="BH180" s="206" t="s">
        <v>42</v>
      </c>
      <c r="BI180" s="206" t="s">
        <v>42</v>
      </c>
      <c r="BJ180" s="206" t="s">
        <v>42</v>
      </c>
      <c r="BK180" s="206" t="s">
        <v>42</v>
      </c>
      <c r="BL180" s="206" t="s">
        <v>42</v>
      </c>
      <c r="BM180" s="223"/>
      <c r="BN180" s="220"/>
      <c r="BO180" s="207"/>
      <c r="BP180" s="205"/>
    </row>
    <row r="181" spans="2:68" s="224" customFormat="1" ht="8.5" customHeight="1" thickBot="1" x14ac:dyDescent="0.25">
      <c r="B181" s="65"/>
      <c r="C181" s="118"/>
      <c r="D181" s="132"/>
      <c r="E181" s="133"/>
      <c r="F181" s="167"/>
      <c r="G181" s="134"/>
      <c r="H181" s="146"/>
      <c r="I181" s="147"/>
      <c r="J181" s="146"/>
      <c r="K181" s="150"/>
      <c r="L181" s="113"/>
      <c r="M181" s="113"/>
      <c r="N181" s="113"/>
      <c r="O181" s="151"/>
      <c r="P181" s="146"/>
      <c r="Q181" s="152"/>
      <c r="R181" s="153"/>
      <c r="S181" s="146"/>
      <c r="T181" s="112">
        <f t="shared" ref="T181" si="523">IF(U179="","",1)</f>
        <v>1</v>
      </c>
      <c r="U181" s="113">
        <f t="shared" ref="U181" si="524">IF(U179="","",1)</f>
        <v>1</v>
      </c>
      <c r="V181" s="114">
        <f t="shared" ref="V181" si="525">IF(U179="","",1)</f>
        <v>1</v>
      </c>
      <c r="W181" s="146"/>
      <c r="X181" s="132"/>
      <c r="Y181" s="159"/>
      <c r="Z181" s="64"/>
      <c r="AB181" s="225"/>
      <c r="AC181" s="226"/>
      <c r="AD181" s="243"/>
      <c r="AF181" s="244"/>
      <c r="AG181" s="245"/>
      <c r="AH181" s="245"/>
      <c r="AI181" s="245"/>
      <c r="AJ181" s="246"/>
      <c r="AL181" s="245"/>
      <c r="AM181" s="245"/>
      <c r="AN181" s="245"/>
      <c r="AO181" s="245"/>
      <c r="AP181" s="245"/>
      <c r="AQ181" s="245"/>
      <c r="AR181" s="245"/>
      <c r="AS181" s="245"/>
      <c r="AT181" s="245"/>
      <c r="AU181" s="245"/>
      <c r="AV181" s="245"/>
      <c r="AW181" s="245"/>
      <c r="AX181" s="245"/>
      <c r="AY181" s="245"/>
      <c r="AZ181" s="245"/>
      <c r="BA181" s="245"/>
      <c r="BB181" s="245"/>
      <c r="BC181" s="245"/>
      <c r="BD181" s="246"/>
      <c r="BE181" s="246"/>
      <c r="BF181" s="246"/>
      <c r="BG181" s="246"/>
      <c r="BH181" s="246"/>
      <c r="BI181" s="246"/>
      <c r="BJ181" s="246"/>
      <c r="BK181" s="246"/>
      <c r="BL181" s="246"/>
      <c r="BM181" s="231"/>
      <c r="BN181" s="247"/>
      <c r="BO181" s="233"/>
      <c r="BP181" s="234"/>
    </row>
    <row r="182" spans="2:68" ht="8.5" customHeight="1" thickTop="1" x14ac:dyDescent="0.2">
      <c r="B182" s="41"/>
      <c r="C182" s="116"/>
      <c r="D182" s="129"/>
      <c r="E182" s="130"/>
      <c r="F182" s="108"/>
      <c r="G182" s="131"/>
      <c r="H182" s="120"/>
      <c r="I182" s="143"/>
      <c r="J182" s="120"/>
      <c r="K182" s="116"/>
      <c r="L182" s="108"/>
      <c r="M182" s="108"/>
      <c r="N182" s="108"/>
      <c r="O182" s="131"/>
      <c r="P182" s="108"/>
      <c r="Q182" s="148"/>
      <c r="R182" s="149"/>
      <c r="S182" s="120"/>
      <c r="T182" s="107">
        <f t="shared" ref="T182" si="526">IF(U183="","",1)</f>
        <v>1</v>
      </c>
      <c r="U182" s="108">
        <f t="shared" ref="U182" si="527">IF(U183="","",1)</f>
        <v>1</v>
      </c>
      <c r="V182" s="109">
        <f t="shared" ref="V182" si="528">IF(U183="","",1)</f>
        <v>1</v>
      </c>
      <c r="W182" s="120"/>
      <c r="X182" s="130"/>
      <c r="Y182" s="131"/>
      <c r="Z182" s="46"/>
      <c r="AB182" s="201"/>
      <c r="AC182" s="206"/>
      <c r="AD182" s="214"/>
      <c r="AF182" s="215"/>
      <c r="AG182" s="216"/>
      <c r="AH182" s="216"/>
      <c r="AI182" s="216"/>
      <c r="AJ182" s="217"/>
      <c r="AL182" s="216"/>
      <c r="AM182" s="216"/>
      <c r="AN182" s="216"/>
      <c r="AO182" s="216"/>
      <c r="AP182" s="216"/>
      <c r="AQ182" s="219"/>
      <c r="AR182" s="219"/>
      <c r="AS182" s="219"/>
      <c r="AT182" s="219"/>
      <c r="AU182" s="219"/>
      <c r="AV182" s="219"/>
      <c r="AW182" s="219"/>
      <c r="AX182" s="219"/>
      <c r="AY182" s="219"/>
      <c r="AZ182" s="219"/>
      <c r="BA182" s="219"/>
      <c r="BB182" s="219"/>
      <c r="BC182" s="219"/>
      <c r="BD182" s="217"/>
      <c r="BE182" s="217"/>
      <c r="BF182" s="217"/>
      <c r="BG182" s="217"/>
      <c r="BH182" s="217"/>
      <c r="BI182" s="217"/>
      <c r="BJ182" s="217"/>
      <c r="BK182" s="217"/>
      <c r="BL182" s="217"/>
      <c r="BM182" s="223"/>
      <c r="BN182" s="214"/>
      <c r="BO182" s="207"/>
      <c r="BP182" s="205"/>
    </row>
    <row r="183" spans="2:68" x14ac:dyDescent="0.2">
      <c r="B183" s="41"/>
      <c r="C183" s="116">
        <v>41</v>
      </c>
      <c r="D183" s="129" t="str">
        <f t="shared" ref="D183" si="529">IF(AD183="Athlete Name","",AD183)</f>
        <v>Brennan Laing</v>
      </c>
      <c r="E183" s="130"/>
      <c r="F183" s="108">
        <f>COUNT(AL183:BL183)</f>
        <v>2</v>
      </c>
      <c r="G183" s="131">
        <f t="shared" ref="G183" si="530">_xlfn.IFS(F183="","",F183=1,1,F183=2,2,F183=3,3,F183=4,4,F183=5,5,F183&gt;5,5)</f>
        <v>2</v>
      </c>
      <c r="H183" s="120"/>
      <c r="I183" s="143"/>
      <c r="J183" s="145" t="s">
        <v>32</v>
      </c>
      <c r="K183" s="116">
        <f>IFERROR(LARGE((AL183:BL183),1),"")</f>
        <v>543</v>
      </c>
      <c r="L183" s="108" t="str">
        <f>IFERROR(LARGE((AL183:BG183),2),"")</f>
        <v/>
      </c>
      <c r="M183" s="108" t="str">
        <f>IFERROR(LARGE((AL183:BG183),3),"")</f>
        <v/>
      </c>
      <c r="N183" s="108" t="str">
        <f>IFERROR(LARGE((AL183:BG183),4),"")</f>
        <v/>
      </c>
      <c r="O183" s="131" t="str">
        <f>IFERROR(LARGE((AL183:BG183),5),"")</f>
        <v/>
      </c>
      <c r="P183" s="108"/>
      <c r="Q183" s="148">
        <f t="shared" ref="Q183" si="531">IFERROR(AVERAGEIF(K183:O183,"&gt;0"),"")</f>
        <v>543</v>
      </c>
      <c r="R183" s="149" t="str">
        <f t="shared" ref="R183" si="532">IF(SUM(AF184:AJ184,K184:O184)=0,"",SUM(AF184:AJ184,K184:O184))</f>
        <v/>
      </c>
      <c r="S183" s="120"/>
      <c r="T183" s="107">
        <f t="shared" ref="T183" si="533">IF(U183="","",1)</f>
        <v>1</v>
      </c>
      <c r="U183" s="110">
        <f t="shared" ref="U183" si="534">IF(SUM(Q183:R183)=0,"",SUM(Q183:R183))</f>
        <v>543</v>
      </c>
      <c r="V183" s="109">
        <f t="shared" ref="V183" si="535">IF(U183="","",1)</f>
        <v>1</v>
      </c>
      <c r="W183" s="120"/>
      <c r="X183" s="130" t="str">
        <f t="shared" ref="X183" si="536">IF(AD183="Athlete Name","",AD183)</f>
        <v>Brennan Laing</v>
      </c>
      <c r="Y183" s="131"/>
      <c r="Z183" s="46"/>
      <c r="AB183" s="201"/>
      <c r="AC183" s="206">
        <v>41</v>
      </c>
      <c r="AD183" s="220" t="s">
        <v>256</v>
      </c>
      <c r="AF183" s="206"/>
      <c r="AG183" s="190"/>
      <c r="AH183" s="190"/>
      <c r="AI183" s="190"/>
      <c r="AJ183" s="207"/>
      <c r="AK183" s="242"/>
      <c r="AL183" s="222" t="s">
        <v>32</v>
      </c>
      <c r="AM183" s="222" t="s">
        <v>32</v>
      </c>
      <c r="AN183" s="222" t="s">
        <v>32</v>
      </c>
      <c r="AO183" s="222" t="s">
        <v>32</v>
      </c>
      <c r="AP183" s="222" t="s">
        <v>32</v>
      </c>
      <c r="AQ183" s="222" t="s">
        <v>32</v>
      </c>
      <c r="AR183" s="222" t="s">
        <v>32</v>
      </c>
      <c r="AS183" s="222" t="s">
        <v>32</v>
      </c>
      <c r="AT183" s="222" t="s">
        <v>32</v>
      </c>
      <c r="AU183" s="222" t="s">
        <v>32</v>
      </c>
      <c r="AV183" s="222" t="s">
        <v>32</v>
      </c>
      <c r="AW183" s="222" t="s">
        <v>32</v>
      </c>
      <c r="AX183" s="222" t="s">
        <v>32</v>
      </c>
      <c r="AY183" s="222" t="s">
        <v>32</v>
      </c>
      <c r="AZ183" s="222" t="s">
        <v>32</v>
      </c>
      <c r="BA183" s="222" t="s">
        <v>32</v>
      </c>
      <c r="BB183" s="222" t="s">
        <v>32</v>
      </c>
      <c r="BC183" s="222" t="s">
        <v>32</v>
      </c>
      <c r="BD183" s="222" t="s">
        <v>32</v>
      </c>
      <c r="BE183" s="222" t="s">
        <v>32</v>
      </c>
      <c r="BF183" s="222">
        <v>542</v>
      </c>
      <c r="BG183" s="222" t="s">
        <v>32</v>
      </c>
      <c r="BH183" s="222" t="s">
        <v>32</v>
      </c>
      <c r="BI183" s="222" t="s">
        <v>32</v>
      </c>
      <c r="BJ183" s="222" t="s">
        <v>32</v>
      </c>
      <c r="BK183" s="222">
        <v>543</v>
      </c>
      <c r="BL183" s="222" t="s">
        <v>32</v>
      </c>
      <c r="BM183" s="223"/>
      <c r="BN183" s="220" t="str">
        <f>IF(AD183="Athlete Name","",AD183)</f>
        <v>Brennan Laing</v>
      </c>
      <c r="BO183" s="207">
        <v>41</v>
      </c>
      <c r="BP183" s="205"/>
    </row>
    <row r="184" spans="2:68" x14ac:dyDescent="0.2">
      <c r="B184" s="41"/>
      <c r="C184" s="116"/>
      <c r="D184" s="129"/>
      <c r="E184" s="130"/>
      <c r="F184" s="108"/>
      <c r="G184" s="131"/>
      <c r="H184" s="120"/>
      <c r="I184" s="143" t="str">
        <f>IF(SUM(AF184:AJ184)=0,"",SUM(AF184:AJ184))</f>
        <v/>
      </c>
      <c r="J184" s="145" t="s">
        <v>42</v>
      </c>
      <c r="K184" s="116" t="str">
        <f>IFERROR(LARGE((AL184:BG184),1),"")</f>
        <v/>
      </c>
      <c r="L184" s="108" t="str">
        <f>IFERROR(LARGE((AL184:BG184),2),"")</f>
        <v/>
      </c>
      <c r="M184" s="108" t="str">
        <f>IFERROR(LARGE((AL184:BG184),3),"")</f>
        <v/>
      </c>
      <c r="N184" s="108" t="str">
        <f>IFERROR(LARGE((AL184:BG184),4),"")</f>
        <v/>
      </c>
      <c r="O184" s="131" t="str">
        <f>IFERROR(LARGE((AL184:BG184),5),"")</f>
        <v/>
      </c>
      <c r="P184" s="108"/>
      <c r="Q184" s="148"/>
      <c r="R184" s="149"/>
      <c r="S184" s="120"/>
      <c r="T184" s="107">
        <f t="shared" ref="T184" si="537">IF(U183="","",1)</f>
        <v>1</v>
      </c>
      <c r="U184" s="111">
        <f t="shared" ref="U184" si="538">IF(U183="","",1)</f>
        <v>1</v>
      </c>
      <c r="V184" s="109">
        <f t="shared" ref="V184" si="539">IF(U183="","",1)</f>
        <v>1</v>
      </c>
      <c r="W184" s="120"/>
      <c r="X184" s="130"/>
      <c r="Y184" s="131"/>
      <c r="Z184" s="46"/>
      <c r="AB184" s="201"/>
      <c r="AC184" s="206"/>
      <c r="AD184" s="220"/>
      <c r="AF184" s="206" t="s">
        <v>42</v>
      </c>
      <c r="AG184" s="190" t="s">
        <v>42</v>
      </c>
      <c r="AH184" s="190" t="s">
        <v>42</v>
      </c>
      <c r="AI184" s="190" t="s">
        <v>42</v>
      </c>
      <c r="AJ184" s="207" t="s">
        <v>42</v>
      </c>
      <c r="AK184" s="242"/>
      <c r="AL184" s="206" t="s">
        <v>42</v>
      </c>
      <c r="AM184" s="206" t="s">
        <v>42</v>
      </c>
      <c r="AN184" s="206" t="s">
        <v>42</v>
      </c>
      <c r="AO184" s="206" t="s">
        <v>42</v>
      </c>
      <c r="AP184" s="206" t="s">
        <v>42</v>
      </c>
      <c r="AQ184" s="206" t="s">
        <v>42</v>
      </c>
      <c r="AR184" s="206" t="s">
        <v>42</v>
      </c>
      <c r="AS184" s="206" t="s">
        <v>42</v>
      </c>
      <c r="AT184" s="206" t="s">
        <v>42</v>
      </c>
      <c r="AU184" s="206" t="s">
        <v>42</v>
      </c>
      <c r="AV184" s="206" t="s">
        <v>42</v>
      </c>
      <c r="AW184" s="206" t="s">
        <v>42</v>
      </c>
      <c r="AX184" s="206" t="s">
        <v>42</v>
      </c>
      <c r="AY184" s="206" t="s">
        <v>42</v>
      </c>
      <c r="AZ184" s="206" t="s">
        <v>42</v>
      </c>
      <c r="BA184" s="206" t="s">
        <v>42</v>
      </c>
      <c r="BB184" s="206" t="s">
        <v>42</v>
      </c>
      <c r="BC184" s="206" t="s">
        <v>42</v>
      </c>
      <c r="BD184" s="206" t="s">
        <v>42</v>
      </c>
      <c r="BE184" s="206" t="s">
        <v>42</v>
      </c>
      <c r="BF184" s="206" t="s">
        <v>42</v>
      </c>
      <c r="BG184" s="206" t="s">
        <v>42</v>
      </c>
      <c r="BH184" s="206" t="s">
        <v>42</v>
      </c>
      <c r="BI184" s="206" t="s">
        <v>42</v>
      </c>
      <c r="BJ184" s="206" t="s">
        <v>42</v>
      </c>
      <c r="BK184" s="206" t="s">
        <v>42</v>
      </c>
      <c r="BL184" s="206" t="s">
        <v>42</v>
      </c>
      <c r="BM184" s="223"/>
      <c r="BN184" s="220"/>
      <c r="BO184" s="207"/>
      <c r="BP184" s="205"/>
    </row>
    <row r="185" spans="2:68" s="224" customFormat="1" ht="8.5" customHeight="1" thickBot="1" x14ac:dyDescent="0.25">
      <c r="B185" s="65"/>
      <c r="C185" s="118"/>
      <c r="D185" s="132"/>
      <c r="E185" s="133"/>
      <c r="F185" s="167"/>
      <c r="G185" s="134"/>
      <c r="H185" s="146"/>
      <c r="I185" s="147"/>
      <c r="J185" s="146"/>
      <c r="K185" s="150"/>
      <c r="L185" s="113"/>
      <c r="M185" s="113"/>
      <c r="N185" s="113"/>
      <c r="O185" s="151"/>
      <c r="P185" s="146"/>
      <c r="Q185" s="152"/>
      <c r="R185" s="153"/>
      <c r="S185" s="146"/>
      <c r="T185" s="112">
        <f t="shared" ref="T185" si="540">IF(U183="","",1)</f>
        <v>1</v>
      </c>
      <c r="U185" s="113">
        <f t="shared" ref="U185" si="541">IF(U183="","",1)</f>
        <v>1</v>
      </c>
      <c r="V185" s="114">
        <f t="shared" ref="V185" si="542">IF(U183="","",1)</f>
        <v>1</v>
      </c>
      <c r="W185" s="146"/>
      <c r="X185" s="132"/>
      <c r="Y185" s="159"/>
      <c r="Z185" s="64"/>
      <c r="AB185" s="225"/>
      <c r="AC185" s="226"/>
      <c r="AD185" s="227"/>
      <c r="AF185" s="228"/>
      <c r="AG185" s="229"/>
      <c r="AH185" s="229"/>
      <c r="AI185" s="229"/>
      <c r="AJ185" s="230"/>
      <c r="AL185" s="229"/>
      <c r="AM185" s="229"/>
      <c r="AN185" s="229"/>
      <c r="AO185" s="229"/>
      <c r="AP185" s="229"/>
      <c r="AQ185" s="229"/>
      <c r="AR185" s="229"/>
      <c r="AS185" s="229"/>
      <c r="AT185" s="229"/>
      <c r="AU185" s="229"/>
      <c r="AV185" s="229"/>
      <c r="AW185" s="229"/>
      <c r="AX185" s="229"/>
      <c r="AY185" s="229"/>
      <c r="AZ185" s="229"/>
      <c r="BA185" s="229"/>
      <c r="BB185" s="229"/>
      <c r="BC185" s="229"/>
      <c r="BD185" s="230"/>
      <c r="BE185" s="230"/>
      <c r="BF185" s="230"/>
      <c r="BG185" s="230"/>
      <c r="BH185" s="230"/>
      <c r="BI185" s="230"/>
      <c r="BJ185" s="230"/>
      <c r="BK185" s="230"/>
      <c r="BL185" s="230"/>
      <c r="BM185" s="231"/>
      <c r="BN185" s="254"/>
      <c r="BO185" s="233"/>
      <c r="BP185" s="234"/>
    </row>
    <row r="186" spans="2:68" ht="8.5" customHeight="1" thickTop="1" x14ac:dyDescent="0.2">
      <c r="B186" s="41"/>
      <c r="C186" s="116"/>
      <c r="D186" s="129"/>
      <c r="E186" s="130"/>
      <c r="F186" s="108"/>
      <c r="G186" s="131"/>
      <c r="H186" s="120"/>
      <c r="I186" s="143"/>
      <c r="J186" s="120"/>
      <c r="K186" s="116"/>
      <c r="L186" s="108"/>
      <c r="M186" s="108"/>
      <c r="N186" s="108"/>
      <c r="O186" s="131"/>
      <c r="P186" s="108"/>
      <c r="Q186" s="148"/>
      <c r="R186" s="149"/>
      <c r="S186" s="120"/>
      <c r="T186" s="107">
        <f t="shared" ref="T186" si="543">IF(U187="","",1)</f>
        <v>1</v>
      </c>
      <c r="U186" s="108">
        <f t="shared" ref="U186" si="544">IF(U187="","",1)</f>
        <v>1</v>
      </c>
      <c r="V186" s="109">
        <f t="shared" ref="V186" si="545">IF(U187="","",1)</f>
        <v>1</v>
      </c>
      <c r="W186" s="120"/>
      <c r="X186" s="130"/>
      <c r="Y186" s="131"/>
      <c r="Z186" s="46"/>
      <c r="AB186" s="201"/>
      <c r="AC186" s="206"/>
      <c r="AD186" s="235"/>
      <c r="AF186" s="236"/>
      <c r="AG186" s="237"/>
      <c r="AH186" s="237"/>
      <c r="AI186" s="238"/>
      <c r="AJ186" s="239"/>
      <c r="AL186" s="238"/>
      <c r="AM186" s="238"/>
      <c r="AN186" s="238"/>
      <c r="AO186" s="238"/>
      <c r="AP186" s="238"/>
      <c r="AQ186" s="248"/>
      <c r="AR186" s="248"/>
      <c r="AS186" s="248"/>
      <c r="AT186" s="248"/>
      <c r="AU186" s="248"/>
      <c r="AV186" s="248"/>
      <c r="AW186" s="248"/>
      <c r="AX186" s="248"/>
      <c r="AY186" s="248"/>
      <c r="AZ186" s="248"/>
      <c r="BA186" s="248"/>
      <c r="BB186" s="248"/>
      <c r="BC186" s="248"/>
      <c r="BD186" s="249"/>
      <c r="BE186" s="249"/>
      <c r="BF186" s="249"/>
      <c r="BG186" s="249"/>
      <c r="BH186" s="249"/>
      <c r="BI186" s="249"/>
      <c r="BJ186" s="249"/>
      <c r="BK186" s="249"/>
      <c r="BL186" s="249"/>
      <c r="BM186" s="223"/>
      <c r="BN186" s="235"/>
      <c r="BO186" s="207"/>
      <c r="BP186" s="205"/>
    </row>
    <row r="187" spans="2:68" x14ac:dyDescent="0.2">
      <c r="B187" s="41"/>
      <c r="C187" s="116">
        <v>42</v>
      </c>
      <c r="D187" s="129" t="str">
        <f t="shared" ref="D187" si="546">IF(AD187="Athlete Name","",AD187)</f>
        <v>Blaine Simpson</v>
      </c>
      <c r="E187" s="130"/>
      <c r="F187" s="108">
        <f>COUNT(AL187:BL187)</f>
        <v>2</v>
      </c>
      <c r="G187" s="131">
        <f t="shared" ref="G187" si="547">_xlfn.IFS(F187="","",F187=1,1,F187=2,2,F187=3,3,F187=4,4,F187=5,5,F187&gt;5,5)</f>
        <v>2</v>
      </c>
      <c r="H187" s="120"/>
      <c r="I187" s="143"/>
      <c r="J187" s="145" t="s">
        <v>32</v>
      </c>
      <c r="K187" s="116">
        <f>IFERROR(LARGE((AL187:BL187),1),"")</f>
        <v>546</v>
      </c>
      <c r="L187" s="108" t="str">
        <f>IFERROR(LARGE((AL187:BG187),2),"")</f>
        <v/>
      </c>
      <c r="M187" s="108" t="str">
        <f>IFERROR(LARGE((AL187:BG187),3),"")</f>
        <v/>
      </c>
      <c r="N187" s="108" t="str">
        <f>IFERROR(LARGE((AL187:BG187),4),"")</f>
        <v/>
      </c>
      <c r="O187" s="131" t="str">
        <f>IFERROR(LARGE((AL187:BG187),5),"")</f>
        <v/>
      </c>
      <c r="P187" s="108"/>
      <c r="Q187" s="148">
        <f t="shared" ref="Q187" si="548">IFERROR(AVERAGEIF(K187:O187,"&gt;0"),"")</f>
        <v>546</v>
      </c>
      <c r="R187" s="149" t="str">
        <f t="shared" ref="R187" si="549">IF(SUM(AF188:AJ188,K188:O188)=0,"",SUM(AF188:AJ188,K188:O188))</f>
        <v/>
      </c>
      <c r="S187" s="120"/>
      <c r="T187" s="107">
        <f t="shared" ref="T187" si="550">IF(U187="","",1)</f>
        <v>1</v>
      </c>
      <c r="U187" s="110">
        <f t="shared" ref="U187" si="551">IF(SUM(Q187:R187)=0,"",SUM(Q187:R187))</f>
        <v>546</v>
      </c>
      <c r="V187" s="109">
        <f t="shared" ref="V187" si="552">IF(U187="","",1)</f>
        <v>1</v>
      </c>
      <c r="W187" s="120"/>
      <c r="X187" s="130" t="str">
        <f t="shared" ref="X187" si="553">IF(AD187="Athlete Name","",AD187)</f>
        <v>Blaine Simpson</v>
      </c>
      <c r="Y187" s="131"/>
      <c r="Z187" s="46"/>
      <c r="AB187" s="201"/>
      <c r="AC187" s="206">
        <v>42</v>
      </c>
      <c r="AD187" s="220" t="s">
        <v>257</v>
      </c>
      <c r="AF187" s="206"/>
      <c r="AG187" s="190"/>
      <c r="AH187" s="190"/>
      <c r="AI187" s="190"/>
      <c r="AJ187" s="207"/>
      <c r="AK187" s="242"/>
      <c r="AL187" s="222" t="s">
        <v>32</v>
      </c>
      <c r="AM187" s="222" t="s">
        <v>32</v>
      </c>
      <c r="AN187" s="222" t="s">
        <v>32</v>
      </c>
      <c r="AO187" s="222" t="s">
        <v>32</v>
      </c>
      <c r="AP187" s="222" t="s">
        <v>32</v>
      </c>
      <c r="AQ187" s="222" t="s">
        <v>32</v>
      </c>
      <c r="AR187" s="222" t="s">
        <v>32</v>
      </c>
      <c r="AS187" s="222" t="s">
        <v>32</v>
      </c>
      <c r="AT187" s="222" t="s">
        <v>32</v>
      </c>
      <c r="AU187" s="222" t="s">
        <v>32</v>
      </c>
      <c r="AV187" s="222" t="s">
        <v>32</v>
      </c>
      <c r="AW187" s="222" t="s">
        <v>32</v>
      </c>
      <c r="AX187" s="222" t="s">
        <v>32</v>
      </c>
      <c r="AY187" s="222" t="s">
        <v>32</v>
      </c>
      <c r="AZ187" s="222" t="s">
        <v>32</v>
      </c>
      <c r="BA187" s="222" t="s">
        <v>32</v>
      </c>
      <c r="BB187" s="222" t="s">
        <v>32</v>
      </c>
      <c r="BC187" s="222" t="s">
        <v>32</v>
      </c>
      <c r="BD187" s="222" t="s">
        <v>32</v>
      </c>
      <c r="BE187" s="222" t="s">
        <v>32</v>
      </c>
      <c r="BF187" s="222">
        <v>536</v>
      </c>
      <c r="BG187" s="222" t="s">
        <v>32</v>
      </c>
      <c r="BH187" s="222" t="s">
        <v>32</v>
      </c>
      <c r="BI187" s="222" t="s">
        <v>32</v>
      </c>
      <c r="BJ187" s="222" t="s">
        <v>32</v>
      </c>
      <c r="BK187" s="222">
        <v>546</v>
      </c>
      <c r="BL187" s="222" t="s">
        <v>32</v>
      </c>
      <c r="BM187" s="223"/>
      <c r="BN187" s="220" t="str">
        <f>IF(AD187="Athlete Name","",AD187)</f>
        <v>Blaine Simpson</v>
      </c>
      <c r="BO187" s="207">
        <v>42</v>
      </c>
      <c r="BP187" s="205"/>
    </row>
    <row r="188" spans="2:68" x14ac:dyDescent="0.2">
      <c r="B188" s="41"/>
      <c r="C188" s="116"/>
      <c r="D188" s="129"/>
      <c r="E188" s="130"/>
      <c r="F188" s="116"/>
      <c r="G188" s="131"/>
      <c r="H188" s="120"/>
      <c r="I188" s="143" t="str">
        <f>IF(SUM(AF188:AJ188)=0,"",SUM(AF188:AJ188))</f>
        <v/>
      </c>
      <c r="J188" s="145" t="s">
        <v>42</v>
      </c>
      <c r="K188" s="116" t="str">
        <f>IFERROR(LARGE((AL188:BG188),1),"")</f>
        <v/>
      </c>
      <c r="L188" s="108" t="str">
        <f>IFERROR(LARGE((AL188:BG188),2),"")</f>
        <v/>
      </c>
      <c r="M188" s="108" t="str">
        <f>IFERROR(LARGE((AL188:BG188),3),"")</f>
        <v/>
      </c>
      <c r="N188" s="108" t="str">
        <f>IFERROR(LARGE((AL188:BG188),4),"")</f>
        <v/>
      </c>
      <c r="O188" s="131" t="str">
        <f>IFERROR(LARGE((AL188:BG188),5),"")</f>
        <v/>
      </c>
      <c r="P188" s="108"/>
      <c r="Q188" s="148"/>
      <c r="R188" s="149"/>
      <c r="S188" s="120"/>
      <c r="T188" s="107">
        <f t="shared" ref="T188" si="554">IF(U187="","",1)</f>
        <v>1</v>
      </c>
      <c r="U188" s="111">
        <f t="shared" ref="U188" si="555">IF(U187="","",1)</f>
        <v>1</v>
      </c>
      <c r="V188" s="109">
        <f t="shared" ref="V188" si="556">IF(U187="","",1)</f>
        <v>1</v>
      </c>
      <c r="W188" s="120"/>
      <c r="X188" s="130"/>
      <c r="Y188" s="131"/>
      <c r="Z188" s="46"/>
      <c r="AB188" s="201"/>
      <c r="AC188" s="206"/>
      <c r="AD188" s="220"/>
      <c r="AF188" s="206" t="s">
        <v>42</v>
      </c>
      <c r="AG188" s="190" t="s">
        <v>42</v>
      </c>
      <c r="AH188" s="190" t="s">
        <v>42</v>
      </c>
      <c r="AI188" s="190" t="s">
        <v>42</v>
      </c>
      <c r="AJ188" s="207" t="s">
        <v>42</v>
      </c>
      <c r="AK188" s="242"/>
      <c r="AL188" s="206" t="s">
        <v>42</v>
      </c>
      <c r="AM188" s="206" t="s">
        <v>42</v>
      </c>
      <c r="AN188" s="206" t="s">
        <v>42</v>
      </c>
      <c r="AO188" s="206" t="s">
        <v>42</v>
      </c>
      <c r="AP188" s="206" t="s">
        <v>42</v>
      </c>
      <c r="AQ188" s="206" t="s">
        <v>42</v>
      </c>
      <c r="AR188" s="206" t="s">
        <v>42</v>
      </c>
      <c r="AS188" s="206" t="s">
        <v>42</v>
      </c>
      <c r="AT188" s="206" t="s">
        <v>42</v>
      </c>
      <c r="AU188" s="206" t="s">
        <v>42</v>
      </c>
      <c r="AV188" s="206" t="s">
        <v>42</v>
      </c>
      <c r="AW188" s="206" t="s">
        <v>42</v>
      </c>
      <c r="AX188" s="206" t="s">
        <v>42</v>
      </c>
      <c r="AY188" s="206" t="s">
        <v>42</v>
      </c>
      <c r="AZ188" s="206" t="s">
        <v>42</v>
      </c>
      <c r="BA188" s="206" t="s">
        <v>42</v>
      </c>
      <c r="BB188" s="206" t="s">
        <v>42</v>
      </c>
      <c r="BC188" s="206" t="s">
        <v>42</v>
      </c>
      <c r="BD188" s="206" t="s">
        <v>42</v>
      </c>
      <c r="BE188" s="206" t="s">
        <v>42</v>
      </c>
      <c r="BF188" s="206" t="s">
        <v>42</v>
      </c>
      <c r="BG188" s="206" t="s">
        <v>42</v>
      </c>
      <c r="BH188" s="206" t="s">
        <v>42</v>
      </c>
      <c r="BI188" s="206" t="s">
        <v>42</v>
      </c>
      <c r="BJ188" s="206" t="s">
        <v>42</v>
      </c>
      <c r="BK188" s="206" t="s">
        <v>42</v>
      </c>
      <c r="BL188" s="206" t="s">
        <v>42</v>
      </c>
      <c r="BM188" s="223"/>
      <c r="BN188" s="220"/>
      <c r="BO188" s="207"/>
      <c r="BP188" s="205"/>
    </row>
    <row r="189" spans="2:68" s="224" customFormat="1" ht="8.5" customHeight="1" thickBot="1" x14ac:dyDescent="0.25">
      <c r="B189" s="65"/>
      <c r="C189" s="118"/>
      <c r="D189" s="132"/>
      <c r="E189" s="133"/>
      <c r="F189" s="167"/>
      <c r="G189" s="134"/>
      <c r="H189" s="146"/>
      <c r="I189" s="147"/>
      <c r="J189" s="146"/>
      <c r="K189" s="150"/>
      <c r="L189" s="113"/>
      <c r="M189" s="113"/>
      <c r="N189" s="113"/>
      <c r="O189" s="151"/>
      <c r="P189" s="146"/>
      <c r="Q189" s="152"/>
      <c r="R189" s="153"/>
      <c r="S189" s="146"/>
      <c r="T189" s="112">
        <f t="shared" ref="T189" si="557">IF(U187="","",1)</f>
        <v>1</v>
      </c>
      <c r="U189" s="113">
        <f t="shared" ref="U189" si="558">IF(U187="","",1)</f>
        <v>1</v>
      </c>
      <c r="V189" s="114">
        <f t="shared" ref="V189" si="559">IF(U187="","",1)</f>
        <v>1</v>
      </c>
      <c r="W189" s="146"/>
      <c r="X189" s="132"/>
      <c r="Y189" s="159"/>
      <c r="Z189" s="64"/>
      <c r="AB189" s="225"/>
      <c r="AC189" s="226"/>
      <c r="AD189" s="243"/>
      <c r="AF189" s="244"/>
      <c r="AG189" s="245"/>
      <c r="AH189" s="245"/>
      <c r="AI189" s="245"/>
      <c r="AJ189" s="246"/>
      <c r="AL189" s="245"/>
      <c r="AM189" s="245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5"/>
      <c r="AY189" s="245"/>
      <c r="AZ189" s="245"/>
      <c r="BA189" s="245"/>
      <c r="BB189" s="245"/>
      <c r="BC189" s="245"/>
      <c r="BD189" s="246"/>
      <c r="BE189" s="246"/>
      <c r="BF189" s="246"/>
      <c r="BG189" s="246"/>
      <c r="BH189" s="246"/>
      <c r="BI189" s="246"/>
      <c r="BJ189" s="246"/>
      <c r="BK189" s="246"/>
      <c r="BL189" s="246"/>
      <c r="BM189" s="231"/>
      <c r="BN189" s="247"/>
      <c r="BO189" s="233"/>
      <c r="BP189" s="234"/>
    </row>
    <row r="190" spans="2:68" ht="8.5" customHeight="1" thickTop="1" x14ac:dyDescent="0.2">
      <c r="B190" s="41"/>
      <c r="C190" s="116"/>
      <c r="D190" s="129"/>
      <c r="E190" s="130"/>
      <c r="F190" s="108"/>
      <c r="G190" s="131"/>
      <c r="H190" s="120"/>
      <c r="I190" s="143"/>
      <c r="J190" s="120"/>
      <c r="K190" s="116"/>
      <c r="L190" s="108"/>
      <c r="M190" s="108"/>
      <c r="N190" s="108"/>
      <c r="O190" s="131"/>
      <c r="P190" s="108"/>
      <c r="Q190" s="148"/>
      <c r="R190" s="149"/>
      <c r="S190" s="120"/>
      <c r="T190" s="107">
        <f t="shared" ref="T190" si="560">IF(U191="","",1)</f>
        <v>1</v>
      </c>
      <c r="U190" s="108">
        <f t="shared" ref="U190" si="561">IF(U191="","",1)</f>
        <v>1</v>
      </c>
      <c r="V190" s="109">
        <f t="shared" ref="V190" si="562">IF(U191="","",1)</f>
        <v>1</v>
      </c>
      <c r="W190" s="120"/>
      <c r="X190" s="130"/>
      <c r="Y190" s="131"/>
      <c r="Z190" s="46"/>
      <c r="AB190" s="201"/>
      <c r="AC190" s="206"/>
      <c r="AD190" s="214"/>
      <c r="AF190" s="215"/>
      <c r="AG190" s="216"/>
      <c r="AH190" s="216"/>
      <c r="AI190" s="216"/>
      <c r="AJ190" s="217"/>
      <c r="AL190" s="216"/>
      <c r="AM190" s="216"/>
      <c r="AN190" s="216"/>
      <c r="AO190" s="216"/>
      <c r="AP190" s="216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7"/>
      <c r="BE190" s="217"/>
      <c r="BF190" s="217"/>
      <c r="BG190" s="217"/>
      <c r="BH190" s="217"/>
      <c r="BI190" s="217"/>
      <c r="BJ190" s="217"/>
      <c r="BK190" s="217"/>
      <c r="BL190" s="217"/>
      <c r="BM190" s="223"/>
      <c r="BN190" s="214"/>
      <c r="BO190" s="207"/>
      <c r="BP190" s="205"/>
    </row>
    <row r="191" spans="2:68" x14ac:dyDescent="0.2">
      <c r="B191" s="41"/>
      <c r="C191" s="116">
        <v>43</v>
      </c>
      <c r="D191" s="129" t="str">
        <f t="shared" ref="D191" si="563">IF(AD191="Athlete Name","",AD191)</f>
        <v>Christopher Chisolm</v>
      </c>
      <c r="E191" s="130"/>
      <c r="F191" s="108">
        <f>COUNT(AL191:BL191)</f>
        <v>1</v>
      </c>
      <c r="G191" s="131">
        <f t="shared" ref="G191" si="564">_xlfn.IFS(F191="","",F191=1,1,F191=2,2,F191=3,3,F191=4,4,F191=5,5,F191&gt;5,5)</f>
        <v>1</v>
      </c>
      <c r="H191" s="120"/>
      <c r="I191" s="143"/>
      <c r="J191" s="145" t="s">
        <v>32</v>
      </c>
      <c r="K191" s="116">
        <f>IFERROR(LARGE((AL191:BL191),1),"")</f>
        <v>534</v>
      </c>
      <c r="L191" s="108" t="str">
        <f>IFERROR(LARGE((AL191:BG191),2),"")</f>
        <v/>
      </c>
      <c r="M191" s="108" t="str">
        <f>IFERROR(LARGE((AL191:BG191),3),"")</f>
        <v/>
      </c>
      <c r="N191" s="108" t="str">
        <f>IFERROR(LARGE((AL191:BG191),4),"")</f>
        <v/>
      </c>
      <c r="O191" s="131" t="str">
        <f>IFERROR(LARGE((AL191:BG191),5),"")</f>
        <v/>
      </c>
      <c r="P191" s="108"/>
      <c r="Q191" s="148">
        <f t="shared" ref="Q191" si="565">IFERROR(AVERAGEIF(K191:O191,"&gt;0"),"")</f>
        <v>534</v>
      </c>
      <c r="R191" s="149" t="str">
        <f t="shared" ref="R191" si="566">IF(SUM(AF192:AJ192,K192:O192)=0,"",SUM(AF192:AJ192,K192:O192))</f>
        <v/>
      </c>
      <c r="S191" s="120"/>
      <c r="T191" s="107">
        <f t="shared" ref="T191" si="567">IF(U191="","",1)</f>
        <v>1</v>
      </c>
      <c r="U191" s="110">
        <f t="shared" ref="U191" si="568">IF(SUM(Q191:R191)=0,"",SUM(Q191:R191))</f>
        <v>534</v>
      </c>
      <c r="V191" s="109">
        <f t="shared" ref="V191" si="569">IF(U191="","",1)</f>
        <v>1</v>
      </c>
      <c r="W191" s="120"/>
      <c r="X191" s="130" t="str">
        <f t="shared" ref="X191" si="570">IF(AD191="Athlete Name","",AD191)</f>
        <v>Christopher Chisolm</v>
      </c>
      <c r="Y191" s="131"/>
      <c r="Z191" s="46"/>
      <c r="AB191" s="201"/>
      <c r="AC191" s="206">
        <v>43</v>
      </c>
      <c r="AD191" s="220" t="s">
        <v>258</v>
      </c>
      <c r="AF191" s="206"/>
      <c r="AG191" s="190"/>
      <c r="AH191" s="190"/>
      <c r="AI191" s="190"/>
      <c r="AJ191" s="207"/>
      <c r="AK191" s="242"/>
      <c r="AL191" s="222" t="s">
        <v>32</v>
      </c>
      <c r="AM191" s="222" t="s">
        <v>32</v>
      </c>
      <c r="AN191" s="222" t="s">
        <v>32</v>
      </c>
      <c r="AO191" s="222" t="s">
        <v>32</v>
      </c>
      <c r="AP191" s="222" t="s">
        <v>32</v>
      </c>
      <c r="AQ191" s="222" t="s">
        <v>32</v>
      </c>
      <c r="AR191" s="222" t="s">
        <v>32</v>
      </c>
      <c r="AS191" s="222" t="s">
        <v>32</v>
      </c>
      <c r="AT191" s="222" t="s">
        <v>32</v>
      </c>
      <c r="AU191" s="222" t="s">
        <v>32</v>
      </c>
      <c r="AV191" s="222" t="s">
        <v>32</v>
      </c>
      <c r="AW191" s="222" t="s">
        <v>32</v>
      </c>
      <c r="AX191" s="222" t="s">
        <v>32</v>
      </c>
      <c r="AY191" s="222" t="s">
        <v>32</v>
      </c>
      <c r="AZ191" s="222" t="s">
        <v>32</v>
      </c>
      <c r="BA191" s="222" t="s">
        <v>32</v>
      </c>
      <c r="BB191" s="222" t="s">
        <v>32</v>
      </c>
      <c r="BC191" s="222" t="s">
        <v>32</v>
      </c>
      <c r="BD191" s="222" t="s">
        <v>32</v>
      </c>
      <c r="BE191" s="222" t="s">
        <v>32</v>
      </c>
      <c r="BF191" s="222">
        <v>534</v>
      </c>
      <c r="BG191" s="222" t="s">
        <v>32</v>
      </c>
      <c r="BH191" s="222" t="s">
        <v>32</v>
      </c>
      <c r="BI191" s="222" t="s">
        <v>32</v>
      </c>
      <c r="BJ191" s="222" t="s">
        <v>32</v>
      </c>
      <c r="BK191" s="222" t="s">
        <v>32</v>
      </c>
      <c r="BL191" s="222" t="s">
        <v>32</v>
      </c>
      <c r="BM191" s="223"/>
      <c r="BN191" s="220" t="str">
        <f>IF(AD191="Athlete Name","",AD191)</f>
        <v>Christopher Chisolm</v>
      </c>
      <c r="BO191" s="207">
        <v>43</v>
      </c>
      <c r="BP191" s="205"/>
    </row>
    <row r="192" spans="2:68" x14ac:dyDescent="0.2">
      <c r="B192" s="41"/>
      <c r="C192" s="116"/>
      <c r="D192" s="129"/>
      <c r="E192" s="130"/>
      <c r="F192" s="108"/>
      <c r="G192" s="131"/>
      <c r="H192" s="120"/>
      <c r="I192" s="143" t="str">
        <f>IF(SUM(AF192:AJ192)=0,"",SUM(AF192:AJ192))</f>
        <v/>
      </c>
      <c r="J192" s="145" t="s">
        <v>42</v>
      </c>
      <c r="K192" s="116" t="str">
        <f>IFERROR(LARGE((AL192:BG192),1),"")</f>
        <v/>
      </c>
      <c r="L192" s="108" t="str">
        <f>IFERROR(LARGE((AL192:BG192),2),"")</f>
        <v/>
      </c>
      <c r="M192" s="108" t="str">
        <f>IFERROR(LARGE((AL192:BG192),3),"")</f>
        <v/>
      </c>
      <c r="N192" s="108" t="str">
        <f>IFERROR(LARGE((AL192:BG192),4),"")</f>
        <v/>
      </c>
      <c r="O192" s="131" t="str">
        <f>IFERROR(LARGE((AL192:BG192),5),"")</f>
        <v/>
      </c>
      <c r="P192" s="108"/>
      <c r="Q192" s="148"/>
      <c r="R192" s="149"/>
      <c r="S192" s="120"/>
      <c r="T192" s="107">
        <f t="shared" ref="T192" si="571">IF(U191="","",1)</f>
        <v>1</v>
      </c>
      <c r="U192" s="111">
        <f t="shared" ref="U192" si="572">IF(U191="","",1)</f>
        <v>1</v>
      </c>
      <c r="V192" s="109">
        <f t="shared" ref="V192" si="573">IF(U191="","",1)</f>
        <v>1</v>
      </c>
      <c r="W192" s="120"/>
      <c r="X192" s="130"/>
      <c r="Y192" s="131"/>
      <c r="Z192" s="46"/>
      <c r="AB192" s="201"/>
      <c r="AC192" s="206"/>
      <c r="AD192" s="220"/>
      <c r="AF192" s="206" t="s">
        <v>42</v>
      </c>
      <c r="AG192" s="190" t="s">
        <v>42</v>
      </c>
      <c r="AH192" s="190" t="s">
        <v>42</v>
      </c>
      <c r="AI192" s="190" t="s">
        <v>42</v>
      </c>
      <c r="AJ192" s="207" t="s">
        <v>42</v>
      </c>
      <c r="AK192" s="242"/>
      <c r="AL192" s="206" t="s">
        <v>42</v>
      </c>
      <c r="AM192" s="206" t="s">
        <v>42</v>
      </c>
      <c r="AN192" s="206" t="s">
        <v>42</v>
      </c>
      <c r="AO192" s="206" t="s">
        <v>42</v>
      </c>
      <c r="AP192" s="206" t="s">
        <v>42</v>
      </c>
      <c r="AQ192" s="206" t="s">
        <v>42</v>
      </c>
      <c r="AR192" s="206" t="s">
        <v>42</v>
      </c>
      <c r="AS192" s="206" t="s">
        <v>42</v>
      </c>
      <c r="AT192" s="206" t="s">
        <v>42</v>
      </c>
      <c r="AU192" s="206" t="s">
        <v>42</v>
      </c>
      <c r="AV192" s="206" t="s">
        <v>42</v>
      </c>
      <c r="AW192" s="206" t="s">
        <v>42</v>
      </c>
      <c r="AX192" s="206" t="s">
        <v>42</v>
      </c>
      <c r="AY192" s="206" t="s">
        <v>42</v>
      </c>
      <c r="AZ192" s="206" t="s">
        <v>42</v>
      </c>
      <c r="BA192" s="206" t="s">
        <v>42</v>
      </c>
      <c r="BB192" s="206" t="s">
        <v>42</v>
      </c>
      <c r="BC192" s="206" t="s">
        <v>42</v>
      </c>
      <c r="BD192" s="206" t="s">
        <v>42</v>
      </c>
      <c r="BE192" s="206" t="s">
        <v>42</v>
      </c>
      <c r="BF192" s="206" t="s">
        <v>42</v>
      </c>
      <c r="BG192" s="206" t="s">
        <v>42</v>
      </c>
      <c r="BH192" s="206" t="s">
        <v>42</v>
      </c>
      <c r="BI192" s="206" t="s">
        <v>42</v>
      </c>
      <c r="BJ192" s="206" t="s">
        <v>42</v>
      </c>
      <c r="BK192" s="206" t="s">
        <v>42</v>
      </c>
      <c r="BL192" s="206" t="s">
        <v>42</v>
      </c>
      <c r="BM192" s="223"/>
      <c r="BN192" s="220"/>
      <c r="BO192" s="207"/>
      <c r="BP192" s="205"/>
    </row>
    <row r="193" spans="2:68" s="224" customFormat="1" ht="8.5" customHeight="1" thickBot="1" x14ac:dyDescent="0.25">
      <c r="B193" s="65"/>
      <c r="C193" s="118"/>
      <c r="D193" s="132"/>
      <c r="E193" s="133"/>
      <c r="F193" s="167"/>
      <c r="G193" s="134"/>
      <c r="H193" s="146"/>
      <c r="I193" s="147"/>
      <c r="J193" s="146"/>
      <c r="K193" s="150"/>
      <c r="L193" s="113"/>
      <c r="M193" s="113"/>
      <c r="N193" s="113"/>
      <c r="O193" s="151"/>
      <c r="P193" s="146"/>
      <c r="Q193" s="152"/>
      <c r="R193" s="153"/>
      <c r="S193" s="146"/>
      <c r="T193" s="112">
        <f t="shared" ref="T193" si="574">IF(U191="","",1)</f>
        <v>1</v>
      </c>
      <c r="U193" s="113">
        <f t="shared" ref="U193" si="575">IF(U191="","",1)</f>
        <v>1</v>
      </c>
      <c r="V193" s="114">
        <f t="shared" ref="V193" si="576">IF(U191="","",1)</f>
        <v>1</v>
      </c>
      <c r="W193" s="146"/>
      <c r="X193" s="132"/>
      <c r="Y193" s="159"/>
      <c r="Z193" s="64"/>
      <c r="AB193" s="225"/>
      <c r="AC193" s="226"/>
      <c r="AD193" s="227"/>
      <c r="AF193" s="228"/>
      <c r="AG193" s="229"/>
      <c r="AH193" s="229"/>
      <c r="AI193" s="229"/>
      <c r="AJ193" s="230"/>
      <c r="AL193" s="229"/>
      <c r="AM193" s="229"/>
      <c r="AN193" s="229"/>
      <c r="AO193" s="229"/>
      <c r="AP193" s="229"/>
      <c r="AQ193" s="229"/>
      <c r="AR193" s="229"/>
      <c r="AS193" s="229"/>
      <c r="AT193" s="229"/>
      <c r="AU193" s="229"/>
      <c r="AV193" s="229"/>
      <c r="AW193" s="229"/>
      <c r="AX193" s="229"/>
      <c r="AY193" s="229"/>
      <c r="AZ193" s="229"/>
      <c r="BA193" s="229"/>
      <c r="BB193" s="229"/>
      <c r="BC193" s="229"/>
      <c r="BD193" s="230"/>
      <c r="BE193" s="230"/>
      <c r="BF193" s="230"/>
      <c r="BG193" s="230"/>
      <c r="BH193" s="230"/>
      <c r="BI193" s="230"/>
      <c r="BJ193" s="230"/>
      <c r="BK193" s="230"/>
      <c r="BL193" s="230"/>
      <c r="BM193" s="231"/>
      <c r="BN193" s="232"/>
      <c r="BO193" s="233"/>
      <c r="BP193" s="234"/>
    </row>
    <row r="194" spans="2:68" ht="8.5" customHeight="1" thickTop="1" x14ac:dyDescent="0.2">
      <c r="B194" s="41"/>
      <c r="C194" s="116"/>
      <c r="D194" s="129"/>
      <c r="E194" s="130"/>
      <c r="F194" s="108"/>
      <c r="G194" s="131"/>
      <c r="H194" s="120"/>
      <c r="I194" s="143"/>
      <c r="J194" s="120"/>
      <c r="K194" s="116"/>
      <c r="L194" s="108"/>
      <c r="M194" s="108"/>
      <c r="N194" s="108"/>
      <c r="O194" s="131"/>
      <c r="P194" s="108"/>
      <c r="Q194" s="148"/>
      <c r="R194" s="149"/>
      <c r="S194" s="120"/>
      <c r="T194" s="107">
        <f t="shared" ref="T194" si="577">IF(U195="","",1)</f>
        <v>1</v>
      </c>
      <c r="U194" s="108">
        <f t="shared" ref="U194" si="578">IF(U195="","",1)</f>
        <v>1</v>
      </c>
      <c r="V194" s="109">
        <f t="shared" ref="V194" si="579">IF(U195="","",1)</f>
        <v>1</v>
      </c>
      <c r="W194" s="120"/>
      <c r="X194" s="130"/>
      <c r="Y194" s="131"/>
      <c r="Z194" s="46"/>
      <c r="AB194" s="201"/>
      <c r="AC194" s="206"/>
      <c r="AD194" s="235"/>
      <c r="AF194" s="236"/>
      <c r="AG194" s="237"/>
      <c r="AH194" s="237"/>
      <c r="AI194" s="238"/>
      <c r="AJ194" s="239"/>
      <c r="AL194" s="238"/>
      <c r="AM194" s="238"/>
      <c r="AN194" s="238"/>
      <c r="AO194" s="238"/>
      <c r="AP194" s="238"/>
      <c r="AQ194" s="248"/>
      <c r="AR194" s="248"/>
      <c r="AS194" s="248"/>
      <c r="AT194" s="248"/>
      <c r="AU194" s="248"/>
      <c r="AV194" s="248"/>
      <c r="AW194" s="248"/>
      <c r="AX194" s="248"/>
      <c r="AY194" s="248"/>
      <c r="AZ194" s="248"/>
      <c r="BA194" s="248"/>
      <c r="BB194" s="248"/>
      <c r="BC194" s="248"/>
      <c r="BD194" s="249"/>
      <c r="BE194" s="249"/>
      <c r="BF194" s="249"/>
      <c r="BG194" s="249"/>
      <c r="BH194" s="249"/>
      <c r="BI194" s="249"/>
      <c r="BJ194" s="249"/>
      <c r="BK194" s="249"/>
      <c r="BL194" s="249"/>
      <c r="BM194" s="223"/>
      <c r="BN194" s="235"/>
      <c r="BO194" s="207"/>
      <c r="BP194" s="205"/>
    </row>
    <row r="195" spans="2:68" x14ac:dyDescent="0.2">
      <c r="B195" s="41"/>
      <c r="C195" s="116">
        <v>44</v>
      </c>
      <c r="D195" s="129" t="str">
        <f t="shared" ref="D195" si="580">IF(AD195="Athlete Name","",AD195)</f>
        <v>David Forman</v>
      </c>
      <c r="E195" s="130"/>
      <c r="F195" s="108">
        <f>COUNT(AL195:BL195)</f>
        <v>1</v>
      </c>
      <c r="G195" s="131">
        <f t="shared" ref="G195" si="581">_xlfn.IFS(F195="","",F195=1,1,F195=2,2,F195=3,3,F195=4,4,F195=5,5,F195&gt;5,5)</f>
        <v>1</v>
      </c>
      <c r="H195" s="120"/>
      <c r="I195" s="143"/>
      <c r="J195" s="145" t="s">
        <v>32</v>
      </c>
      <c r="K195" s="116">
        <f>IFERROR(LARGE((AL195:BL195),1),"")</f>
        <v>531</v>
      </c>
      <c r="L195" s="108" t="str">
        <f>IFERROR(LARGE((AL195:BG195),2),"")</f>
        <v/>
      </c>
      <c r="M195" s="108" t="str">
        <f>IFERROR(LARGE((AL195:BG195),3),"")</f>
        <v/>
      </c>
      <c r="N195" s="108" t="str">
        <f>IFERROR(LARGE((AL195:BG195),4),"")</f>
        <v/>
      </c>
      <c r="O195" s="131" t="str">
        <f>IFERROR(LARGE((AL195:BG195),5),"")</f>
        <v/>
      </c>
      <c r="P195" s="108"/>
      <c r="Q195" s="148">
        <f t="shared" ref="Q195" si="582">IFERROR(AVERAGEIF(K195:O195,"&gt;0"),"")</f>
        <v>531</v>
      </c>
      <c r="R195" s="149" t="str">
        <f t="shared" ref="R195" si="583">IF(SUM(AF196:AJ196,K196:O196)=0,"",SUM(AF196:AJ196,K196:O196))</f>
        <v/>
      </c>
      <c r="S195" s="120"/>
      <c r="T195" s="107">
        <f t="shared" ref="T195" si="584">IF(U195="","",1)</f>
        <v>1</v>
      </c>
      <c r="U195" s="110">
        <f t="shared" ref="U195" si="585">IF(SUM(Q195:R195)=0,"",SUM(Q195:R195))</f>
        <v>531</v>
      </c>
      <c r="V195" s="109">
        <f t="shared" ref="V195" si="586">IF(U195="","",1)</f>
        <v>1</v>
      </c>
      <c r="W195" s="120"/>
      <c r="X195" s="130" t="str">
        <f t="shared" ref="X195" si="587">IF(AD195="Athlete Name","",AD195)</f>
        <v>David Forman</v>
      </c>
      <c r="Y195" s="131"/>
      <c r="Z195" s="46"/>
      <c r="AB195" s="201"/>
      <c r="AC195" s="206">
        <v>44</v>
      </c>
      <c r="AD195" s="220" t="s">
        <v>260</v>
      </c>
      <c r="AF195" s="206"/>
      <c r="AG195" s="190"/>
      <c r="AH195" s="190"/>
      <c r="AI195" s="190"/>
      <c r="AJ195" s="207"/>
      <c r="AK195" s="242"/>
      <c r="AL195" s="222" t="s">
        <v>32</v>
      </c>
      <c r="AM195" s="222" t="s">
        <v>32</v>
      </c>
      <c r="AN195" s="222" t="s">
        <v>32</v>
      </c>
      <c r="AO195" s="222" t="s">
        <v>32</v>
      </c>
      <c r="AP195" s="222" t="s">
        <v>32</v>
      </c>
      <c r="AQ195" s="222" t="s">
        <v>32</v>
      </c>
      <c r="AR195" s="222" t="s">
        <v>32</v>
      </c>
      <c r="AS195" s="222" t="s">
        <v>32</v>
      </c>
      <c r="AT195" s="222" t="s">
        <v>32</v>
      </c>
      <c r="AU195" s="222" t="s">
        <v>32</v>
      </c>
      <c r="AV195" s="222" t="s">
        <v>32</v>
      </c>
      <c r="AW195" s="222" t="s">
        <v>32</v>
      </c>
      <c r="AX195" s="222" t="s">
        <v>32</v>
      </c>
      <c r="AY195" s="222" t="s">
        <v>32</v>
      </c>
      <c r="AZ195" s="222" t="s">
        <v>32</v>
      </c>
      <c r="BA195" s="222" t="s">
        <v>32</v>
      </c>
      <c r="BB195" s="222" t="s">
        <v>32</v>
      </c>
      <c r="BC195" s="222" t="s">
        <v>32</v>
      </c>
      <c r="BD195" s="222" t="s">
        <v>32</v>
      </c>
      <c r="BE195" s="222" t="s">
        <v>32</v>
      </c>
      <c r="BF195" s="222">
        <v>531</v>
      </c>
      <c r="BG195" s="222" t="s">
        <v>32</v>
      </c>
      <c r="BH195" s="222" t="s">
        <v>32</v>
      </c>
      <c r="BI195" s="222" t="s">
        <v>32</v>
      </c>
      <c r="BJ195" s="222" t="s">
        <v>32</v>
      </c>
      <c r="BK195" s="222" t="s">
        <v>32</v>
      </c>
      <c r="BL195" s="222" t="s">
        <v>32</v>
      </c>
      <c r="BM195" s="223"/>
      <c r="BN195" s="220" t="str">
        <f>IF(AD195="Athlete Name","",AD195)</f>
        <v>David Forman</v>
      </c>
      <c r="BO195" s="207">
        <v>44</v>
      </c>
      <c r="BP195" s="205"/>
    </row>
    <row r="196" spans="2:68" x14ac:dyDescent="0.2">
      <c r="B196" s="41"/>
      <c r="C196" s="116"/>
      <c r="D196" s="129"/>
      <c r="E196" s="130"/>
      <c r="F196" s="108"/>
      <c r="G196" s="131"/>
      <c r="H196" s="120"/>
      <c r="I196" s="143" t="str">
        <f>IF(SUM(AF196:AJ196)=0,"",SUM(AF196:AJ196))</f>
        <v/>
      </c>
      <c r="J196" s="145" t="s">
        <v>42</v>
      </c>
      <c r="K196" s="116" t="str">
        <f>IFERROR(LARGE((AL196:BG196),1),"")</f>
        <v/>
      </c>
      <c r="L196" s="108" t="str">
        <f>IFERROR(LARGE((AL196:BG196),2),"")</f>
        <v/>
      </c>
      <c r="M196" s="108" t="str">
        <f>IFERROR(LARGE((AL196:BG196),3),"")</f>
        <v/>
      </c>
      <c r="N196" s="108" t="str">
        <f>IFERROR(LARGE((AL196:BG196),4),"")</f>
        <v/>
      </c>
      <c r="O196" s="131" t="str">
        <f>IFERROR(LARGE((AL196:BG196),5),"")</f>
        <v/>
      </c>
      <c r="P196" s="108"/>
      <c r="Q196" s="148"/>
      <c r="R196" s="149"/>
      <c r="S196" s="120"/>
      <c r="T196" s="107">
        <f t="shared" ref="T196" si="588">IF(U195="","",1)</f>
        <v>1</v>
      </c>
      <c r="U196" s="111">
        <f t="shared" ref="U196" si="589">IF(U195="","",1)</f>
        <v>1</v>
      </c>
      <c r="V196" s="109">
        <f t="shared" ref="V196" si="590">IF(U195="","",1)</f>
        <v>1</v>
      </c>
      <c r="W196" s="120"/>
      <c r="X196" s="130"/>
      <c r="Y196" s="131"/>
      <c r="Z196" s="46"/>
      <c r="AB196" s="201"/>
      <c r="AC196" s="206"/>
      <c r="AD196" s="220"/>
      <c r="AF196" s="206" t="s">
        <v>42</v>
      </c>
      <c r="AG196" s="190" t="s">
        <v>42</v>
      </c>
      <c r="AH196" s="190" t="s">
        <v>42</v>
      </c>
      <c r="AI196" s="190" t="s">
        <v>42</v>
      </c>
      <c r="AJ196" s="207" t="s">
        <v>42</v>
      </c>
      <c r="AK196" s="242"/>
      <c r="AL196" s="206" t="s">
        <v>42</v>
      </c>
      <c r="AM196" s="206" t="s">
        <v>42</v>
      </c>
      <c r="AN196" s="206" t="s">
        <v>42</v>
      </c>
      <c r="AO196" s="206" t="s">
        <v>42</v>
      </c>
      <c r="AP196" s="206" t="s">
        <v>42</v>
      </c>
      <c r="AQ196" s="206" t="s">
        <v>42</v>
      </c>
      <c r="AR196" s="206" t="s">
        <v>42</v>
      </c>
      <c r="AS196" s="206" t="s">
        <v>42</v>
      </c>
      <c r="AT196" s="206" t="s">
        <v>42</v>
      </c>
      <c r="AU196" s="206" t="s">
        <v>42</v>
      </c>
      <c r="AV196" s="206" t="s">
        <v>42</v>
      </c>
      <c r="AW196" s="206" t="s">
        <v>42</v>
      </c>
      <c r="AX196" s="206" t="s">
        <v>42</v>
      </c>
      <c r="AY196" s="206" t="s">
        <v>42</v>
      </c>
      <c r="AZ196" s="206" t="s">
        <v>42</v>
      </c>
      <c r="BA196" s="206" t="s">
        <v>42</v>
      </c>
      <c r="BB196" s="206" t="s">
        <v>42</v>
      </c>
      <c r="BC196" s="206" t="s">
        <v>42</v>
      </c>
      <c r="BD196" s="206" t="s">
        <v>42</v>
      </c>
      <c r="BE196" s="206" t="s">
        <v>42</v>
      </c>
      <c r="BF196" s="206" t="s">
        <v>42</v>
      </c>
      <c r="BG196" s="206" t="s">
        <v>42</v>
      </c>
      <c r="BH196" s="206" t="s">
        <v>42</v>
      </c>
      <c r="BI196" s="206" t="s">
        <v>42</v>
      </c>
      <c r="BJ196" s="206" t="s">
        <v>42</v>
      </c>
      <c r="BK196" s="206" t="s">
        <v>42</v>
      </c>
      <c r="BL196" s="206" t="s">
        <v>42</v>
      </c>
      <c r="BM196" s="223"/>
      <c r="BN196" s="220"/>
      <c r="BO196" s="207"/>
      <c r="BP196" s="205"/>
    </row>
    <row r="197" spans="2:68" s="224" customFormat="1" ht="8.5" customHeight="1" thickBot="1" x14ac:dyDescent="0.25">
      <c r="B197" s="65"/>
      <c r="C197" s="118"/>
      <c r="D197" s="132"/>
      <c r="E197" s="133"/>
      <c r="F197" s="167"/>
      <c r="G197" s="134"/>
      <c r="H197" s="146"/>
      <c r="I197" s="147"/>
      <c r="J197" s="146"/>
      <c r="K197" s="150"/>
      <c r="L197" s="113"/>
      <c r="M197" s="113"/>
      <c r="N197" s="113"/>
      <c r="O197" s="151"/>
      <c r="P197" s="146"/>
      <c r="Q197" s="152"/>
      <c r="R197" s="153"/>
      <c r="S197" s="146"/>
      <c r="T197" s="112">
        <f t="shared" ref="T197" si="591">IF(U195="","",1)</f>
        <v>1</v>
      </c>
      <c r="U197" s="113">
        <f t="shared" ref="U197" si="592">IF(U195="","",1)</f>
        <v>1</v>
      </c>
      <c r="V197" s="114">
        <f t="shared" ref="V197" si="593">IF(U195="","",1)</f>
        <v>1</v>
      </c>
      <c r="W197" s="146"/>
      <c r="X197" s="132"/>
      <c r="Y197" s="159"/>
      <c r="Z197" s="64"/>
      <c r="AB197" s="225"/>
      <c r="AC197" s="226"/>
      <c r="AD197" s="243"/>
      <c r="AF197" s="244"/>
      <c r="AG197" s="245"/>
      <c r="AH197" s="245"/>
      <c r="AI197" s="245"/>
      <c r="AJ197" s="246"/>
      <c r="AL197" s="245"/>
      <c r="AM197" s="245"/>
      <c r="AN197" s="245"/>
      <c r="AO197" s="245"/>
      <c r="AP197" s="245"/>
      <c r="AQ197" s="245"/>
      <c r="AR197" s="245"/>
      <c r="AS197" s="245"/>
      <c r="AT197" s="245"/>
      <c r="AU197" s="245"/>
      <c r="AV197" s="245"/>
      <c r="AW197" s="245"/>
      <c r="AX197" s="245"/>
      <c r="AY197" s="245"/>
      <c r="AZ197" s="245"/>
      <c r="BA197" s="245"/>
      <c r="BB197" s="245"/>
      <c r="BC197" s="245"/>
      <c r="BD197" s="246"/>
      <c r="BE197" s="246"/>
      <c r="BF197" s="246"/>
      <c r="BG197" s="246"/>
      <c r="BH197" s="246"/>
      <c r="BI197" s="246"/>
      <c r="BJ197" s="246"/>
      <c r="BK197" s="246"/>
      <c r="BL197" s="246"/>
      <c r="BM197" s="231"/>
      <c r="BN197" s="247"/>
      <c r="BO197" s="233"/>
      <c r="BP197" s="234"/>
    </row>
    <row r="198" spans="2:68" ht="8.5" customHeight="1" thickTop="1" x14ac:dyDescent="0.2">
      <c r="B198" s="41"/>
      <c r="C198" s="116"/>
      <c r="D198" s="129"/>
      <c r="E198" s="130"/>
      <c r="F198" s="108"/>
      <c r="G198" s="131"/>
      <c r="H198" s="120"/>
      <c r="I198" s="143"/>
      <c r="J198" s="120"/>
      <c r="K198" s="116"/>
      <c r="L198" s="108"/>
      <c r="M198" s="108"/>
      <c r="N198" s="108"/>
      <c r="O198" s="131"/>
      <c r="P198" s="108"/>
      <c r="Q198" s="148"/>
      <c r="R198" s="149"/>
      <c r="S198" s="120"/>
      <c r="T198" s="107">
        <f t="shared" ref="T198" si="594">IF(U199="","",1)</f>
        <v>1</v>
      </c>
      <c r="U198" s="108">
        <f t="shared" ref="U198" si="595">IF(U199="","",1)</f>
        <v>1</v>
      </c>
      <c r="V198" s="109">
        <f t="shared" ref="V198" si="596">IF(U199="","",1)</f>
        <v>1</v>
      </c>
      <c r="W198" s="120"/>
      <c r="X198" s="130"/>
      <c r="Y198" s="131"/>
      <c r="Z198" s="46"/>
      <c r="AB198" s="201"/>
      <c r="AC198" s="206"/>
      <c r="AD198" s="214"/>
      <c r="AF198" s="215"/>
      <c r="AG198" s="216"/>
      <c r="AH198" s="216"/>
      <c r="AI198" s="216"/>
      <c r="AJ198" s="217"/>
      <c r="AL198" s="216"/>
      <c r="AM198" s="216"/>
      <c r="AN198" s="216"/>
      <c r="AO198" s="216"/>
      <c r="AP198" s="216"/>
      <c r="AQ198" s="219"/>
      <c r="AR198" s="219"/>
      <c r="AS198" s="219"/>
      <c r="AT198" s="219"/>
      <c r="AU198" s="219"/>
      <c r="AV198" s="219"/>
      <c r="AW198" s="219"/>
      <c r="AX198" s="219"/>
      <c r="AY198" s="219"/>
      <c r="AZ198" s="219"/>
      <c r="BA198" s="219"/>
      <c r="BB198" s="219"/>
      <c r="BC198" s="219"/>
      <c r="BD198" s="217"/>
      <c r="BE198" s="217"/>
      <c r="BF198" s="217"/>
      <c r="BG198" s="217"/>
      <c r="BH198" s="217"/>
      <c r="BI198" s="217"/>
      <c r="BJ198" s="217"/>
      <c r="BK198" s="217"/>
      <c r="BL198" s="217"/>
      <c r="BM198" s="223"/>
      <c r="BN198" s="214"/>
      <c r="BO198" s="207"/>
      <c r="BP198" s="205"/>
    </row>
    <row r="199" spans="2:68" x14ac:dyDescent="0.2">
      <c r="B199" s="41"/>
      <c r="C199" s="116">
        <v>45</v>
      </c>
      <c r="D199" s="129" t="str">
        <f t="shared" ref="D199" si="597">IF(AD199="Athlete Name","",AD199)</f>
        <v>Blake Hankins</v>
      </c>
      <c r="E199" s="130"/>
      <c r="F199" s="389">
        <v>1</v>
      </c>
      <c r="G199" s="131">
        <f t="shared" ref="G199" si="598">_xlfn.IFS(F199="","",F199=1,1,F199=2,2,F199=3,3,F199=4,4,F199=5,5,F199&gt;5,5)</f>
        <v>1</v>
      </c>
      <c r="H199" s="120"/>
      <c r="I199" s="143"/>
      <c r="J199" s="145" t="s">
        <v>32</v>
      </c>
      <c r="K199" s="116">
        <f>IFERROR(LARGE((AL199:BL199),1),"")</f>
        <v>538</v>
      </c>
      <c r="L199" s="108" t="str">
        <f>IFERROR(LARGE((AL199:BG199),2),"")</f>
        <v/>
      </c>
      <c r="M199" s="108" t="str">
        <f>IFERROR(LARGE((AL199:BG199),3),"")</f>
        <v/>
      </c>
      <c r="N199" s="108" t="str">
        <f>IFERROR(LARGE((AL199:BG199),4),"")</f>
        <v/>
      </c>
      <c r="O199" s="131" t="str">
        <f>IFERROR(LARGE((AL199:BG199),5),"")</f>
        <v/>
      </c>
      <c r="P199" s="108"/>
      <c r="Q199" s="148">
        <f t="shared" ref="Q199" si="599">IFERROR(AVERAGEIF(K199:O199,"&gt;0"),"")</f>
        <v>538</v>
      </c>
      <c r="R199" s="149" t="str">
        <f t="shared" ref="R199" si="600">IF(SUM(AF200:AJ200,K200:O200)=0,"",SUM(AF200:AJ200,K200:O200))</f>
        <v/>
      </c>
      <c r="S199" s="120"/>
      <c r="T199" s="107">
        <f t="shared" ref="T199" si="601">IF(U199="","",1)</f>
        <v>1</v>
      </c>
      <c r="U199" s="110">
        <f t="shared" ref="U199" si="602">IF(SUM(Q199:R199)=0,"",SUM(Q199:R199))</f>
        <v>538</v>
      </c>
      <c r="V199" s="109">
        <f t="shared" ref="V199" si="603">IF(U199="","",1)</f>
        <v>1</v>
      </c>
      <c r="W199" s="120"/>
      <c r="X199" s="130" t="str">
        <f t="shared" ref="X199" si="604">IF(AD199="Athlete Name","",AD199)</f>
        <v>Blake Hankins</v>
      </c>
      <c r="Y199" s="131"/>
      <c r="Z199" s="46"/>
      <c r="AB199" s="201"/>
      <c r="AC199" s="206">
        <v>45</v>
      </c>
      <c r="AD199" s="220" t="s">
        <v>262</v>
      </c>
      <c r="AF199" s="206"/>
      <c r="AG199" s="190"/>
      <c r="AH199" s="190"/>
      <c r="AI199" s="190"/>
      <c r="AJ199" s="207"/>
      <c r="AK199" s="242"/>
      <c r="AL199" s="222" t="s">
        <v>32</v>
      </c>
      <c r="AM199" s="222" t="s">
        <v>32</v>
      </c>
      <c r="AN199" s="222" t="s">
        <v>32</v>
      </c>
      <c r="AO199" s="222" t="s">
        <v>32</v>
      </c>
      <c r="AP199" s="222" t="s">
        <v>32</v>
      </c>
      <c r="AQ199" s="222" t="s">
        <v>32</v>
      </c>
      <c r="AR199" s="222" t="s">
        <v>32</v>
      </c>
      <c r="AS199" s="222" t="s">
        <v>32</v>
      </c>
      <c r="AT199" s="222" t="s">
        <v>32</v>
      </c>
      <c r="AU199" s="222" t="s">
        <v>32</v>
      </c>
      <c r="AV199" s="222" t="s">
        <v>32</v>
      </c>
      <c r="AW199" s="222" t="s">
        <v>32</v>
      </c>
      <c r="AX199" s="222" t="s">
        <v>32</v>
      </c>
      <c r="AY199" s="222" t="s">
        <v>32</v>
      </c>
      <c r="AZ199" s="222" t="s">
        <v>32</v>
      </c>
      <c r="BA199" s="222" t="s">
        <v>32</v>
      </c>
      <c r="BB199" s="222" t="s">
        <v>32</v>
      </c>
      <c r="BC199" s="222" t="s">
        <v>32</v>
      </c>
      <c r="BD199" s="222" t="s">
        <v>32</v>
      </c>
      <c r="BE199" s="222" t="s">
        <v>32</v>
      </c>
      <c r="BF199" s="222">
        <v>508</v>
      </c>
      <c r="BG199" s="222" t="s">
        <v>32</v>
      </c>
      <c r="BH199" s="222" t="s">
        <v>32</v>
      </c>
      <c r="BI199" s="222" t="s">
        <v>32</v>
      </c>
      <c r="BJ199" s="222" t="s">
        <v>32</v>
      </c>
      <c r="BK199" s="222">
        <v>538</v>
      </c>
      <c r="BL199" s="222" t="s">
        <v>32</v>
      </c>
      <c r="BM199" s="223"/>
      <c r="BN199" s="220" t="str">
        <f>IF(AD199="Athlete Name","",AD199)</f>
        <v>Blake Hankins</v>
      </c>
      <c r="BO199" s="207">
        <v>45</v>
      </c>
      <c r="BP199" s="205"/>
    </row>
    <row r="200" spans="2:68" x14ac:dyDescent="0.2">
      <c r="B200" s="41"/>
      <c r="C200" s="116"/>
      <c r="D200" s="129"/>
      <c r="E200" s="130"/>
      <c r="F200" s="108"/>
      <c r="G200" s="131"/>
      <c r="H200" s="120"/>
      <c r="I200" s="143" t="str">
        <f>IF(SUM(AF200:AJ200)=0,"",SUM(AF200:AJ200))</f>
        <v/>
      </c>
      <c r="J200" s="145" t="s">
        <v>42</v>
      </c>
      <c r="K200" s="116" t="str">
        <f>IFERROR(LARGE((AL200:BG200),1),"")</f>
        <v/>
      </c>
      <c r="L200" s="108" t="str">
        <f>IFERROR(LARGE((AL200:BG200),2),"")</f>
        <v/>
      </c>
      <c r="M200" s="108" t="str">
        <f>IFERROR(LARGE((AL200:BG200),3),"")</f>
        <v/>
      </c>
      <c r="N200" s="108" t="str">
        <f>IFERROR(LARGE((AL200:BG200),4),"")</f>
        <v/>
      </c>
      <c r="O200" s="131" t="str">
        <f>IFERROR(LARGE((AL200:BG200),5),"")</f>
        <v/>
      </c>
      <c r="P200" s="108"/>
      <c r="Q200" s="148"/>
      <c r="R200" s="149"/>
      <c r="S200" s="120"/>
      <c r="T200" s="107">
        <f t="shared" ref="T200" si="605">IF(U199="","",1)</f>
        <v>1</v>
      </c>
      <c r="U200" s="111">
        <f t="shared" ref="U200" si="606">IF(U199="","",1)</f>
        <v>1</v>
      </c>
      <c r="V200" s="109">
        <f t="shared" ref="V200" si="607">IF(U199="","",1)</f>
        <v>1</v>
      </c>
      <c r="W200" s="120"/>
      <c r="X200" s="130"/>
      <c r="Y200" s="131"/>
      <c r="Z200" s="46"/>
      <c r="AB200" s="201"/>
      <c r="AC200" s="206"/>
      <c r="AD200" s="220"/>
      <c r="AF200" s="206" t="s">
        <v>42</v>
      </c>
      <c r="AG200" s="190" t="s">
        <v>42</v>
      </c>
      <c r="AH200" s="190" t="s">
        <v>42</v>
      </c>
      <c r="AI200" s="190" t="s">
        <v>42</v>
      </c>
      <c r="AJ200" s="207" t="s">
        <v>42</v>
      </c>
      <c r="AK200" s="242"/>
      <c r="AL200" s="206" t="s">
        <v>42</v>
      </c>
      <c r="AM200" s="206" t="s">
        <v>42</v>
      </c>
      <c r="AN200" s="206" t="s">
        <v>42</v>
      </c>
      <c r="AO200" s="206" t="s">
        <v>42</v>
      </c>
      <c r="AP200" s="206" t="s">
        <v>42</v>
      </c>
      <c r="AQ200" s="206" t="s">
        <v>42</v>
      </c>
      <c r="AR200" s="206" t="s">
        <v>42</v>
      </c>
      <c r="AS200" s="206" t="s">
        <v>42</v>
      </c>
      <c r="AT200" s="206" t="s">
        <v>42</v>
      </c>
      <c r="AU200" s="206" t="s">
        <v>42</v>
      </c>
      <c r="AV200" s="206" t="s">
        <v>42</v>
      </c>
      <c r="AW200" s="206" t="s">
        <v>42</v>
      </c>
      <c r="AX200" s="206" t="s">
        <v>42</v>
      </c>
      <c r="AY200" s="206" t="s">
        <v>42</v>
      </c>
      <c r="AZ200" s="206" t="s">
        <v>42</v>
      </c>
      <c r="BA200" s="206" t="s">
        <v>42</v>
      </c>
      <c r="BB200" s="206" t="s">
        <v>42</v>
      </c>
      <c r="BC200" s="206" t="s">
        <v>42</v>
      </c>
      <c r="BD200" s="206" t="s">
        <v>42</v>
      </c>
      <c r="BE200" s="206" t="s">
        <v>42</v>
      </c>
      <c r="BF200" s="206" t="s">
        <v>42</v>
      </c>
      <c r="BG200" s="206" t="s">
        <v>42</v>
      </c>
      <c r="BH200" s="206" t="s">
        <v>42</v>
      </c>
      <c r="BI200" s="206" t="s">
        <v>42</v>
      </c>
      <c r="BJ200" s="206" t="s">
        <v>42</v>
      </c>
      <c r="BK200" s="206" t="s">
        <v>42</v>
      </c>
      <c r="BL200" s="206" t="s">
        <v>42</v>
      </c>
      <c r="BM200" s="223"/>
      <c r="BN200" s="220"/>
      <c r="BO200" s="207"/>
      <c r="BP200" s="205"/>
    </row>
    <row r="201" spans="2:68" s="224" customFormat="1" ht="8.5" customHeight="1" thickBot="1" x14ac:dyDescent="0.25">
      <c r="B201" s="65"/>
      <c r="C201" s="118"/>
      <c r="D201" s="137"/>
      <c r="E201" s="133"/>
      <c r="F201" s="138"/>
      <c r="G201" s="139"/>
      <c r="H201" s="146"/>
      <c r="I201" s="144"/>
      <c r="J201" s="146"/>
      <c r="K201" s="137"/>
      <c r="L201" s="138"/>
      <c r="M201" s="138"/>
      <c r="N201" s="138"/>
      <c r="O201" s="139"/>
      <c r="P201" s="146"/>
      <c r="Q201" s="154"/>
      <c r="R201" s="139"/>
      <c r="S201" s="146"/>
      <c r="T201" s="171">
        <f t="shared" ref="T201" si="608">IF(U199="","",1)</f>
        <v>1</v>
      </c>
      <c r="U201" s="146">
        <f t="shared" ref="U201" si="609">IF(U199="","",1)</f>
        <v>1</v>
      </c>
      <c r="V201" s="172">
        <f t="shared" ref="V201" si="610">IF(U199="","",1)</f>
        <v>1</v>
      </c>
      <c r="W201" s="146"/>
      <c r="X201" s="144"/>
      <c r="Y201" s="159"/>
      <c r="Z201" s="64"/>
      <c r="AB201" s="225"/>
      <c r="AC201" s="226"/>
      <c r="AD201" s="227"/>
      <c r="AF201" s="228"/>
      <c r="AG201" s="229"/>
      <c r="AH201" s="229"/>
      <c r="AI201" s="229"/>
      <c r="AJ201" s="230"/>
      <c r="AL201" s="229"/>
      <c r="AM201" s="229"/>
      <c r="AN201" s="229"/>
      <c r="AO201" s="229"/>
      <c r="AP201" s="229"/>
      <c r="AQ201" s="229"/>
      <c r="AR201" s="229"/>
      <c r="AS201" s="229"/>
      <c r="AT201" s="229"/>
      <c r="AU201" s="229"/>
      <c r="AV201" s="229"/>
      <c r="AW201" s="229"/>
      <c r="AX201" s="229"/>
      <c r="AY201" s="229"/>
      <c r="AZ201" s="229"/>
      <c r="BA201" s="229"/>
      <c r="BB201" s="229"/>
      <c r="BC201" s="229"/>
      <c r="BD201" s="230"/>
      <c r="BE201" s="230"/>
      <c r="BF201" s="230"/>
      <c r="BG201" s="230"/>
      <c r="BH201" s="230"/>
      <c r="BI201" s="230"/>
      <c r="BJ201" s="230"/>
      <c r="BK201" s="230"/>
      <c r="BL201" s="230"/>
      <c r="BM201" s="255"/>
      <c r="BN201" s="232"/>
      <c r="BO201" s="233"/>
      <c r="BP201" s="234"/>
    </row>
    <row r="202" spans="2:68" ht="16" thickTop="1" x14ac:dyDescent="0.2">
      <c r="B202" s="41"/>
      <c r="C202" s="117" t="s">
        <v>28</v>
      </c>
      <c r="D202" s="160" t="s">
        <v>40</v>
      </c>
      <c r="E202" s="160"/>
      <c r="F202" s="160" t="s">
        <v>29</v>
      </c>
      <c r="G202" s="160" t="s">
        <v>30</v>
      </c>
      <c r="H202" s="160"/>
      <c r="I202" s="160" t="s">
        <v>24</v>
      </c>
      <c r="J202" s="120"/>
      <c r="K202" s="160">
        <v>1</v>
      </c>
      <c r="L202" s="160">
        <v>2</v>
      </c>
      <c r="M202" s="160">
        <v>3</v>
      </c>
      <c r="N202" s="160">
        <v>4</v>
      </c>
      <c r="O202" s="160">
        <v>5</v>
      </c>
      <c r="P202" s="120"/>
      <c r="Q202" s="160" t="s">
        <v>21</v>
      </c>
      <c r="R202" s="160" t="s">
        <v>22</v>
      </c>
      <c r="S202" s="120"/>
      <c r="T202" s="173"/>
      <c r="U202" s="173" t="s">
        <v>34</v>
      </c>
      <c r="V202" s="174"/>
      <c r="W202" s="120"/>
      <c r="X202" s="160" t="s">
        <v>40</v>
      </c>
      <c r="Y202" s="122"/>
      <c r="Z202" s="45"/>
      <c r="AB202" s="201"/>
      <c r="AC202" s="210" t="s">
        <v>28</v>
      </c>
      <c r="AD202" s="208" t="s">
        <v>40</v>
      </c>
      <c r="AF202" s="397" t="s">
        <v>19</v>
      </c>
      <c r="AG202" s="397"/>
      <c r="AH202" s="397"/>
      <c r="AI202" s="397"/>
      <c r="AJ202" s="397"/>
      <c r="AL202" s="208">
        <f t="shared" ref="AL202:AV202" si="611">AL13</f>
        <v>2022</v>
      </c>
      <c r="AM202" s="208">
        <f t="shared" si="611"/>
        <v>2022</v>
      </c>
      <c r="AN202" s="208">
        <f t="shared" si="611"/>
        <v>2022</v>
      </c>
      <c r="AO202" s="208">
        <f t="shared" si="611"/>
        <v>2022</v>
      </c>
      <c r="AP202" s="208">
        <f t="shared" si="611"/>
        <v>2022</v>
      </c>
      <c r="AQ202" s="208">
        <f t="shared" si="611"/>
        <v>2022</v>
      </c>
      <c r="AR202" s="208">
        <f t="shared" si="611"/>
        <v>2022</v>
      </c>
      <c r="AS202" s="208">
        <f t="shared" si="611"/>
        <v>2022</v>
      </c>
      <c r="AT202" s="208">
        <f t="shared" si="611"/>
        <v>2022</v>
      </c>
      <c r="AU202" s="208">
        <f t="shared" si="611"/>
        <v>2022</v>
      </c>
      <c r="AV202" s="208">
        <f t="shared" si="611"/>
        <v>2022</v>
      </c>
      <c r="AW202" s="208">
        <f t="shared" ref="AW202:AZ202" si="612">AW13</f>
        <v>2022</v>
      </c>
      <c r="AX202" s="208">
        <f t="shared" si="612"/>
        <v>2022</v>
      </c>
      <c r="AY202" s="208">
        <f t="shared" si="612"/>
        <v>2022</v>
      </c>
      <c r="AZ202" s="208">
        <f t="shared" si="612"/>
        <v>2022</v>
      </c>
      <c r="BA202" s="208">
        <v>2022</v>
      </c>
      <c r="BB202" s="208">
        <v>2022</v>
      </c>
      <c r="BC202" s="208">
        <v>2022</v>
      </c>
      <c r="BD202" s="208">
        <v>2022</v>
      </c>
      <c r="BE202" s="208">
        <v>2022</v>
      </c>
      <c r="BF202" s="208">
        <v>2023</v>
      </c>
      <c r="BG202" s="208">
        <v>2023</v>
      </c>
      <c r="BH202" s="208">
        <v>2023</v>
      </c>
      <c r="BI202" s="208">
        <v>2023</v>
      </c>
      <c r="BJ202" s="208">
        <v>2023</v>
      </c>
      <c r="BK202" s="208">
        <v>2023</v>
      </c>
      <c r="BL202" s="208">
        <v>2023</v>
      </c>
      <c r="BM202" s="208"/>
      <c r="BO202" s="207"/>
      <c r="BP202" s="205"/>
    </row>
    <row r="203" spans="2:68" x14ac:dyDescent="0.2">
      <c r="B203" s="41"/>
      <c r="C203" s="117" t="s">
        <v>39</v>
      </c>
      <c r="D203" s="120"/>
      <c r="E203" s="120"/>
      <c r="F203" s="160" t="s">
        <v>30</v>
      </c>
      <c r="G203" s="160" t="s">
        <v>41</v>
      </c>
      <c r="H203" s="160"/>
      <c r="I203" s="160" t="s">
        <v>42</v>
      </c>
      <c r="J203" s="120"/>
      <c r="K203" s="396" t="s">
        <v>31</v>
      </c>
      <c r="L203" s="396"/>
      <c r="M203" s="396"/>
      <c r="N203" s="396"/>
      <c r="O203" s="396"/>
      <c r="P203" s="160"/>
      <c r="Q203" s="160" t="s">
        <v>32</v>
      </c>
      <c r="R203" s="160" t="s">
        <v>33</v>
      </c>
      <c r="S203" s="160"/>
      <c r="T203" s="160"/>
      <c r="U203" s="160" t="s">
        <v>43</v>
      </c>
      <c r="V203" s="160"/>
      <c r="W203" s="160"/>
      <c r="X203" s="120"/>
      <c r="Y203" s="122"/>
      <c r="Z203" s="45"/>
      <c r="AB203" s="201"/>
      <c r="AC203" s="210" t="s">
        <v>39</v>
      </c>
      <c r="AD203" s="208"/>
      <c r="AE203" s="208"/>
      <c r="AF203" s="208" t="s">
        <v>23</v>
      </c>
      <c r="AG203" s="208" t="s">
        <v>24</v>
      </c>
      <c r="AH203" s="208" t="s">
        <v>24</v>
      </c>
      <c r="AI203" s="208" t="s">
        <v>25</v>
      </c>
      <c r="AJ203" s="208" t="s">
        <v>26</v>
      </c>
      <c r="AL203" s="208">
        <f t="shared" ref="AL203:AV203" si="613">AL14</f>
        <v>5</v>
      </c>
      <c r="AM203" s="208">
        <f t="shared" si="613"/>
        <v>5</v>
      </c>
      <c r="AN203" s="208">
        <f t="shared" si="613"/>
        <v>6</v>
      </c>
      <c r="AO203" s="208">
        <f t="shared" si="613"/>
        <v>6</v>
      </c>
      <c r="AP203" s="208">
        <f t="shared" si="613"/>
        <v>7</v>
      </c>
      <c r="AQ203" s="208">
        <f t="shared" si="613"/>
        <v>7</v>
      </c>
      <c r="AR203" s="208">
        <f t="shared" si="613"/>
        <v>7</v>
      </c>
      <c r="AS203" s="208">
        <f t="shared" si="613"/>
        <v>9</v>
      </c>
      <c r="AT203" s="208">
        <f t="shared" si="613"/>
        <v>9</v>
      </c>
      <c r="AU203" s="208">
        <f t="shared" si="613"/>
        <v>10</v>
      </c>
      <c r="AV203" s="208">
        <f t="shared" si="613"/>
        <v>11</v>
      </c>
      <c r="AW203" s="208">
        <f t="shared" ref="AW203:AZ203" si="614">AW14</f>
        <v>11</v>
      </c>
      <c r="AX203" s="208">
        <f t="shared" si="614"/>
        <v>11</v>
      </c>
      <c r="AY203" s="208">
        <f t="shared" si="614"/>
        <v>11</v>
      </c>
      <c r="AZ203" s="208">
        <f t="shared" si="614"/>
        <v>11</v>
      </c>
      <c r="BA203" s="208">
        <v>12</v>
      </c>
      <c r="BB203" s="208">
        <v>12</v>
      </c>
      <c r="BC203" s="208">
        <v>12</v>
      </c>
      <c r="BD203" s="208">
        <v>12</v>
      </c>
      <c r="BE203" s="208">
        <v>12</v>
      </c>
      <c r="BF203" s="208">
        <v>3</v>
      </c>
      <c r="BG203" s="208">
        <v>3</v>
      </c>
      <c r="BH203" s="208">
        <v>3</v>
      </c>
      <c r="BI203" s="208">
        <v>3</v>
      </c>
      <c r="BJ203" s="208">
        <v>4</v>
      </c>
      <c r="BK203" s="208">
        <v>4</v>
      </c>
      <c r="BL203" s="208"/>
      <c r="BM203" s="208"/>
      <c r="BO203" s="207"/>
      <c r="BP203" s="205"/>
    </row>
    <row r="204" spans="2:68" x14ac:dyDescent="0.2">
      <c r="B204" s="41"/>
      <c r="C204" s="116"/>
      <c r="D204" s="120"/>
      <c r="E204" s="120"/>
      <c r="F204" s="108"/>
      <c r="G204" s="108"/>
      <c r="H204" s="120"/>
      <c r="I204" s="108"/>
      <c r="J204" s="160"/>
      <c r="K204" s="120"/>
      <c r="L204" s="120"/>
      <c r="M204" s="120"/>
      <c r="N204" s="120"/>
      <c r="O204" s="120"/>
      <c r="P204" s="160"/>
      <c r="Q204" s="160" t="s">
        <v>43</v>
      </c>
      <c r="R204" s="160" t="s">
        <v>43</v>
      </c>
      <c r="S204" s="160"/>
      <c r="T204" s="120"/>
      <c r="U204" s="120"/>
      <c r="V204" s="120"/>
      <c r="W204" s="120"/>
      <c r="X204" s="120"/>
      <c r="Y204" s="175"/>
      <c r="Z204" s="42"/>
      <c r="AB204" s="201"/>
      <c r="AC204" s="206"/>
      <c r="AD204" s="208"/>
      <c r="AE204" s="208"/>
      <c r="AF204" s="208" t="s">
        <v>35</v>
      </c>
      <c r="AG204" s="208" t="s">
        <v>36</v>
      </c>
      <c r="AH204" s="208" t="s">
        <v>34</v>
      </c>
      <c r="AI204" s="208" t="s">
        <v>37</v>
      </c>
      <c r="AJ204" s="208" t="s">
        <v>32</v>
      </c>
      <c r="AL204" s="208" t="str">
        <f t="shared" ref="AL204:AV204" si="615">AL15</f>
        <v>CMP Open</v>
      </c>
      <c r="AM204" s="208" t="str">
        <f t="shared" si="615"/>
        <v>CMP Open</v>
      </c>
      <c r="AN204" s="208" t="str">
        <f t="shared" si="615"/>
        <v>USAS N</v>
      </c>
      <c r="AO204" s="208" t="str">
        <f t="shared" si="615"/>
        <v>USAS N</v>
      </c>
      <c r="AP204" s="208" t="str">
        <f t="shared" si="615"/>
        <v>CMP Nat</v>
      </c>
      <c r="AQ204" s="208" t="str">
        <f t="shared" si="615"/>
        <v>CMP Nat</v>
      </c>
      <c r="AR204" s="208" t="str">
        <f t="shared" si="615"/>
        <v>WC Korea</v>
      </c>
      <c r="AS204" s="208" t="str">
        <f t="shared" si="615"/>
        <v>CMP Monthly</v>
      </c>
      <c r="AT204" s="208" t="str">
        <f t="shared" si="615"/>
        <v>USAS PTO</v>
      </c>
      <c r="AU204" s="208" t="str">
        <f t="shared" si="615"/>
        <v>World Champs</v>
      </c>
      <c r="AV204" s="208" t="str">
        <f t="shared" si="615"/>
        <v>Dixie Double</v>
      </c>
      <c r="AW204" s="208" t="str">
        <f t="shared" ref="AW204:AZ204" si="616">AW15</f>
        <v>Dixie Double</v>
      </c>
      <c r="AX204" s="208" t="str">
        <f t="shared" si="616"/>
        <v>USAS PTO</v>
      </c>
      <c r="AY204" s="208" t="str">
        <f t="shared" si="616"/>
        <v>Camp Perry PTO</v>
      </c>
      <c r="AZ204" s="208" t="str">
        <f t="shared" si="616"/>
        <v>Anniston PTO</v>
      </c>
      <c r="BA204" s="213" t="s">
        <v>199</v>
      </c>
      <c r="BB204" s="213" t="s">
        <v>44</v>
      </c>
      <c r="BC204" s="213" t="s">
        <v>44</v>
      </c>
      <c r="BD204" s="213" t="s">
        <v>44</v>
      </c>
      <c r="BE204" s="213" t="s">
        <v>44</v>
      </c>
      <c r="BF204" s="208" t="s">
        <v>245</v>
      </c>
      <c r="BG204" s="208" t="s">
        <v>232</v>
      </c>
      <c r="BH204" s="208" t="s">
        <v>232</v>
      </c>
      <c r="BI204" s="208" t="s">
        <v>263</v>
      </c>
      <c r="BJ204" s="208" t="s">
        <v>264</v>
      </c>
      <c r="BK204" s="208" t="s">
        <v>70</v>
      </c>
      <c r="BL204" s="208"/>
      <c r="BM204" s="208"/>
      <c r="BO204" s="207"/>
      <c r="BP204" s="205"/>
    </row>
    <row r="205" spans="2:68" x14ac:dyDescent="0.2">
      <c r="B205" s="41"/>
      <c r="C205" s="119"/>
      <c r="D205" s="140"/>
      <c r="E205" s="140"/>
      <c r="F205" s="141"/>
      <c r="G205" s="141"/>
      <c r="H205" s="140"/>
      <c r="I205" s="141"/>
      <c r="J205" s="123"/>
      <c r="K205" s="140"/>
      <c r="L205" s="140"/>
      <c r="M205" s="140"/>
      <c r="N205" s="140"/>
      <c r="O205" s="140"/>
      <c r="P205" s="123"/>
      <c r="Q205" s="141"/>
      <c r="R205" s="141"/>
      <c r="S205" s="123"/>
      <c r="T205" s="140"/>
      <c r="U205" s="140"/>
      <c r="V205" s="140"/>
      <c r="W205" s="140"/>
      <c r="X205" s="140"/>
      <c r="Y205" s="176"/>
      <c r="Z205" s="42"/>
      <c r="AB205" s="201"/>
      <c r="AC205" s="256"/>
      <c r="AD205" s="257"/>
      <c r="AE205" s="213"/>
      <c r="AF205" s="213" t="s">
        <v>42</v>
      </c>
      <c r="AG205" s="213" t="s">
        <v>42</v>
      </c>
      <c r="AH205" s="213" t="s">
        <v>42</v>
      </c>
      <c r="AI205" s="213" t="s">
        <v>42</v>
      </c>
      <c r="AJ205" s="213" t="s">
        <v>42</v>
      </c>
      <c r="AK205" s="257"/>
      <c r="AL205" s="257"/>
      <c r="AM205" s="257"/>
      <c r="AN205" s="257"/>
      <c r="AO205" s="257"/>
      <c r="AP205" s="257"/>
      <c r="AQ205" s="257"/>
      <c r="AR205" s="257"/>
      <c r="AS205" s="257"/>
      <c r="AT205" s="257"/>
      <c r="AU205" s="257"/>
      <c r="AV205" s="257"/>
      <c r="AW205" s="257"/>
      <c r="AX205" s="257"/>
      <c r="AY205" s="257"/>
      <c r="AZ205" s="257"/>
      <c r="BA205" s="257"/>
      <c r="BB205" s="257"/>
      <c r="BC205" s="257"/>
      <c r="BD205" s="257"/>
      <c r="BE205" s="257"/>
      <c r="BF205" s="257"/>
      <c r="BG205" s="257"/>
      <c r="BH205" s="257"/>
      <c r="BI205" s="257"/>
      <c r="BJ205" s="257"/>
      <c r="BK205" s="257"/>
      <c r="BL205" s="257"/>
      <c r="BM205" s="257"/>
      <c r="BN205" s="257"/>
      <c r="BO205" s="258"/>
      <c r="BP205" s="205"/>
    </row>
    <row r="206" spans="2:68" ht="11.5" customHeight="1" thickBot="1" x14ac:dyDescent="0.25">
      <c r="B206" s="73"/>
      <c r="C206" s="74"/>
      <c r="D206" s="75"/>
      <c r="E206" s="75"/>
      <c r="F206" s="74"/>
      <c r="G206" s="74"/>
      <c r="H206" s="75"/>
      <c r="I206" s="74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6"/>
      <c r="AB206" s="259"/>
      <c r="AC206" s="260"/>
      <c r="AD206" s="261"/>
      <c r="AE206" s="261"/>
      <c r="AF206" s="261"/>
      <c r="AG206" s="261"/>
      <c r="AH206" s="261"/>
      <c r="AI206" s="261"/>
      <c r="AJ206" s="261"/>
      <c r="AK206" s="261"/>
      <c r="AL206" s="261"/>
      <c r="AM206" s="261"/>
      <c r="AN206" s="261"/>
      <c r="AO206" s="261"/>
      <c r="AP206" s="261"/>
      <c r="AQ206" s="261"/>
      <c r="AR206" s="261"/>
      <c r="AS206" s="261"/>
      <c r="AT206" s="261"/>
      <c r="AU206" s="261"/>
      <c r="AV206" s="261"/>
      <c r="AW206" s="261"/>
      <c r="AX206" s="261"/>
      <c r="AY206" s="261"/>
      <c r="AZ206" s="261"/>
      <c r="BA206" s="261"/>
      <c r="BB206" s="261"/>
      <c r="BC206" s="261"/>
      <c r="BD206" s="261"/>
      <c r="BE206" s="261"/>
      <c r="BF206" s="261"/>
      <c r="BG206" s="261"/>
      <c r="BH206" s="261"/>
      <c r="BI206" s="261"/>
      <c r="BJ206" s="261"/>
      <c r="BK206" s="261"/>
      <c r="BL206" s="261"/>
      <c r="BM206" s="261"/>
      <c r="BN206" s="261"/>
      <c r="BO206" s="260"/>
      <c r="BP206" s="262"/>
    </row>
  </sheetData>
  <sheetProtection selectLockedCells="1"/>
  <mergeCells count="12">
    <mergeCell ref="A6:G6"/>
    <mergeCell ref="A7:G7"/>
    <mergeCell ref="A8:G8"/>
    <mergeCell ref="D10:X10"/>
    <mergeCell ref="K203:O203"/>
    <mergeCell ref="AZ10:BO10"/>
    <mergeCell ref="K14:O14"/>
    <mergeCell ref="K77:O77"/>
    <mergeCell ref="K140:O140"/>
    <mergeCell ref="AF202:AJ202"/>
    <mergeCell ref="D12:X12"/>
    <mergeCell ref="AF12:AJ12"/>
  </mergeCells>
  <phoneticPr fontId="4" type="noConversion"/>
  <conditionalFormatting sqref="Y17:Z17 I17 W17 S17 K17:P17 K21:O21 K25:O25 K29:O29 K33:O33 K37:O37 K41:O41 K45:O45 K49:O49 K53:O53 K57:O57 K61:O61 K65:O65 K69:O69 K73:O73">
    <cfRule type="cellIs" dxfId="24476" priority="9178" operator="between">
      <formula>1</formula>
      <formula>700</formula>
    </cfRule>
  </conditionalFormatting>
  <conditionalFormatting sqref="AL26:BF26 AL22:BF22 AL30:BF30">
    <cfRule type="cellIs" dxfId="24475" priority="9177" operator="greaterThan">
      <formula>0.05</formula>
    </cfRule>
  </conditionalFormatting>
  <conditionalFormatting sqref="BG18:BL18 BG22:BL22 BG26:BL26 BG30:BL30 AL148:BL148 AL152:BL152 AL156:BL156 AL160:BL160 AL164:BL164 AL168:BL168 AL172:BL172 AL176:BL176 AL180:BL180 AL184:BL184 AL188:BL188 AL192:BL192 AL196:BL196 AL200:BL200 AL81:BL81 AL85:BL85 AL89:BL89 AL93:BL93 AL117:BL117 AL121:BL121 AL125:BL125 AL129:BL129 AL133:BL133 AL137:BL137 AL144:BL144 AL46:BL46 AL50:BL50 AL54:BL54 AL58:BL58 AL62:BL62 AL66:BL66 AL70:BL70 AL74:BL74 AL34:BL34 AL38:BL38 AL42:BL42 AL97:BL97 AL101:BL101 AL105:BL105 AL109:BL109 AL113:BL113">
    <cfRule type="cellIs" dxfId="24474" priority="9174" operator="greaterThan">
      <formula>0.05</formula>
    </cfRule>
  </conditionalFormatting>
  <conditionalFormatting sqref="AP18:BF18">
    <cfRule type="cellIs" dxfId="24473" priority="9172" operator="greaterThan">
      <formula>0.05</formula>
    </cfRule>
  </conditionalFormatting>
  <conditionalFormatting sqref="P92">
    <cfRule type="cellIs" dxfId="24472" priority="9168" operator="between">
      <formula>1</formula>
      <formula>700</formula>
    </cfRule>
    <cfRule type="cellIs" dxfId="24471" priority="9170" operator="between">
      <formula>1</formula>
      <formula>700</formula>
    </cfRule>
  </conditionalFormatting>
  <conditionalFormatting sqref="P21 P25 P29 P33 P37 P41 P45 P49 P53 P57 P61 P65 P69 P73 K80:P80 Q79:Q138 Q142:Q201 K84:P84 K88:P88 K92:O92 K96:P96 K100:P100 K104:P104 K108:P108 K112:P112 K116:P116 K120:P120 K124:P124 K128:P128 K132:P132 K136:P136">
    <cfRule type="cellIs" dxfId="24470" priority="9169" operator="between">
      <formula>1</formula>
      <formula>700</formula>
    </cfRule>
  </conditionalFormatting>
  <conditionalFormatting sqref="AF18:AJ18 AF22:AJ22 AF26:AJ26 AF30:AJ30 AF34:AJ34 AF38:AJ38 AF42:AJ42 AF46:AJ46 AF50:AJ50 AF54:AJ54 AF58:AJ58 AF62:AJ62 AF66:AJ66 AF70:AJ70 AF74:AJ74 AF81:AJ81 AF85:AJ85 AF89:AJ89 AF93:AJ93 AF97:AJ97 AF101:AJ101 AF105:AJ105 AF109:AJ109 AF113:AJ113 AF117:AJ117 AF121:AJ121 AF125:AJ125 AF129:AJ129 AF133:AJ133 AF137:AJ137">
    <cfRule type="cellIs" dxfId="24469" priority="9167" operator="greaterThan">
      <formula>0.05</formula>
    </cfRule>
  </conditionalFormatting>
  <conditionalFormatting sqref="Q4">
    <cfRule type="cellIs" dxfId="24468" priority="9166" operator="greaterThan">
      <formula>100</formula>
    </cfRule>
  </conditionalFormatting>
  <conditionalFormatting sqref="Q3">
    <cfRule type="cellIs" dxfId="24467" priority="9165" operator="between">
      <formula>1</formula>
      <formula>700</formula>
    </cfRule>
  </conditionalFormatting>
  <conditionalFormatting sqref="Q16:Q75">
    <cfRule type="cellIs" dxfId="24466" priority="9164" operator="between">
      <formula>1</formula>
      <formula>700</formula>
    </cfRule>
  </conditionalFormatting>
  <conditionalFormatting sqref="R16:R75 R79:R137 R142:R200">
    <cfRule type="cellIs" dxfId="24465" priority="9163" operator="between">
      <formula>0.05</formula>
      <formula>100</formula>
    </cfRule>
  </conditionalFormatting>
  <conditionalFormatting sqref="U21 U17 U29 U37 U45 U53 U61 U69 U80 U88 U96 U104 U112 U120 U128 U136 U25 U33 U41 U49 U57 U65 U73 U84 U92 U100 U108 U116 U124 U132">
    <cfRule type="cellIs" dxfId="24464" priority="9162" operator="between">
      <formula>0.05</formula>
      <formula>700</formula>
    </cfRule>
  </conditionalFormatting>
  <conditionalFormatting sqref="U22 U18 U30 U38 U46 U54 U62 U70 U81 U89 U97 U105 U113 U121 U129 U137 U26 U34 U42 U50 U58 U66 U74 U85 U93 U101 U109 U117 U125 U133">
    <cfRule type="cellIs" dxfId="24463" priority="9161" operator="equal">
      <formula>1</formula>
    </cfRule>
  </conditionalFormatting>
  <conditionalFormatting sqref="T21:T22 T23:U23 V21:V23 T20:V20 T17:T18 T19:U19 V17:V19 T16:V16 T29:T30 T37:T38 T45:T46 T53:T54 T61:T62 T69:T70 T80:T81 T88:T89 T96:T97 T104:T105 T112:T113 T120:T121 T128:T129 T136:T137 T31:U31 T39:U39 T47:U47 T55:U55 T63:U63 T71:U71 T82:U82 T90:U90 T98:U98 T106:U106 T114:U114 T122:U122 T130:U130 T138:U138 V29:V31 V37:V39 V45:V47 V53:V55 V61:V63 V69:V71 V80:V82 V88:V90 V96:V98 V104:V106 V112:V114 V120:V122 V128:V130 V136:V138 T28:V28 T36:V36 T44:V44 T52:V52 T60:V60 T68:V68 T87:V87 T95:V95 T103:V103 T111:V111 T119:V119 T127:V127 T135:V135 T25:T26 T33:T34 T41:T42 T49:T50 T57:T58 T65:T66 T73:T74 T84:T85 T92:T93 T100:T101 T108:T109 T116:T117 T124:T125 T132:T133 T27:U27 T35:U35 T43:U43 T51:U51 T59:U59 T67:U67 T75:U75 T86:U86 T94:U94 T102:U102 T110:U110 T118:U118 T126:U126 T134:U134 V25:V27 V33:V35 V41:V43 V49:V51 V57:V59 V65:V67 V73:V75 V84:V86 V92:V94 V100:V102 V108:V110 V116:V118 V124:V126 V132:V134 T24:V24 T32:V32 T40:V40 T48:V48 T56:V56 T64:V64 T72:V72 T83:V83 T91:V91 T99:V99 T107:V107 T115:V115 T123:V123 T131:V131 T79:V79">
    <cfRule type="cellIs" dxfId="24462" priority="9160" operator="equal">
      <formula>1</formula>
    </cfRule>
  </conditionalFormatting>
  <conditionalFormatting sqref="I18">
    <cfRule type="cellIs" dxfId="24461" priority="9159" operator="between">
      <formula>0.05</formula>
      <formula>100</formula>
    </cfRule>
  </conditionalFormatting>
  <conditionalFormatting sqref="I22">
    <cfRule type="cellIs" dxfId="24460" priority="9158" operator="between">
      <formula>0.05</formula>
      <formula>100</formula>
    </cfRule>
  </conditionalFormatting>
  <conditionalFormatting sqref="I26 I30 I34 I42 I50 I54 I58 I62 I66 I70 I74 I81 I85 I89 I93 I97 I101 I105 I109 I113 I117 I121 I125 I129 I133 I137">
    <cfRule type="cellIs" dxfId="24459" priority="9157" operator="between">
      <formula>0.05</formula>
      <formula>100</formula>
    </cfRule>
  </conditionalFormatting>
  <conditionalFormatting sqref="K18:O18 K81:O81 K85:O85 K89:O89 K93:O93 K97:O97 K101:O101 K105:O105 K109:O109 K113:O113 K117:O117 K121:O121 K125:O125 K129:O129 K133:O133 K137:O137 K22:O22 K26:O26 K30:O30 K34:O34 K38:O38 K42:O42 K46:O46 K50:O50 K54:O54 K58:O58 K62:O62 K66:O66 K70:O70 K74:O74">
    <cfRule type="cellIs" dxfId="24458" priority="9156" operator="between">
      <formula>0.05</formula>
      <formula>100</formula>
    </cfRule>
  </conditionalFormatting>
  <conditionalFormatting sqref="AF18 AF22 AF26 AF30 AF34 AF38 AF42 AF46 AF50 AF54 AF58 AF62 AF66 AF70 AF74 AF81 AF85 AF89 AF93 AF97 AF101 AF105 AF109 AF113 AF117 AF121 AF125 AF129 AF133 AF137">
    <cfRule type="containsText" dxfId="24457" priority="9155" operator="containsText" text="ABP">
      <formula>NOT(ISERROR(SEARCH("ABP",AF18)))</formula>
    </cfRule>
  </conditionalFormatting>
  <conditionalFormatting sqref="AG18:AI18 AL46:BB46 AL50:BB50 AL54:BB54 AL58:BB58 AL62:BB62 AL66:BB66 AL70:BB70 AL74:BB74 AL81:BB81 AL22:BE22 AL26:BE26 AL30:BE30 AL34:BE34 AL38:BE38 AL42:BE42 AL85:BE85 AL89:BE89 AL93:BE93 AL97:BE97 AL101:BE101 AL105:BE105 AL109:BE109 AL113:BE113 AL125:BE125 AL129:BE129 AL133:BE133 AL137:BE137 AL18:BE18 AL144:BE144 AL148:BE148 AL152:BE152 AL156:BE156 AL160:BE160 AL164:BE164 AL168:BE168 AL172:BE172 AL176:BE176 AL180:BE180 AL184:BE184 AL188:BE188 AL192:BE192 AL196:BE196 AL200:BE200 AL117:BH117 AL121:BH121">
    <cfRule type="containsText" dxfId="24456" priority="9154" operator="containsText" text="ABP">
      <formula>NOT(ISERROR(SEARCH("ABP",AG18)))</formula>
    </cfRule>
  </conditionalFormatting>
  <conditionalFormatting sqref="AG22:AI22 AG26:AI26 AG30:AI30 AG34:AI34 AG38:AI38 AG42:AI42 AG46:AI46 AG50:AI50 AG54:AI54 AG58:AI58 AG62:AI62 AG66:AI66 AG70:AI70 AG74:AI74 AG81:AI81 AG85:AI85 AG89:AI89 AG93:AI93 AG97:AI97 AG101:AI101 AG105:AI105 AG109:AI109 AG113:AI113 AG117:AI117 AG121:AI121 AG125:AI125 AG129:AI129 AG133:AI133 AG137:AI137">
    <cfRule type="containsText" dxfId="24455" priority="9153" operator="containsText" text="ABP">
      <formula>NOT(ISERROR(SEARCH("ABP",AG22)))</formula>
    </cfRule>
  </conditionalFormatting>
  <conditionalFormatting sqref="AJ18">
    <cfRule type="containsText" dxfId="24454" priority="9152" operator="containsText" text="ABP">
      <formula>NOT(ISERROR(SEARCH("ABP",AJ18)))</formula>
    </cfRule>
  </conditionalFormatting>
  <conditionalFormatting sqref="AJ22 AJ26 AJ30 AJ34 AJ38 AJ42 AJ46 AJ50 AJ54 AJ58 AJ62 AJ66 AJ70 AJ74 AJ81 AJ85 AJ89 AJ93 AJ97 AJ101 AJ105 AJ109 AJ113 AJ117 AJ121 AJ125 AJ129 AJ133 AJ137">
    <cfRule type="containsText" dxfId="24453" priority="9151" operator="containsText" text="ABP">
      <formula>NOT(ISERROR(SEARCH("ABP",AJ22)))</formula>
    </cfRule>
  </conditionalFormatting>
  <conditionalFormatting sqref="AL18:BF18">
    <cfRule type="cellIs" dxfId="24452" priority="9150" operator="between">
      <formula>0.5</formula>
      <formula>100</formula>
    </cfRule>
  </conditionalFormatting>
  <conditionalFormatting sqref="BD18:BF18 BD26:BF26 BD22:BF22 BD30:BF30 BD34:BF34 BD38:BF38 BD42:BF42 BA70:BH70 BA74:BH74 BA46:BH46 BA50:BH50 BA54:BH54 BA58:BH58 BA62:BH62 BA66:BH66 BA81:BH81 BD85:BH85 BD93:BH93 BD97:BF97 BD101:BF101 BD105:BF105 BD109:BF109 BD113:BF113 BD125:BH125 BD129:BH129 BD133:BH133 BD137:BH137 BD89:BH89">
    <cfRule type="containsText" dxfId="24451" priority="9142" operator="containsText" text="ABP">
      <formula>NOT(ISERROR(SEARCH("ABP",BA18)))</formula>
    </cfRule>
  </conditionalFormatting>
  <conditionalFormatting sqref="AL17">
    <cfRule type="containsText" dxfId="24450" priority="9070" operator="containsText" text="Score">
      <formula>NOT(ISERROR(SEARCH("Score",AL17)))</formula>
    </cfRule>
    <cfRule type="cellIs" dxfId="24449" priority="9071" operator="greaterThan">
      <formula>$O$17</formula>
    </cfRule>
    <cfRule type="cellIs" dxfId="24448" priority="9072" operator="equal">
      <formula>$O$17</formula>
    </cfRule>
    <cfRule type="cellIs" dxfId="24447" priority="9073" operator="lessThan">
      <formula>$O$17</formula>
    </cfRule>
  </conditionalFormatting>
  <conditionalFormatting sqref="AM17">
    <cfRule type="containsText" dxfId="24446" priority="9066" operator="containsText" text="Score">
      <formula>NOT(ISERROR(SEARCH("Score",AM17)))</formula>
    </cfRule>
    <cfRule type="cellIs" dxfId="24445" priority="9067" operator="greaterThan">
      <formula>$O$17</formula>
    </cfRule>
    <cfRule type="cellIs" dxfId="24444" priority="9068" operator="equal">
      <formula>$O$17</formula>
    </cfRule>
    <cfRule type="cellIs" dxfId="24443" priority="9069" operator="lessThan">
      <formula>$O$17</formula>
    </cfRule>
  </conditionalFormatting>
  <conditionalFormatting sqref="AN17">
    <cfRule type="containsText" dxfId="24442" priority="9062" operator="containsText" text="Score">
      <formula>NOT(ISERROR(SEARCH("Score",AN17)))</formula>
    </cfRule>
    <cfRule type="cellIs" dxfId="24441" priority="9063" operator="greaterThan">
      <formula>$O$17</formula>
    </cfRule>
    <cfRule type="cellIs" dxfId="24440" priority="9064" operator="equal">
      <formula>$O$17</formula>
    </cfRule>
    <cfRule type="cellIs" dxfId="24439" priority="9065" operator="lessThan">
      <formula>$O$17</formula>
    </cfRule>
  </conditionalFormatting>
  <conditionalFormatting sqref="AO17">
    <cfRule type="containsText" dxfId="24438" priority="9058" operator="containsText" text="Score">
      <formula>NOT(ISERROR(SEARCH("Score",AO17)))</formula>
    </cfRule>
    <cfRule type="cellIs" dxfId="24437" priority="9059" operator="greaterThan">
      <formula>$O$17</formula>
    </cfRule>
    <cfRule type="cellIs" dxfId="24436" priority="9060" operator="equal">
      <formula>$O$17</formula>
    </cfRule>
    <cfRule type="cellIs" dxfId="24435" priority="9061" operator="lessThan">
      <formula>$O$17</formula>
    </cfRule>
  </conditionalFormatting>
  <conditionalFormatting sqref="AP17">
    <cfRule type="containsText" dxfId="24434" priority="9054" operator="containsText" text="Score">
      <formula>NOT(ISERROR(SEARCH("Score",AP17)))</formula>
    </cfRule>
    <cfRule type="cellIs" dxfId="24433" priority="9055" operator="greaterThan">
      <formula>$O$17</formula>
    </cfRule>
    <cfRule type="cellIs" dxfId="24432" priority="9056" operator="equal">
      <formula>$O$17</formula>
    </cfRule>
    <cfRule type="cellIs" dxfId="24431" priority="9057" operator="lessThan">
      <formula>$O$17</formula>
    </cfRule>
  </conditionalFormatting>
  <conditionalFormatting sqref="AQ17">
    <cfRule type="containsText" dxfId="24430" priority="9050" operator="containsText" text="Score">
      <formula>NOT(ISERROR(SEARCH("Score",AQ17)))</formula>
    </cfRule>
    <cfRule type="cellIs" dxfId="24429" priority="9051" operator="greaterThan">
      <formula>$O$17</formula>
    </cfRule>
    <cfRule type="cellIs" dxfId="24428" priority="9052" operator="equal">
      <formula>$O$17</formula>
    </cfRule>
    <cfRule type="cellIs" dxfId="24427" priority="9053" operator="lessThan">
      <formula>$O$17</formula>
    </cfRule>
  </conditionalFormatting>
  <conditionalFormatting sqref="AR17">
    <cfRule type="containsText" dxfId="24426" priority="9046" operator="containsText" text="Score">
      <formula>NOT(ISERROR(SEARCH("Score",AR17)))</formula>
    </cfRule>
    <cfRule type="cellIs" dxfId="24425" priority="9047" operator="greaterThan">
      <formula>$O$17</formula>
    </cfRule>
    <cfRule type="cellIs" dxfId="24424" priority="9048" operator="equal">
      <formula>$O$17</formula>
    </cfRule>
    <cfRule type="cellIs" dxfId="24423" priority="9049" operator="lessThan">
      <formula>$O$17</formula>
    </cfRule>
  </conditionalFormatting>
  <conditionalFormatting sqref="AS17">
    <cfRule type="containsText" dxfId="24422" priority="9042" operator="containsText" text="Score">
      <formula>NOT(ISERROR(SEARCH("Score",AS17)))</formula>
    </cfRule>
    <cfRule type="cellIs" dxfId="24421" priority="9043" operator="greaterThan">
      <formula>$O$17</formula>
    </cfRule>
    <cfRule type="cellIs" dxfId="24420" priority="9044" operator="equal">
      <formula>$O$17</formula>
    </cfRule>
    <cfRule type="cellIs" dxfId="24419" priority="9045" operator="lessThan">
      <formula>$O$17</formula>
    </cfRule>
  </conditionalFormatting>
  <conditionalFormatting sqref="AT17">
    <cfRule type="containsText" dxfId="24418" priority="9038" operator="containsText" text="Score">
      <formula>NOT(ISERROR(SEARCH("Score",AT17)))</formula>
    </cfRule>
    <cfRule type="cellIs" dxfId="24417" priority="9039" operator="greaterThan">
      <formula>$O$17</formula>
    </cfRule>
    <cfRule type="cellIs" dxfId="24416" priority="9040" operator="equal">
      <formula>$O$17</formula>
    </cfRule>
    <cfRule type="cellIs" dxfId="24415" priority="9041" operator="lessThan">
      <formula>$O$17</formula>
    </cfRule>
  </conditionalFormatting>
  <conditionalFormatting sqref="AU17">
    <cfRule type="containsText" dxfId="24414" priority="9034" operator="containsText" text="Score">
      <formula>NOT(ISERROR(SEARCH("Score",AU17)))</formula>
    </cfRule>
    <cfRule type="cellIs" dxfId="24413" priority="9035" operator="greaterThan">
      <formula>$O$17</formula>
    </cfRule>
    <cfRule type="cellIs" dxfId="24412" priority="9036" operator="equal">
      <formula>$O$17</formula>
    </cfRule>
    <cfRule type="cellIs" dxfId="24411" priority="9037" operator="lessThan">
      <formula>$O$17</formula>
    </cfRule>
  </conditionalFormatting>
  <conditionalFormatting sqref="AV17">
    <cfRule type="containsText" dxfId="24410" priority="9030" operator="containsText" text="Score">
      <formula>NOT(ISERROR(SEARCH("Score",AV17)))</formula>
    </cfRule>
    <cfRule type="cellIs" dxfId="24409" priority="9031" operator="greaterThan">
      <formula>$O$17</formula>
    </cfRule>
    <cfRule type="cellIs" dxfId="24408" priority="9032" operator="equal">
      <formula>$O$17</formula>
    </cfRule>
    <cfRule type="cellIs" dxfId="24407" priority="9033" operator="lessThan">
      <formula>$O$17</formula>
    </cfRule>
  </conditionalFormatting>
  <conditionalFormatting sqref="AW17">
    <cfRule type="containsText" dxfId="24406" priority="9026" operator="containsText" text="Score">
      <formula>NOT(ISERROR(SEARCH("Score",AW17)))</formula>
    </cfRule>
    <cfRule type="cellIs" dxfId="24405" priority="9027" operator="greaterThan">
      <formula>$O$17</formula>
    </cfRule>
    <cfRule type="cellIs" dxfId="24404" priority="9028" operator="equal">
      <formula>$O$17</formula>
    </cfRule>
    <cfRule type="cellIs" dxfId="24403" priority="9029" operator="lessThan">
      <formula>$O$17</formula>
    </cfRule>
  </conditionalFormatting>
  <conditionalFormatting sqref="AV17:AY17">
    <cfRule type="containsText" dxfId="24402" priority="9022" operator="containsText" text="Score">
      <formula>NOT(ISERROR(SEARCH("Score",AV17)))</formula>
    </cfRule>
    <cfRule type="cellIs" dxfId="24401" priority="9023" operator="greaterThan">
      <formula>$O$17</formula>
    </cfRule>
    <cfRule type="cellIs" dxfId="24400" priority="9024" operator="equal">
      <formula>$O$17</formula>
    </cfRule>
    <cfRule type="cellIs" dxfId="24399" priority="9025" operator="lessThan">
      <formula>$O$17</formula>
    </cfRule>
  </conditionalFormatting>
  <conditionalFormatting sqref="AZ17">
    <cfRule type="containsText" dxfId="24398" priority="9018" operator="containsText" text="Score">
      <formula>NOT(ISERROR(SEARCH("Score",AZ17)))</formula>
    </cfRule>
    <cfRule type="cellIs" dxfId="24397" priority="9019" operator="greaterThan">
      <formula>$O$17</formula>
    </cfRule>
    <cfRule type="cellIs" dxfId="24396" priority="9020" operator="equal">
      <formula>$O$17</formula>
    </cfRule>
    <cfRule type="cellIs" dxfId="24395" priority="9021" operator="lessThan">
      <formula>$O$17</formula>
    </cfRule>
  </conditionalFormatting>
  <conditionalFormatting sqref="BA17">
    <cfRule type="containsText" dxfId="24394" priority="9014" operator="containsText" text="Score">
      <formula>NOT(ISERROR(SEARCH("Score",BA17)))</formula>
    </cfRule>
    <cfRule type="cellIs" dxfId="24393" priority="9015" operator="greaterThan">
      <formula>$O$17</formula>
    </cfRule>
    <cfRule type="cellIs" dxfId="24392" priority="9016" operator="equal">
      <formula>$O$17</formula>
    </cfRule>
    <cfRule type="cellIs" dxfId="24391" priority="9017" operator="lessThan">
      <formula>$O$17</formula>
    </cfRule>
  </conditionalFormatting>
  <conditionalFormatting sqref="AZ17:BF17">
    <cfRule type="containsText" dxfId="24390" priority="9010" operator="containsText" text="Score">
      <formula>NOT(ISERROR(SEARCH("Score",AZ17)))</formula>
    </cfRule>
    <cfRule type="cellIs" dxfId="24389" priority="9011" operator="greaterThan">
      <formula>$O$17</formula>
    </cfRule>
    <cfRule type="cellIs" dxfId="24388" priority="9012" operator="equal">
      <formula>$O$17</formula>
    </cfRule>
    <cfRule type="cellIs" dxfId="24387" priority="9013" operator="lessThan">
      <formula>$O$17</formula>
    </cfRule>
  </conditionalFormatting>
  <conditionalFormatting sqref="BD21:BF21">
    <cfRule type="containsText" dxfId="24386" priority="8998" operator="containsText" text="Score">
      <formula>NOT(ISERROR(SEARCH("Score",BD21)))</formula>
    </cfRule>
    <cfRule type="cellIs" dxfId="24385" priority="8999" operator="greaterThan">
      <formula>$O$21</formula>
    </cfRule>
    <cfRule type="cellIs" dxfId="24384" priority="9000" operator="equal">
      <formula>$O$21</formula>
    </cfRule>
    <cfRule type="cellIs" dxfId="24383" priority="9001" operator="lessThan">
      <formula>$O$21</formula>
    </cfRule>
  </conditionalFormatting>
  <conditionalFormatting sqref="O155:P155">
    <cfRule type="cellIs" dxfId="24382" priority="8882" operator="between">
      <formula>1</formula>
      <formula>700</formula>
    </cfRule>
    <cfRule type="cellIs" dxfId="24381" priority="8884" operator="between">
      <formula>1</formula>
      <formula>700</formula>
    </cfRule>
  </conditionalFormatting>
  <conditionalFormatting sqref="K143:P143 K147:P147 K151:P151 K155:N155 K163:P163 K159:P159 K167:P167 K171:P171 K175:P175 K183:P183 K187:P187 K191:P191 K195:P195 K199:P199 K179:P179">
    <cfRule type="cellIs" dxfId="24380" priority="8883" operator="between">
      <formula>1</formula>
      <formula>700</formula>
    </cfRule>
  </conditionalFormatting>
  <conditionalFormatting sqref="AF144:AJ144 AF148:AJ148 AF152:AJ152 AF156:AJ156 AF160:AJ160 AF164:AJ164 AF168:AJ168 AF172:AJ172 AF176:AJ176 AF180:AJ180 AF184:AJ184 AF188:AJ188 AF192:AJ192 AF196:AJ196 AF200:AJ200">
    <cfRule type="cellIs" dxfId="24379" priority="8881" operator="greaterThan">
      <formula>0.05</formula>
    </cfRule>
  </conditionalFormatting>
  <conditionalFormatting sqref="U143 U151 U159 U167 U175 U183 U191 U199 U147 U155 U163 U171 U179 U187 U195">
    <cfRule type="cellIs" dxfId="24378" priority="8880" operator="between">
      <formula>0.05</formula>
      <formula>700</formula>
    </cfRule>
  </conditionalFormatting>
  <conditionalFormatting sqref="U144 U152 U160 U168 U176 U184 U192 U200 U148 U156 U164 U172 U180 U188 U196">
    <cfRule type="cellIs" dxfId="24377" priority="8879" operator="equal">
      <formula>1</formula>
    </cfRule>
  </conditionalFormatting>
  <conditionalFormatting sqref="T143:T144 T151:T152 T159:T160 T167:T168 T175:T176 T183:T184 T191:T192 T199:T200 T145:U145 T153:U153 T161:U161 T169:U169 T177:U177 T185:U185 T193:U193 T201:U201 V143:V145 V151:V153 V159:V161 V167:V169 V175:V177 V183:V185 V191:V193 V199:V201 T150:V150 T158:V158 T166:V166 T174:V174 T182:V182 T190:V190 T198:V198 T147:T148 T155:T156 T163:T164 T171:T172 T179:T180 T187:T188 T195:T196 T149:U149 T157:U157 T165:U165 T173:U173 T181:U181 T189:U189 T197:U197 V147:V149 V155:V157 V163:V165 V171:V173 V179:V181 V187:V189 V195:V197 T146:V146 T154:V154 T162:V162 T170:V170 T178:V178 T186:V186 T194:V194 T142:V142">
    <cfRule type="cellIs" dxfId="24376" priority="8878" operator="equal">
      <formula>1</formula>
    </cfRule>
  </conditionalFormatting>
  <conditionalFormatting sqref="I144 I148 I152 I156 I160 I164 I168 I172 I176 I180 I184 I188 I192 I196 I200">
    <cfRule type="cellIs" dxfId="24375" priority="8877" operator="between">
      <formula>0.05</formula>
      <formula>100</formula>
    </cfRule>
  </conditionalFormatting>
  <conditionalFormatting sqref="K144:O144 K148:O148 K152:O152 K156:O156 K160:O160 K164:O164 K168:O168 K172:O172 K176:O176 K180:O180 K184:O184 K188:O188 K192:O192 K196:O196 K200:O200">
    <cfRule type="cellIs" dxfId="24374" priority="8876" operator="between">
      <formula>0.05</formula>
      <formula>100</formula>
    </cfRule>
  </conditionalFormatting>
  <conditionalFormatting sqref="AF144 AF148 AF152 AF156 AF160 AF164 AF168 AF172 AF176 AF180 AF184 AF188 AF192 AF196 AF200">
    <cfRule type="containsText" dxfId="24373" priority="8875" operator="containsText" text="ABP">
      <formula>NOT(ISERROR(SEARCH("ABP",AF144)))</formula>
    </cfRule>
  </conditionalFormatting>
  <conditionalFormatting sqref="AG144:AI144 AG148:AI148 AG152:AI152 AG156:AI156 AG160:AI160 AG164:AI164 AG168:AI168 AG172:AI172 AG176:AI176 AG180:AI180 AG184:AI184 AG188:AI188 AG192:AI192 AG196:AI196 AG200:AI200">
    <cfRule type="containsText" dxfId="24372" priority="8874" operator="containsText" text="ABP">
      <formula>NOT(ISERROR(SEARCH("ABP",AG144)))</formula>
    </cfRule>
  </conditionalFormatting>
  <conditionalFormatting sqref="AJ144 AJ148 AJ152 AJ156 AJ160 AJ164 AJ168 AJ172 AJ176 AJ180 AJ184 AJ188 AJ192 AJ196 AJ200">
    <cfRule type="containsText" dxfId="24371" priority="8873" operator="containsText" text="ABP">
      <formula>NOT(ISERROR(SEARCH("ABP",AJ144)))</formula>
    </cfRule>
  </conditionalFormatting>
  <conditionalFormatting sqref="BD144:BH144 BD148:BH148 BD152:BH152 BD156:BH156 BD160:BH160 BD164:BH164 BD168:BH168 BD172:BH172 BD176:BH176 BD180:BH180 BD184:BH184 BD188:BH188 BD192:BH192 BD196:BH196 BD200:BH200">
    <cfRule type="containsText" dxfId="24370" priority="8870" operator="containsText" text="ABP">
      <formula>NOT(ISERROR(SEARCH("ABP",BD144)))</formula>
    </cfRule>
  </conditionalFormatting>
  <conditionalFormatting sqref="AL21">
    <cfRule type="containsText" dxfId="24369" priority="8578" operator="containsText" text="Score">
      <formula>NOT(ISERROR(SEARCH("Score",AL21)))</formula>
    </cfRule>
    <cfRule type="cellIs" dxfId="24368" priority="8579" operator="greaterThan">
      <formula>$O$21</formula>
    </cfRule>
    <cfRule type="cellIs" dxfId="24367" priority="8580" operator="equal">
      <formula>$O$21</formula>
    </cfRule>
    <cfRule type="cellIs" dxfId="24366" priority="8581" operator="lessThan">
      <formula>$O$21</formula>
    </cfRule>
  </conditionalFormatting>
  <conditionalFormatting sqref="AM21">
    <cfRule type="containsText" dxfId="24365" priority="8574" operator="containsText" text="Score">
      <formula>NOT(ISERROR(SEARCH("Score",AM21)))</formula>
    </cfRule>
    <cfRule type="cellIs" dxfId="24364" priority="8575" operator="greaterThan">
      <formula>$O$21</formula>
    </cfRule>
    <cfRule type="cellIs" dxfId="24363" priority="8576" operator="equal">
      <formula>$O$21</formula>
    </cfRule>
    <cfRule type="cellIs" dxfId="24362" priority="8577" operator="lessThan">
      <formula>$O$21</formula>
    </cfRule>
  </conditionalFormatting>
  <conditionalFormatting sqref="AN21">
    <cfRule type="containsText" dxfId="24361" priority="8570" operator="containsText" text="Score">
      <formula>NOT(ISERROR(SEARCH("Score",AN21)))</formula>
    </cfRule>
    <cfRule type="cellIs" dxfId="24360" priority="8571" operator="greaterThan">
      <formula>$O$21</formula>
    </cfRule>
    <cfRule type="cellIs" dxfId="24359" priority="8572" operator="equal">
      <formula>$O$21</formula>
    </cfRule>
    <cfRule type="cellIs" dxfId="24358" priority="8573" operator="lessThan">
      <formula>$O$21</formula>
    </cfRule>
  </conditionalFormatting>
  <conditionalFormatting sqref="AO21">
    <cfRule type="containsText" dxfId="24357" priority="8566" operator="containsText" text="Score">
      <formula>NOT(ISERROR(SEARCH("Score",AO21)))</formula>
    </cfRule>
    <cfRule type="cellIs" dxfId="24356" priority="8567" operator="greaterThan">
      <formula>$O$21</formula>
    </cfRule>
    <cfRule type="cellIs" dxfId="24355" priority="8568" operator="equal">
      <formula>$O$21</formula>
    </cfRule>
    <cfRule type="cellIs" dxfId="24354" priority="8569" operator="lessThan">
      <formula>$O$21</formula>
    </cfRule>
  </conditionalFormatting>
  <conditionalFormatting sqref="AP21">
    <cfRule type="containsText" dxfId="24353" priority="8562" operator="containsText" text="Score">
      <formula>NOT(ISERROR(SEARCH("Score",AP21)))</formula>
    </cfRule>
    <cfRule type="cellIs" dxfId="24352" priority="8563" operator="greaterThan">
      <formula>$O$21</formula>
    </cfRule>
    <cfRule type="cellIs" dxfId="24351" priority="8564" operator="equal">
      <formula>$O$21</formula>
    </cfRule>
    <cfRule type="cellIs" dxfId="24350" priority="8565" operator="lessThan">
      <formula>$O$21</formula>
    </cfRule>
  </conditionalFormatting>
  <conditionalFormatting sqref="AQ21">
    <cfRule type="containsText" dxfId="24349" priority="8558" operator="containsText" text="Score">
      <formula>NOT(ISERROR(SEARCH("Score",AQ21)))</formula>
    </cfRule>
    <cfRule type="cellIs" dxfId="24348" priority="8559" operator="greaterThan">
      <formula>$O$21</formula>
    </cfRule>
    <cfRule type="cellIs" dxfId="24347" priority="8560" operator="equal">
      <formula>$O$21</formula>
    </cfRule>
    <cfRule type="cellIs" dxfId="24346" priority="8561" operator="lessThan">
      <formula>$O$21</formula>
    </cfRule>
  </conditionalFormatting>
  <conditionalFormatting sqref="AR21">
    <cfRule type="containsText" dxfId="24345" priority="8554" operator="containsText" text="Score">
      <formula>NOT(ISERROR(SEARCH("Score",AR21)))</formula>
    </cfRule>
    <cfRule type="cellIs" dxfId="24344" priority="8555" operator="greaterThan">
      <formula>$O$21</formula>
    </cfRule>
    <cfRule type="cellIs" dxfId="24343" priority="8556" operator="equal">
      <formula>$O$21</formula>
    </cfRule>
    <cfRule type="cellIs" dxfId="24342" priority="8557" operator="lessThan">
      <formula>$O$21</formula>
    </cfRule>
  </conditionalFormatting>
  <conditionalFormatting sqref="AS21">
    <cfRule type="containsText" dxfId="24341" priority="8550" operator="containsText" text="Score">
      <formula>NOT(ISERROR(SEARCH("Score",AS21)))</formula>
    </cfRule>
    <cfRule type="cellIs" dxfId="24340" priority="8551" operator="greaterThan">
      <formula>$O$21</formula>
    </cfRule>
    <cfRule type="cellIs" dxfId="24339" priority="8552" operator="equal">
      <formula>$O$21</formula>
    </cfRule>
    <cfRule type="cellIs" dxfId="24338" priority="8553" operator="lessThan">
      <formula>$O$21</formula>
    </cfRule>
  </conditionalFormatting>
  <conditionalFormatting sqref="AT21">
    <cfRule type="containsText" dxfId="24337" priority="8546" operator="containsText" text="Score">
      <formula>NOT(ISERROR(SEARCH("Score",AT21)))</formula>
    </cfRule>
    <cfRule type="cellIs" dxfId="24336" priority="8547" operator="greaterThan">
      <formula>$O$21</formula>
    </cfRule>
    <cfRule type="cellIs" dxfId="24335" priority="8548" operator="equal">
      <formula>$O$21</formula>
    </cfRule>
    <cfRule type="cellIs" dxfId="24334" priority="8549" operator="lessThan">
      <formula>$O$21</formula>
    </cfRule>
  </conditionalFormatting>
  <conditionalFormatting sqref="AU21">
    <cfRule type="containsText" dxfId="24333" priority="8542" operator="containsText" text="Score">
      <formula>NOT(ISERROR(SEARCH("Score",AU21)))</formula>
    </cfRule>
    <cfRule type="cellIs" dxfId="24332" priority="8543" operator="greaterThan">
      <formula>$O$21</formula>
    </cfRule>
    <cfRule type="cellIs" dxfId="24331" priority="8544" operator="equal">
      <formula>$O$21</formula>
    </cfRule>
    <cfRule type="cellIs" dxfId="24330" priority="8545" operator="lessThan">
      <formula>$O$21</formula>
    </cfRule>
  </conditionalFormatting>
  <conditionalFormatting sqref="AV21">
    <cfRule type="containsText" dxfId="24329" priority="8538" operator="containsText" text="Score">
      <formula>NOT(ISERROR(SEARCH("Score",AV21)))</formula>
    </cfRule>
    <cfRule type="cellIs" dxfId="24328" priority="8539" operator="greaterThan">
      <formula>$O$21</formula>
    </cfRule>
    <cfRule type="cellIs" dxfId="24327" priority="8540" operator="equal">
      <formula>$O$21</formula>
    </cfRule>
    <cfRule type="cellIs" dxfId="24326" priority="8541" operator="lessThan">
      <formula>$O$21</formula>
    </cfRule>
  </conditionalFormatting>
  <conditionalFormatting sqref="AW21">
    <cfRule type="containsText" dxfId="24325" priority="8534" operator="containsText" text="Score">
      <formula>NOT(ISERROR(SEARCH("Score",AW21)))</formula>
    </cfRule>
    <cfRule type="cellIs" dxfId="24324" priority="8535" operator="greaterThan">
      <formula>$O$21</formula>
    </cfRule>
    <cfRule type="cellIs" dxfId="24323" priority="8536" operator="equal">
      <formula>$O$21</formula>
    </cfRule>
    <cfRule type="cellIs" dxfId="24322" priority="8537" operator="lessThan">
      <formula>$O$21</formula>
    </cfRule>
  </conditionalFormatting>
  <conditionalFormatting sqref="AV21:AY21">
    <cfRule type="containsText" dxfId="24321" priority="8530" operator="containsText" text="Score">
      <formula>NOT(ISERROR(SEARCH("Score",AV21)))</formula>
    </cfRule>
    <cfRule type="cellIs" dxfId="24320" priority="8531" operator="greaterThan">
      <formula>$O$21</formula>
    </cfRule>
    <cfRule type="cellIs" dxfId="24319" priority="8532" operator="equal">
      <formula>$O$21</formula>
    </cfRule>
    <cfRule type="cellIs" dxfId="24318" priority="8533" operator="lessThan">
      <formula>$O$21</formula>
    </cfRule>
  </conditionalFormatting>
  <conditionalFormatting sqref="AZ21">
    <cfRule type="containsText" dxfId="24317" priority="8526" operator="containsText" text="Score">
      <formula>NOT(ISERROR(SEARCH("Score",AZ21)))</formula>
    </cfRule>
    <cfRule type="cellIs" dxfId="24316" priority="8527" operator="greaterThan">
      <formula>$O$21</formula>
    </cfRule>
    <cfRule type="cellIs" dxfId="24315" priority="8528" operator="equal">
      <formula>$O$21</formula>
    </cfRule>
    <cfRule type="cellIs" dxfId="24314" priority="8529" operator="lessThan">
      <formula>$O$21</formula>
    </cfRule>
  </conditionalFormatting>
  <conditionalFormatting sqref="BA21">
    <cfRule type="containsText" dxfId="24313" priority="8522" operator="containsText" text="Score">
      <formula>NOT(ISERROR(SEARCH("Score",BA21)))</formula>
    </cfRule>
    <cfRule type="cellIs" dxfId="24312" priority="8523" operator="greaterThan">
      <formula>$O$21</formula>
    </cfRule>
    <cfRule type="cellIs" dxfId="24311" priority="8524" operator="equal">
      <formula>$O$21</formula>
    </cfRule>
    <cfRule type="cellIs" dxfId="24310" priority="8525" operator="lessThan">
      <formula>$O$21</formula>
    </cfRule>
  </conditionalFormatting>
  <conditionalFormatting sqref="AZ21:BE21">
    <cfRule type="containsText" dxfId="24309" priority="8518" operator="containsText" text="Score">
      <formula>NOT(ISERROR(SEARCH("Score",AZ21)))</formula>
    </cfRule>
    <cfRule type="cellIs" dxfId="24308" priority="8519" operator="greaterThan">
      <formula>$O$21</formula>
    </cfRule>
    <cfRule type="cellIs" dxfId="24307" priority="8520" operator="equal">
      <formula>$O$21</formula>
    </cfRule>
    <cfRule type="cellIs" dxfId="24306" priority="8521" operator="lessThan">
      <formula>$O$21</formula>
    </cfRule>
  </conditionalFormatting>
  <conditionalFormatting sqref="AL25">
    <cfRule type="containsText" dxfId="24305" priority="8458" operator="containsText" text="Score">
      <formula>NOT(ISERROR(SEARCH("Score",AL25)))</formula>
    </cfRule>
    <cfRule type="cellIs" dxfId="24304" priority="8459" operator="greaterThan">
      <formula>$O$25</formula>
    </cfRule>
    <cfRule type="cellIs" dxfId="24303" priority="8460" operator="equal">
      <formula>$O$25</formula>
    </cfRule>
    <cfRule type="cellIs" dxfId="24302" priority="8461" operator="lessThan">
      <formula>$O$25</formula>
    </cfRule>
  </conditionalFormatting>
  <conditionalFormatting sqref="AM25">
    <cfRule type="containsText" dxfId="24301" priority="8454" operator="containsText" text="Score">
      <formula>NOT(ISERROR(SEARCH("Score",AM25)))</formula>
    </cfRule>
    <cfRule type="cellIs" dxfId="24300" priority="8455" operator="greaterThan">
      <formula>$O$25</formula>
    </cfRule>
    <cfRule type="cellIs" dxfId="24299" priority="8456" operator="equal">
      <formula>$O$25</formula>
    </cfRule>
    <cfRule type="cellIs" dxfId="24298" priority="8457" operator="lessThan">
      <formula>$O$25</formula>
    </cfRule>
  </conditionalFormatting>
  <conditionalFormatting sqref="AN25">
    <cfRule type="containsText" dxfId="24297" priority="8450" operator="containsText" text="Score">
      <formula>NOT(ISERROR(SEARCH("Score",AN25)))</formula>
    </cfRule>
    <cfRule type="cellIs" dxfId="24296" priority="8451" operator="greaterThan">
      <formula>$O$25</formula>
    </cfRule>
    <cfRule type="cellIs" dxfId="24295" priority="8452" operator="equal">
      <formula>$O$25</formula>
    </cfRule>
    <cfRule type="cellIs" dxfId="24294" priority="8453" operator="lessThan">
      <formula>$O$25</formula>
    </cfRule>
  </conditionalFormatting>
  <conditionalFormatting sqref="AO25">
    <cfRule type="containsText" dxfId="24293" priority="8446" operator="containsText" text="Score">
      <formula>NOT(ISERROR(SEARCH("Score",AO25)))</formula>
    </cfRule>
    <cfRule type="cellIs" dxfId="24292" priority="8447" operator="greaterThan">
      <formula>$O$25</formula>
    </cfRule>
    <cfRule type="cellIs" dxfId="24291" priority="8448" operator="equal">
      <formula>$O$25</formula>
    </cfRule>
    <cfRule type="cellIs" dxfId="24290" priority="8449" operator="lessThan">
      <formula>$O$25</formula>
    </cfRule>
  </conditionalFormatting>
  <conditionalFormatting sqref="AP25">
    <cfRule type="containsText" dxfId="24289" priority="8442" operator="containsText" text="Score">
      <formula>NOT(ISERROR(SEARCH("Score",AP25)))</formula>
    </cfRule>
    <cfRule type="cellIs" dxfId="24288" priority="8443" operator="greaterThan">
      <formula>$O$25</formula>
    </cfRule>
    <cfRule type="cellIs" dxfId="24287" priority="8444" operator="equal">
      <formula>$O$25</formula>
    </cfRule>
    <cfRule type="cellIs" dxfId="24286" priority="8445" operator="lessThan">
      <formula>$O$25</formula>
    </cfRule>
  </conditionalFormatting>
  <conditionalFormatting sqref="AQ25">
    <cfRule type="containsText" dxfId="24285" priority="8438" operator="containsText" text="Score">
      <formula>NOT(ISERROR(SEARCH("Score",AQ25)))</formula>
    </cfRule>
    <cfRule type="cellIs" dxfId="24284" priority="8439" operator="greaterThan">
      <formula>$O$25</formula>
    </cfRule>
    <cfRule type="cellIs" dxfId="24283" priority="8440" operator="equal">
      <formula>$O$25</formula>
    </cfRule>
    <cfRule type="cellIs" dxfId="24282" priority="8441" operator="lessThan">
      <formula>$O$25</formula>
    </cfRule>
  </conditionalFormatting>
  <conditionalFormatting sqref="AR25">
    <cfRule type="containsText" dxfId="24281" priority="8434" operator="containsText" text="Score">
      <formula>NOT(ISERROR(SEARCH("Score",AR25)))</formula>
    </cfRule>
    <cfRule type="cellIs" dxfId="24280" priority="8435" operator="greaterThan">
      <formula>$O$25</formula>
    </cfRule>
    <cfRule type="cellIs" dxfId="24279" priority="8436" operator="equal">
      <formula>$O$25</formula>
    </cfRule>
    <cfRule type="cellIs" dxfId="24278" priority="8437" operator="lessThan">
      <formula>$O$25</formula>
    </cfRule>
  </conditionalFormatting>
  <conditionalFormatting sqref="AS25">
    <cfRule type="containsText" dxfId="24277" priority="8430" operator="containsText" text="Score">
      <formula>NOT(ISERROR(SEARCH("Score",AS25)))</formula>
    </cfRule>
    <cfRule type="cellIs" dxfId="24276" priority="8431" operator="greaterThan">
      <formula>$O$25</formula>
    </cfRule>
    <cfRule type="cellIs" dxfId="24275" priority="8432" operator="equal">
      <formula>$O$25</formula>
    </cfRule>
    <cfRule type="cellIs" dxfId="24274" priority="8433" operator="lessThan">
      <formula>$O$25</formula>
    </cfRule>
  </conditionalFormatting>
  <conditionalFormatting sqref="AT25">
    <cfRule type="containsText" dxfId="24273" priority="8426" operator="containsText" text="Score">
      <formula>NOT(ISERROR(SEARCH("Score",AT25)))</formula>
    </cfRule>
    <cfRule type="cellIs" dxfId="24272" priority="8427" operator="greaterThan">
      <formula>$O$25</formula>
    </cfRule>
    <cfRule type="cellIs" dxfId="24271" priority="8428" operator="equal">
      <formula>$O$25</formula>
    </cfRule>
    <cfRule type="cellIs" dxfId="24270" priority="8429" operator="lessThan">
      <formula>$O$25</formula>
    </cfRule>
  </conditionalFormatting>
  <conditionalFormatting sqref="AU25">
    <cfRule type="containsText" dxfId="24269" priority="8422" operator="containsText" text="Score">
      <formula>NOT(ISERROR(SEARCH("Score",AU25)))</formula>
    </cfRule>
    <cfRule type="cellIs" dxfId="24268" priority="8423" operator="greaterThan">
      <formula>$O$25</formula>
    </cfRule>
    <cfRule type="cellIs" dxfId="24267" priority="8424" operator="equal">
      <formula>$O$25</formula>
    </cfRule>
    <cfRule type="cellIs" dxfId="24266" priority="8425" operator="lessThan">
      <formula>$O$25</formula>
    </cfRule>
  </conditionalFormatting>
  <conditionalFormatting sqref="AV25">
    <cfRule type="containsText" dxfId="24265" priority="8418" operator="containsText" text="Score">
      <formula>NOT(ISERROR(SEARCH("Score",AV25)))</formula>
    </cfRule>
    <cfRule type="cellIs" dxfId="24264" priority="8419" operator="greaterThan">
      <formula>$O$25</formula>
    </cfRule>
    <cfRule type="cellIs" dxfId="24263" priority="8420" operator="equal">
      <formula>$O$25</formula>
    </cfRule>
    <cfRule type="cellIs" dxfId="24262" priority="8421" operator="lessThan">
      <formula>$O$25</formula>
    </cfRule>
  </conditionalFormatting>
  <conditionalFormatting sqref="AW25">
    <cfRule type="containsText" dxfId="24261" priority="8414" operator="containsText" text="Score">
      <formula>NOT(ISERROR(SEARCH("Score",AW25)))</formula>
    </cfRule>
    <cfRule type="cellIs" dxfId="24260" priority="8415" operator="greaterThan">
      <formula>$O$25</formula>
    </cfRule>
    <cfRule type="cellIs" dxfId="24259" priority="8416" operator="equal">
      <formula>$O$25</formula>
    </cfRule>
    <cfRule type="cellIs" dxfId="24258" priority="8417" operator="lessThan">
      <formula>$O$25</formula>
    </cfRule>
  </conditionalFormatting>
  <conditionalFormatting sqref="AV25:AY25">
    <cfRule type="containsText" dxfId="24257" priority="8410" operator="containsText" text="Score">
      <formula>NOT(ISERROR(SEARCH("Score",AV25)))</formula>
    </cfRule>
    <cfRule type="cellIs" dxfId="24256" priority="8411" operator="greaterThan">
      <formula>$O$25</formula>
    </cfRule>
    <cfRule type="cellIs" dxfId="24255" priority="8412" operator="equal">
      <formula>$O$25</formula>
    </cfRule>
    <cfRule type="cellIs" dxfId="24254" priority="8413" operator="lessThan">
      <formula>$O$25</formula>
    </cfRule>
  </conditionalFormatting>
  <conditionalFormatting sqref="AZ25">
    <cfRule type="containsText" dxfId="24253" priority="8406" operator="containsText" text="Score">
      <formula>NOT(ISERROR(SEARCH("Score",AZ25)))</formula>
    </cfRule>
    <cfRule type="cellIs" dxfId="24252" priority="8407" operator="greaterThan">
      <formula>$O$25</formula>
    </cfRule>
    <cfRule type="cellIs" dxfId="24251" priority="8408" operator="equal">
      <formula>$O$25</formula>
    </cfRule>
    <cfRule type="cellIs" dxfId="24250" priority="8409" operator="lessThan">
      <formula>$O$25</formula>
    </cfRule>
  </conditionalFormatting>
  <conditionalFormatting sqref="BA25">
    <cfRule type="containsText" dxfId="24249" priority="8402" operator="containsText" text="Score">
      <formula>NOT(ISERROR(SEARCH("Score",BA25)))</formula>
    </cfRule>
    <cfRule type="cellIs" dxfId="24248" priority="8403" operator="greaterThan">
      <formula>$O$25</formula>
    </cfRule>
    <cfRule type="cellIs" dxfId="24247" priority="8404" operator="equal">
      <formula>$O$25</formula>
    </cfRule>
    <cfRule type="cellIs" dxfId="24246" priority="8405" operator="lessThan">
      <formula>$O$25</formula>
    </cfRule>
  </conditionalFormatting>
  <conditionalFormatting sqref="AZ25:BE25">
    <cfRule type="containsText" dxfId="24245" priority="8398" operator="containsText" text="Score">
      <formula>NOT(ISERROR(SEARCH("Score",AZ25)))</formula>
    </cfRule>
    <cfRule type="cellIs" dxfId="24244" priority="8399" operator="greaterThan">
      <formula>$O$25</formula>
    </cfRule>
    <cfRule type="cellIs" dxfId="24243" priority="8400" operator="equal">
      <formula>$O$25</formula>
    </cfRule>
    <cfRule type="cellIs" dxfId="24242" priority="8401" operator="lessThan">
      <formula>$O$25</formula>
    </cfRule>
  </conditionalFormatting>
  <conditionalFormatting sqref="AL29">
    <cfRule type="containsText" dxfId="24241" priority="8338" operator="containsText" text="Score">
      <formula>NOT(ISERROR(SEARCH("Score",AL29)))</formula>
    </cfRule>
    <cfRule type="cellIs" dxfId="24240" priority="8339" operator="greaterThan">
      <formula>$O$29</formula>
    </cfRule>
    <cfRule type="cellIs" dxfId="24239" priority="8340" operator="equal">
      <formula>$O$29</formula>
    </cfRule>
    <cfRule type="cellIs" dxfId="24238" priority="8341" operator="lessThan">
      <formula>$O$29</formula>
    </cfRule>
  </conditionalFormatting>
  <conditionalFormatting sqref="AM29">
    <cfRule type="containsText" dxfId="24237" priority="8334" operator="containsText" text="Score">
      <formula>NOT(ISERROR(SEARCH("Score",AM29)))</formula>
    </cfRule>
    <cfRule type="cellIs" dxfId="24236" priority="8335" operator="greaterThan">
      <formula>$O$29</formula>
    </cfRule>
    <cfRule type="cellIs" dxfId="24235" priority="8336" operator="equal">
      <formula>$O$29</formula>
    </cfRule>
    <cfRule type="cellIs" dxfId="24234" priority="8337" operator="lessThan">
      <formula>$O$29</formula>
    </cfRule>
  </conditionalFormatting>
  <conditionalFormatting sqref="AN29">
    <cfRule type="containsText" dxfId="24233" priority="8330" operator="containsText" text="Score">
      <formula>NOT(ISERROR(SEARCH("Score",AN29)))</formula>
    </cfRule>
    <cfRule type="cellIs" dxfId="24232" priority="8331" operator="greaterThan">
      <formula>$O$29</formula>
    </cfRule>
    <cfRule type="cellIs" dxfId="24231" priority="8332" operator="equal">
      <formula>$O$29</formula>
    </cfRule>
    <cfRule type="cellIs" dxfId="24230" priority="8333" operator="lessThan">
      <formula>$O$29</formula>
    </cfRule>
  </conditionalFormatting>
  <conditionalFormatting sqref="AO29">
    <cfRule type="containsText" dxfId="24229" priority="8326" operator="containsText" text="Score">
      <formula>NOT(ISERROR(SEARCH("Score",AO29)))</formula>
    </cfRule>
    <cfRule type="cellIs" dxfId="24228" priority="8327" operator="greaterThan">
      <formula>$O$29</formula>
    </cfRule>
    <cfRule type="cellIs" dxfId="24227" priority="8328" operator="equal">
      <formula>$O$29</formula>
    </cfRule>
    <cfRule type="cellIs" dxfId="24226" priority="8329" operator="lessThan">
      <formula>$O$29</formula>
    </cfRule>
  </conditionalFormatting>
  <conditionalFormatting sqref="AP29">
    <cfRule type="containsText" dxfId="24225" priority="8322" operator="containsText" text="Score">
      <formula>NOT(ISERROR(SEARCH("Score",AP29)))</formula>
    </cfRule>
    <cfRule type="cellIs" dxfId="24224" priority="8323" operator="greaterThan">
      <formula>$O$29</formula>
    </cfRule>
    <cfRule type="cellIs" dxfId="24223" priority="8324" operator="equal">
      <formula>$O$29</formula>
    </cfRule>
    <cfRule type="cellIs" dxfId="24222" priority="8325" operator="lessThan">
      <formula>$O$29</formula>
    </cfRule>
  </conditionalFormatting>
  <conditionalFormatting sqref="AQ29">
    <cfRule type="containsText" dxfId="24221" priority="8318" operator="containsText" text="Score">
      <formula>NOT(ISERROR(SEARCH("Score",AQ29)))</formula>
    </cfRule>
    <cfRule type="cellIs" dxfId="24220" priority="8319" operator="greaterThan">
      <formula>$O$29</formula>
    </cfRule>
    <cfRule type="cellIs" dxfId="24219" priority="8320" operator="equal">
      <formula>$O$29</formula>
    </cfRule>
    <cfRule type="cellIs" dxfId="24218" priority="8321" operator="lessThan">
      <formula>$O$29</formula>
    </cfRule>
  </conditionalFormatting>
  <conditionalFormatting sqref="AR29">
    <cfRule type="containsText" dxfId="24217" priority="8314" operator="containsText" text="Score">
      <formula>NOT(ISERROR(SEARCH("Score",AR29)))</formula>
    </cfRule>
    <cfRule type="cellIs" dxfId="24216" priority="8315" operator="greaterThan">
      <formula>$O$29</formula>
    </cfRule>
    <cfRule type="cellIs" dxfId="24215" priority="8316" operator="equal">
      <formula>$O$29</formula>
    </cfRule>
    <cfRule type="cellIs" dxfId="24214" priority="8317" operator="lessThan">
      <formula>$O$29</formula>
    </cfRule>
  </conditionalFormatting>
  <conditionalFormatting sqref="AS29">
    <cfRule type="containsText" dxfId="24213" priority="8310" operator="containsText" text="Score">
      <formula>NOT(ISERROR(SEARCH("Score",AS29)))</formula>
    </cfRule>
    <cfRule type="cellIs" dxfId="24212" priority="8311" operator="greaterThan">
      <formula>$O$29</formula>
    </cfRule>
    <cfRule type="cellIs" dxfId="24211" priority="8312" operator="equal">
      <formula>$O$29</formula>
    </cfRule>
    <cfRule type="cellIs" dxfId="24210" priority="8313" operator="lessThan">
      <formula>$O$29</formula>
    </cfRule>
  </conditionalFormatting>
  <conditionalFormatting sqref="AT29">
    <cfRule type="containsText" dxfId="24209" priority="8306" operator="containsText" text="Score">
      <formula>NOT(ISERROR(SEARCH("Score",AT29)))</formula>
    </cfRule>
    <cfRule type="cellIs" dxfId="24208" priority="8307" operator="greaterThan">
      <formula>$O$29</formula>
    </cfRule>
    <cfRule type="cellIs" dxfId="24207" priority="8308" operator="equal">
      <formula>$O$29</formula>
    </cfRule>
    <cfRule type="cellIs" dxfId="24206" priority="8309" operator="lessThan">
      <formula>$O$29</formula>
    </cfRule>
  </conditionalFormatting>
  <conditionalFormatting sqref="AU29">
    <cfRule type="containsText" dxfId="24205" priority="8302" operator="containsText" text="Score">
      <formula>NOT(ISERROR(SEARCH("Score",AU29)))</formula>
    </cfRule>
    <cfRule type="cellIs" dxfId="24204" priority="8303" operator="greaterThan">
      <formula>$O$29</formula>
    </cfRule>
    <cfRule type="cellIs" dxfId="24203" priority="8304" operator="equal">
      <formula>$O$29</formula>
    </cfRule>
    <cfRule type="cellIs" dxfId="24202" priority="8305" operator="lessThan">
      <formula>$O$29</formula>
    </cfRule>
  </conditionalFormatting>
  <conditionalFormatting sqref="AV29">
    <cfRule type="containsText" dxfId="24201" priority="8298" operator="containsText" text="Score">
      <formula>NOT(ISERROR(SEARCH("Score",AV29)))</formula>
    </cfRule>
    <cfRule type="cellIs" dxfId="24200" priority="8299" operator="greaterThan">
      <formula>$O$29</formula>
    </cfRule>
    <cfRule type="cellIs" dxfId="24199" priority="8300" operator="equal">
      <formula>$O$29</formula>
    </cfRule>
    <cfRule type="cellIs" dxfId="24198" priority="8301" operator="lessThan">
      <formula>$O$29</formula>
    </cfRule>
  </conditionalFormatting>
  <conditionalFormatting sqref="AW29">
    <cfRule type="containsText" dxfId="24197" priority="8294" operator="containsText" text="Score">
      <formula>NOT(ISERROR(SEARCH("Score",AW29)))</formula>
    </cfRule>
    <cfRule type="cellIs" dxfId="24196" priority="8295" operator="greaterThan">
      <formula>$O$29</formula>
    </cfRule>
    <cfRule type="cellIs" dxfId="24195" priority="8296" operator="equal">
      <formula>$O$29</formula>
    </cfRule>
    <cfRule type="cellIs" dxfId="24194" priority="8297" operator="lessThan">
      <formula>$O$29</formula>
    </cfRule>
  </conditionalFormatting>
  <conditionalFormatting sqref="AV29:AY29">
    <cfRule type="containsText" dxfId="24193" priority="8290" operator="containsText" text="Score">
      <formula>NOT(ISERROR(SEARCH("Score",AV29)))</formula>
    </cfRule>
    <cfRule type="cellIs" dxfId="24192" priority="8291" operator="greaterThan">
      <formula>$O$29</formula>
    </cfRule>
    <cfRule type="cellIs" dxfId="24191" priority="8292" operator="equal">
      <formula>$O$29</formula>
    </cfRule>
    <cfRule type="cellIs" dxfId="24190" priority="8293" operator="lessThan">
      <formula>$O$29</formula>
    </cfRule>
  </conditionalFormatting>
  <conditionalFormatting sqref="AZ29">
    <cfRule type="containsText" dxfId="24189" priority="8286" operator="containsText" text="Score">
      <formula>NOT(ISERROR(SEARCH("Score",AZ29)))</formula>
    </cfRule>
    <cfRule type="cellIs" dxfId="24188" priority="8287" operator="greaterThan">
      <formula>$O$29</formula>
    </cfRule>
    <cfRule type="cellIs" dxfId="24187" priority="8288" operator="equal">
      <formula>$O$29</formula>
    </cfRule>
    <cfRule type="cellIs" dxfId="24186" priority="8289" operator="lessThan">
      <formula>$O$29</formula>
    </cfRule>
  </conditionalFormatting>
  <conditionalFormatting sqref="BA29">
    <cfRule type="containsText" dxfId="24185" priority="8282" operator="containsText" text="Score">
      <formula>NOT(ISERROR(SEARCH("Score",BA29)))</formula>
    </cfRule>
    <cfRule type="cellIs" dxfId="24184" priority="8283" operator="greaterThan">
      <formula>$O$29</formula>
    </cfRule>
    <cfRule type="cellIs" dxfId="24183" priority="8284" operator="equal">
      <formula>$O$29</formula>
    </cfRule>
    <cfRule type="cellIs" dxfId="24182" priority="8285" operator="lessThan">
      <formula>$O$29</formula>
    </cfRule>
  </conditionalFormatting>
  <conditionalFormatting sqref="AZ29:BE29">
    <cfRule type="containsText" dxfId="24181" priority="8278" operator="containsText" text="Score">
      <formula>NOT(ISERROR(SEARCH("Score",AZ29)))</formula>
    </cfRule>
    <cfRule type="cellIs" dxfId="24180" priority="8279" operator="greaterThan">
      <formula>$O$29</formula>
    </cfRule>
    <cfRule type="cellIs" dxfId="24179" priority="8280" operator="equal">
      <formula>$O$29</formula>
    </cfRule>
    <cfRule type="cellIs" dxfId="24178" priority="8281" operator="lessThan">
      <formula>$O$29</formula>
    </cfRule>
  </conditionalFormatting>
  <conditionalFormatting sqref="AL33">
    <cfRule type="containsText" dxfId="24177" priority="8218" operator="containsText" text="Score">
      <formula>NOT(ISERROR(SEARCH("Score",AL33)))</formula>
    </cfRule>
    <cfRule type="cellIs" dxfId="24176" priority="8219" operator="greaterThan">
      <formula>$O$33</formula>
    </cfRule>
    <cfRule type="cellIs" dxfId="24175" priority="8220" operator="equal">
      <formula>$O$33</formula>
    </cfRule>
    <cfRule type="cellIs" dxfId="24174" priority="8221" operator="lessThan">
      <formula>$O$33</formula>
    </cfRule>
  </conditionalFormatting>
  <conditionalFormatting sqref="AM33">
    <cfRule type="containsText" dxfId="24173" priority="8214" operator="containsText" text="Score">
      <formula>NOT(ISERROR(SEARCH("Score",AM33)))</formula>
    </cfRule>
    <cfRule type="cellIs" dxfId="24172" priority="8215" operator="greaterThan">
      <formula>$O$33</formula>
    </cfRule>
    <cfRule type="cellIs" dxfId="24171" priority="8216" operator="equal">
      <formula>$O$33</formula>
    </cfRule>
    <cfRule type="cellIs" dxfId="24170" priority="8217" operator="lessThan">
      <formula>$O$33</formula>
    </cfRule>
  </conditionalFormatting>
  <conditionalFormatting sqref="AN33">
    <cfRule type="containsText" dxfId="24169" priority="8210" operator="containsText" text="Score">
      <formula>NOT(ISERROR(SEARCH("Score",AN33)))</formula>
    </cfRule>
    <cfRule type="cellIs" dxfId="24168" priority="8211" operator="greaterThan">
      <formula>$O$33</formula>
    </cfRule>
    <cfRule type="cellIs" dxfId="24167" priority="8212" operator="equal">
      <formula>$O$33</formula>
    </cfRule>
    <cfRule type="cellIs" dxfId="24166" priority="8213" operator="lessThan">
      <formula>$O$33</formula>
    </cfRule>
  </conditionalFormatting>
  <conditionalFormatting sqref="AO33">
    <cfRule type="containsText" dxfId="24165" priority="8206" operator="containsText" text="Score">
      <formula>NOT(ISERROR(SEARCH("Score",AO33)))</formula>
    </cfRule>
    <cfRule type="cellIs" dxfId="24164" priority="8207" operator="greaterThan">
      <formula>$O$33</formula>
    </cfRule>
    <cfRule type="cellIs" dxfId="24163" priority="8208" operator="equal">
      <formula>$O$33</formula>
    </cfRule>
    <cfRule type="cellIs" dxfId="24162" priority="8209" operator="lessThan">
      <formula>$O$33</formula>
    </cfRule>
  </conditionalFormatting>
  <conditionalFormatting sqref="AP33">
    <cfRule type="containsText" dxfId="24161" priority="8202" operator="containsText" text="Score">
      <formula>NOT(ISERROR(SEARCH("Score",AP33)))</formula>
    </cfRule>
    <cfRule type="cellIs" dxfId="24160" priority="8203" operator="greaterThan">
      <formula>$O$33</formula>
    </cfRule>
    <cfRule type="cellIs" dxfId="24159" priority="8204" operator="equal">
      <formula>$O$33</formula>
    </cfRule>
    <cfRule type="cellIs" dxfId="24158" priority="8205" operator="lessThan">
      <formula>$O$33</formula>
    </cfRule>
  </conditionalFormatting>
  <conditionalFormatting sqref="AQ33">
    <cfRule type="containsText" dxfId="24157" priority="8198" operator="containsText" text="Score">
      <formula>NOT(ISERROR(SEARCH("Score",AQ33)))</formula>
    </cfRule>
    <cfRule type="cellIs" dxfId="24156" priority="8199" operator="greaterThan">
      <formula>$O$33</formula>
    </cfRule>
    <cfRule type="cellIs" dxfId="24155" priority="8200" operator="equal">
      <formula>$O$33</formula>
    </cfRule>
    <cfRule type="cellIs" dxfId="24154" priority="8201" operator="lessThan">
      <formula>$O$33</formula>
    </cfRule>
  </conditionalFormatting>
  <conditionalFormatting sqref="AR33">
    <cfRule type="containsText" dxfId="24153" priority="8194" operator="containsText" text="Score">
      <formula>NOT(ISERROR(SEARCH("Score",AR33)))</formula>
    </cfRule>
    <cfRule type="cellIs" dxfId="24152" priority="8195" operator="greaterThan">
      <formula>$O$33</formula>
    </cfRule>
    <cfRule type="cellIs" dxfId="24151" priority="8196" operator="equal">
      <formula>$O$33</formula>
    </cfRule>
    <cfRule type="cellIs" dxfId="24150" priority="8197" operator="lessThan">
      <formula>$O$33</formula>
    </cfRule>
  </conditionalFormatting>
  <conditionalFormatting sqref="AS33">
    <cfRule type="containsText" dxfId="24149" priority="8190" operator="containsText" text="Score">
      <formula>NOT(ISERROR(SEARCH("Score",AS33)))</formula>
    </cfRule>
    <cfRule type="cellIs" dxfId="24148" priority="8191" operator="greaterThan">
      <formula>$O$33</formula>
    </cfRule>
    <cfRule type="cellIs" dxfId="24147" priority="8192" operator="equal">
      <formula>$O$33</formula>
    </cfRule>
    <cfRule type="cellIs" dxfId="24146" priority="8193" operator="lessThan">
      <formula>$O$33</formula>
    </cfRule>
  </conditionalFormatting>
  <conditionalFormatting sqref="AT33">
    <cfRule type="containsText" dxfId="24145" priority="8186" operator="containsText" text="Score">
      <formula>NOT(ISERROR(SEARCH("Score",AT33)))</formula>
    </cfRule>
    <cfRule type="cellIs" dxfId="24144" priority="8187" operator="greaterThan">
      <formula>$O$33</formula>
    </cfRule>
    <cfRule type="cellIs" dxfId="24143" priority="8188" operator="equal">
      <formula>$O$33</formula>
    </cfRule>
    <cfRule type="cellIs" dxfId="24142" priority="8189" operator="lessThan">
      <formula>$O$33</formula>
    </cfRule>
  </conditionalFormatting>
  <conditionalFormatting sqref="AU33">
    <cfRule type="containsText" dxfId="24141" priority="8182" operator="containsText" text="Score">
      <formula>NOT(ISERROR(SEARCH("Score",AU33)))</formula>
    </cfRule>
    <cfRule type="cellIs" dxfId="24140" priority="8183" operator="greaterThan">
      <formula>$O$33</formula>
    </cfRule>
    <cfRule type="cellIs" dxfId="24139" priority="8184" operator="equal">
      <formula>$O$33</formula>
    </cfRule>
    <cfRule type="cellIs" dxfId="24138" priority="8185" operator="lessThan">
      <formula>$O$33</formula>
    </cfRule>
  </conditionalFormatting>
  <conditionalFormatting sqref="AV33">
    <cfRule type="containsText" dxfId="24137" priority="8178" operator="containsText" text="Score">
      <formula>NOT(ISERROR(SEARCH("Score",AV33)))</formula>
    </cfRule>
    <cfRule type="cellIs" dxfId="24136" priority="8179" operator="greaterThan">
      <formula>$O$33</formula>
    </cfRule>
    <cfRule type="cellIs" dxfId="24135" priority="8180" operator="equal">
      <formula>$O$33</formula>
    </cfRule>
    <cfRule type="cellIs" dxfId="24134" priority="8181" operator="lessThan">
      <formula>$O$33</formula>
    </cfRule>
  </conditionalFormatting>
  <conditionalFormatting sqref="AW33">
    <cfRule type="containsText" dxfId="24133" priority="8174" operator="containsText" text="Score">
      <formula>NOT(ISERROR(SEARCH("Score",AW33)))</formula>
    </cfRule>
    <cfRule type="cellIs" dxfId="24132" priority="8175" operator="greaterThan">
      <formula>$O$33</formula>
    </cfRule>
    <cfRule type="cellIs" dxfId="24131" priority="8176" operator="equal">
      <formula>$O$33</formula>
    </cfRule>
    <cfRule type="cellIs" dxfId="24130" priority="8177" operator="lessThan">
      <formula>$O$33</formula>
    </cfRule>
  </conditionalFormatting>
  <conditionalFormatting sqref="AV33:AY33">
    <cfRule type="containsText" dxfId="24129" priority="8170" operator="containsText" text="Score">
      <formula>NOT(ISERROR(SEARCH("Score",AV33)))</formula>
    </cfRule>
    <cfRule type="cellIs" dxfId="24128" priority="8171" operator="greaterThan">
      <formula>$O$33</formula>
    </cfRule>
    <cfRule type="cellIs" dxfId="24127" priority="8172" operator="equal">
      <formula>$O$33</formula>
    </cfRule>
    <cfRule type="cellIs" dxfId="24126" priority="8173" operator="lessThan">
      <formula>$O$33</formula>
    </cfRule>
  </conditionalFormatting>
  <conditionalFormatting sqref="AZ33">
    <cfRule type="containsText" dxfId="24125" priority="8166" operator="containsText" text="Score">
      <formula>NOT(ISERROR(SEARCH("Score",AZ33)))</formula>
    </cfRule>
    <cfRule type="cellIs" dxfId="24124" priority="8167" operator="greaterThan">
      <formula>$O$33</formula>
    </cfRule>
    <cfRule type="cellIs" dxfId="24123" priority="8168" operator="equal">
      <formula>$O$33</formula>
    </cfRule>
    <cfRule type="cellIs" dxfId="24122" priority="8169" operator="lessThan">
      <formula>$O$33</formula>
    </cfRule>
  </conditionalFormatting>
  <conditionalFormatting sqref="BA33">
    <cfRule type="containsText" dxfId="24121" priority="8162" operator="containsText" text="Score">
      <formula>NOT(ISERROR(SEARCH("Score",BA33)))</formula>
    </cfRule>
    <cfRule type="cellIs" dxfId="24120" priority="8163" operator="greaterThan">
      <formula>$O$33</formula>
    </cfRule>
    <cfRule type="cellIs" dxfId="24119" priority="8164" operator="equal">
      <formula>$O$33</formula>
    </cfRule>
    <cfRule type="cellIs" dxfId="24118" priority="8165" operator="lessThan">
      <formula>$O$33</formula>
    </cfRule>
  </conditionalFormatting>
  <conditionalFormatting sqref="AZ33:BE33">
    <cfRule type="containsText" dxfId="24117" priority="8158" operator="containsText" text="Score">
      <formula>NOT(ISERROR(SEARCH("Score",AZ33)))</formula>
    </cfRule>
    <cfRule type="cellIs" dxfId="24116" priority="8159" operator="greaterThan">
      <formula>$O$33</formula>
    </cfRule>
    <cfRule type="cellIs" dxfId="24115" priority="8160" operator="equal">
      <formula>$O$33</formula>
    </cfRule>
    <cfRule type="cellIs" dxfId="24114" priority="8161" operator="lessThan">
      <formula>$O$33</formula>
    </cfRule>
  </conditionalFormatting>
  <conditionalFormatting sqref="AL37">
    <cfRule type="containsText" dxfId="24113" priority="8098" operator="containsText" text="Score">
      <formula>NOT(ISERROR(SEARCH("Score",AL37)))</formula>
    </cfRule>
    <cfRule type="cellIs" dxfId="24112" priority="8099" operator="greaterThan">
      <formula>$O$37</formula>
    </cfRule>
    <cfRule type="cellIs" dxfId="24111" priority="8100" operator="equal">
      <formula>$O$37</formula>
    </cfRule>
    <cfRule type="cellIs" dxfId="24110" priority="8101" operator="lessThan">
      <formula>$O$37</formula>
    </cfRule>
  </conditionalFormatting>
  <conditionalFormatting sqref="AM37">
    <cfRule type="containsText" dxfId="24109" priority="8094" operator="containsText" text="Score">
      <formula>NOT(ISERROR(SEARCH("Score",AM37)))</formula>
    </cfRule>
    <cfRule type="cellIs" dxfId="24108" priority="8095" operator="greaterThan">
      <formula>$O$37</formula>
    </cfRule>
    <cfRule type="cellIs" dxfId="24107" priority="8096" operator="equal">
      <formula>$O$37</formula>
    </cfRule>
    <cfRule type="cellIs" dxfId="24106" priority="8097" operator="lessThan">
      <formula>$O$37</formula>
    </cfRule>
  </conditionalFormatting>
  <conditionalFormatting sqref="AN37">
    <cfRule type="containsText" dxfId="24105" priority="8090" operator="containsText" text="Score">
      <formula>NOT(ISERROR(SEARCH("Score",AN37)))</formula>
    </cfRule>
    <cfRule type="cellIs" dxfId="24104" priority="8091" operator="greaterThan">
      <formula>$O$37</formula>
    </cfRule>
    <cfRule type="cellIs" dxfId="24103" priority="8092" operator="equal">
      <formula>$O$37</formula>
    </cfRule>
    <cfRule type="cellIs" dxfId="24102" priority="8093" operator="lessThan">
      <formula>$O$37</formula>
    </cfRule>
  </conditionalFormatting>
  <conditionalFormatting sqref="AO37">
    <cfRule type="containsText" dxfId="24101" priority="8086" operator="containsText" text="Score">
      <formula>NOT(ISERROR(SEARCH("Score",AO37)))</formula>
    </cfRule>
    <cfRule type="cellIs" dxfId="24100" priority="8087" operator="greaterThan">
      <formula>$O$37</formula>
    </cfRule>
    <cfRule type="cellIs" dxfId="24099" priority="8088" operator="equal">
      <formula>$O$37</formula>
    </cfRule>
    <cfRule type="cellIs" dxfId="24098" priority="8089" operator="lessThan">
      <formula>$O$37</formula>
    </cfRule>
  </conditionalFormatting>
  <conditionalFormatting sqref="AP37">
    <cfRule type="containsText" dxfId="24097" priority="8082" operator="containsText" text="Score">
      <formula>NOT(ISERROR(SEARCH("Score",AP37)))</formula>
    </cfRule>
    <cfRule type="cellIs" dxfId="24096" priority="8083" operator="greaterThan">
      <formula>$O$37</formula>
    </cfRule>
    <cfRule type="cellIs" dxfId="24095" priority="8084" operator="equal">
      <formula>$O$37</formula>
    </cfRule>
    <cfRule type="cellIs" dxfId="24094" priority="8085" operator="lessThan">
      <formula>$O$37</formula>
    </cfRule>
  </conditionalFormatting>
  <conditionalFormatting sqref="AQ37">
    <cfRule type="containsText" dxfId="24093" priority="8078" operator="containsText" text="Score">
      <formula>NOT(ISERROR(SEARCH("Score",AQ37)))</formula>
    </cfRule>
    <cfRule type="cellIs" dxfId="24092" priority="8079" operator="greaterThan">
      <formula>$O$37</formula>
    </cfRule>
    <cfRule type="cellIs" dxfId="24091" priority="8080" operator="equal">
      <formula>$O$37</formula>
    </cfRule>
    <cfRule type="cellIs" dxfId="24090" priority="8081" operator="lessThan">
      <formula>$O$37</formula>
    </cfRule>
  </conditionalFormatting>
  <conditionalFormatting sqref="AR37">
    <cfRule type="containsText" dxfId="24089" priority="8074" operator="containsText" text="Score">
      <formula>NOT(ISERROR(SEARCH("Score",AR37)))</formula>
    </cfRule>
    <cfRule type="cellIs" dxfId="24088" priority="8075" operator="greaterThan">
      <formula>$O$37</formula>
    </cfRule>
    <cfRule type="cellIs" dxfId="24087" priority="8076" operator="equal">
      <formula>$O$37</formula>
    </cfRule>
    <cfRule type="cellIs" dxfId="24086" priority="8077" operator="lessThan">
      <formula>$O$37</formula>
    </cfRule>
  </conditionalFormatting>
  <conditionalFormatting sqref="AS37">
    <cfRule type="containsText" dxfId="24085" priority="8070" operator="containsText" text="Score">
      <formula>NOT(ISERROR(SEARCH("Score",AS37)))</formula>
    </cfRule>
    <cfRule type="cellIs" dxfId="24084" priority="8071" operator="greaterThan">
      <formula>$O$37</formula>
    </cfRule>
    <cfRule type="cellIs" dxfId="24083" priority="8072" operator="equal">
      <formula>$O$37</formula>
    </cfRule>
    <cfRule type="cellIs" dxfId="24082" priority="8073" operator="lessThan">
      <formula>$O$37</formula>
    </cfRule>
  </conditionalFormatting>
  <conditionalFormatting sqref="AT37">
    <cfRule type="containsText" dxfId="24081" priority="8066" operator="containsText" text="Score">
      <formula>NOT(ISERROR(SEARCH("Score",AT37)))</formula>
    </cfRule>
    <cfRule type="cellIs" dxfId="24080" priority="8067" operator="greaterThan">
      <formula>$O$37</formula>
    </cfRule>
    <cfRule type="cellIs" dxfId="24079" priority="8068" operator="equal">
      <formula>$O$37</formula>
    </cfRule>
    <cfRule type="cellIs" dxfId="24078" priority="8069" operator="lessThan">
      <formula>$O$37</formula>
    </cfRule>
  </conditionalFormatting>
  <conditionalFormatting sqref="AU37">
    <cfRule type="containsText" dxfId="24077" priority="8062" operator="containsText" text="Score">
      <formula>NOT(ISERROR(SEARCH("Score",AU37)))</formula>
    </cfRule>
    <cfRule type="cellIs" dxfId="24076" priority="8063" operator="greaterThan">
      <formula>$O$37</formula>
    </cfRule>
    <cfRule type="cellIs" dxfId="24075" priority="8064" operator="equal">
      <formula>$O$37</formula>
    </cfRule>
    <cfRule type="cellIs" dxfId="24074" priority="8065" operator="lessThan">
      <formula>$O$37</formula>
    </cfRule>
  </conditionalFormatting>
  <conditionalFormatting sqref="AV37">
    <cfRule type="containsText" dxfId="24073" priority="8058" operator="containsText" text="Score">
      <formula>NOT(ISERROR(SEARCH("Score",AV37)))</formula>
    </cfRule>
    <cfRule type="cellIs" dxfId="24072" priority="8059" operator="greaterThan">
      <formula>$O$37</formula>
    </cfRule>
    <cfRule type="cellIs" dxfId="24071" priority="8060" operator="equal">
      <formula>$O$37</formula>
    </cfRule>
    <cfRule type="cellIs" dxfId="24070" priority="8061" operator="lessThan">
      <formula>$O$37</formula>
    </cfRule>
  </conditionalFormatting>
  <conditionalFormatting sqref="AW37">
    <cfRule type="containsText" dxfId="24069" priority="8054" operator="containsText" text="Score">
      <formula>NOT(ISERROR(SEARCH("Score",AW37)))</formula>
    </cfRule>
    <cfRule type="cellIs" dxfId="24068" priority="8055" operator="greaterThan">
      <formula>$O$37</formula>
    </cfRule>
    <cfRule type="cellIs" dxfId="24067" priority="8056" operator="equal">
      <formula>$O$37</formula>
    </cfRule>
    <cfRule type="cellIs" dxfId="24066" priority="8057" operator="lessThan">
      <formula>$O$37</formula>
    </cfRule>
  </conditionalFormatting>
  <conditionalFormatting sqref="AV37:AY37">
    <cfRule type="containsText" dxfId="24065" priority="8050" operator="containsText" text="Score">
      <formula>NOT(ISERROR(SEARCH("Score",AV37)))</formula>
    </cfRule>
    <cfRule type="cellIs" dxfId="24064" priority="8051" operator="greaterThan">
      <formula>$O$37</formula>
    </cfRule>
    <cfRule type="cellIs" dxfId="24063" priority="8052" operator="equal">
      <formula>$O$37</formula>
    </cfRule>
    <cfRule type="cellIs" dxfId="24062" priority="8053" operator="lessThan">
      <formula>$O$37</formula>
    </cfRule>
  </conditionalFormatting>
  <conditionalFormatting sqref="AZ37">
    <cfRule type="containsText" dxfId="24061" priority="8046" operator="containsText" text="Score">
      <formula>NOT(ISERROR(SEARCH("Score",AZ37)))</formula>
    </cfRule>
    <cfRule type="cellIs" dxfId="24060" priority="8047" operator="greaterThan">
      <formula>$O$37</formula>
    </cfRule>
    <cfRule type="cellIs" dxfId="24059" priority="8048" operator="equal">
      <formula>$O$37</formula>
    </cfRule>
    <cfRule type="cellIs" dxfId="24058" priority="8049" operator="lessThan">
      <formula>$O$37</formula>
    </cfRule>
  </conditionalFormatting>
  <conditionalFormatting sqref="BA37">
    <cfRule type="containsText" dxfId="24057" priority="8042" operator="containsText" text="Score">
      <formula>NOT(ISERROR(SEARCH("Score",BA37)))</formula>
    </cfRule>
    <cfRule type="cellIs" dxfId="24056" priority="8043" operator="greaterThan">
      <formula>$O$37</formula>
    </cfRule>
    <cfRule type="cellIs" dxfId="24055" priority="8044" operator="equal">
      <formula>$O$37</formula>
    </cfRule>
    <cfRule type="cellIs" dxfId="24054" priority="8045" operator="lessThan">
      <formula>$O$37</formula>
    </cfRule>
  </conditionalFormatting>
  <conditionalFormatting sqref="AZ37:BE37">
    <cfRule type="containsText" dxfId="24053" priority="8038" operator="containsText" text="Score">
      <formula>NOT(ISERROR(SEARCH("Score",AZ37)))</formula>
    </cfRule>
    <cfRule type="cellIs" dxfId="24052" priority="8039" operator="greaterThan">
      <formula>$O$37</formula>
    </cfRule>
    <cfRule type="cellIs" dxfId="24051" priority="8040" operator="equal">
      <formula>$O$37</formula>
    </cfRule>
    <cfRule type="cellIs" dxfId="24050" priority="8041" operator="lessThan">
      <formula>$O$37</formula>
    </cfRule>
  </conditionalFormatting>
  <conditionalFormatting sqref="AL41">
    <cfRule type="containsText" dxfId="24049" priority="7978" operator="containsText" text="Score">
      <formula>NOT(ISERROR(SEARCH("Score",AL41)))</formula>
    </cfRule>
    <cfRule type="cellIs" dxfId="24048" priority="7979" operator="greaterThan">
      <formula>$O$41</formula>
    </cfRule>
    <cfRule type="cellIs" dxfId="24047" priority="7980" operator="equal">
      <formula>$O$41</formula>
    </cfRule>
    <cfRule type="cellIs" dxfId="24046" priority="7981" operator="lessThan">
      <formula>$O$41</formula>
    </cfRule>
  </conditionalFormatting>
  <conditionalFormatting sqref="AM41">
    <cfRule type="containsText" dxfId="24045" priority="7974" operator="containsText" text="Score">
      <formula>NOT(ISERROR(SEARCH("Score",AM41)))</formula>
    </cfRule>
    <cfRule type="cellIs" dxfId="24044" priority="7975" operator="greaterThan">
      <formula>$O$41</formula>
    </cfRule>
    <cfRule type="cellIs" dxfId="24043" priority="7976" operator="equal">
      <formula>$O$41</formula>
    </cfRule>
    <cfRule type="cellIs" dxfId="24042" priority="7977" operator="lessThan">
      <formula>$O$41</formula>
    </cfRule>
  </conditionalFormatting>
  <conditionalFormatting sqref="AN41">
    <cfRule type="containsText" dxfId="24041" priority="7970" operator="containsText" text="Score">
      <formula>NOT(ISERROR(SEARCH("Score",AN41)))</formula>
    </cfRule>
    <cfRule type="cellIs" dxfId="24040" priority="7971" operator="greaterThan">
      <formula>$O$41</formula>
    </cfRule>
    <cfRule type="cellIs" dxfId="24039" priority="7972" operator="equal">
      <formula>$O$41</formula>
    </cfRule>
    <cfRule type="cellIs" dxfId="24038" priority="7973" operator="lessThan">
      <formula>$O$41</formula>
    </cfRule>
  </conditionalFormatting>
  <conditionalFormatting sqref="AO41">
    <cfRule type="containsText" dxfId="24037" priority="7966" operator="containsText" text="Score">
      <formula>NOT(ISERROR(SEARCH("Score",AO41)))</formula>
    </cfRule>
    <cfRule type="cellIs" dxfId="24036" priority="7967" operator="greaterThan">
      <formula>$O$41</formula>
    </cfRule>
    <cfRule type="cellIs" dxfId="24035" priority="7968" operator="equal">
      <formula>$O$41</formula>
    </cfRule>
    <cfRule type="cellIs" dxfId="24034" priority="7969" operator="lessThan">
      <formula>$O$41</formula>
    </cfRule>
  </conditionalFormatting>
  <conditionalFormatting sqref="AP41">
    <cfRule type="containsText" dxfId="24033" priority="7962" operator="containsText" text="Score">
      <formula>NOT(ISERROR(SEARCH("Score",AP41)))</formula>
    </cfRule>
    <cfRule type="cellIs" dxfId="24032" priority="7963" operator="greaterThan">
      <formula>$O$41</formula>
    </cfRule>
    <cfRule type="cellIs" dxfId="24031" priority="7964" operator="equal">
      <formula>$O$41</formula>
    </cfRule>
    <cfRule type="cellIs" dxfId="24030" priority="7965" operator="lessThan">
      <formula>$O$41</formula>
    </cfRule>
  </conditionalFormatting>
  <conditionalFormatting sqref="AQ41">
    <cfRule type="containsText" dxfId="24029" priority="7958" operator="containsText" text="Score">
      <formula>NOT(ISERROR(SEARCH("Score",AQ41)))</formula>
    </cfRule>
    <cfRule type="cellIs" dxfId="24028" priority="7959" operator="greaterThan">
      <formula>$O$41</formula>
    </cfRule>
    <cfRule type="cellIs" dxfId="24027" priority="7960" operator="equal">
      <formula>$O$41</formula>
    </cfRule>
    <cfRule type="cellIs" dxfId="24026" priority="7961" operator="lessThan">
      <formula>$O$41</formula>
    </cfRule>
  </conditionalFormatting>
  <conditionalFormatting sqref="AR41">
    <cfRule type="containsText" dxfId="24025" priority="7954" operator="containsText" text="Score">
      <formula>NOT(ISERROR(SEARCH("Score",AR41)))</formula>
    </cfRule>
    <cfRule type="cellIs" dxfId="24024" priority="7955" operator="greaterThan">
      <formula>$O$41</formula>
    </cfRule>
    <cfRule type="cellIs" dxfId="24023" priority="7956" operator="equal">
      <formula>$O$41</formula>
    </cfRule>
    <cfRule type="cellIs" dxfId="24022" priority="7957" operator="lessThan">
      <formula>$O$41</formula>
    </cfRule>
  </conditionalFormatting>
  <conditionalFormatting sqref="AS41">
    <cfRule type="containsText" dxfId="24021" priority="7950" operator="containsText" text="Score">
      <formula>NOT(ISERROR(SEARCH("Score",AS41)))</formula>
    </cfRule>
    <cfRule type="cellIs" dxfId="24020" priority="7951" operator="greaterThan">
      <formula>$O$41</formula>
    </cfRule>
    <cfRule type="cellIs" dxfId="24019" priority="7952" operator="equal">
      <formula>$O$41</formula>
    </cfRule>
    <cfRule type="cellIs" dxfId="24018" priority="7953" operator="lessThan">
      <formula>$O$41</formula>
    </cfRule>
  </conditionalFormatting>
  <conditionalFormatting sqref="AT41">
    <cfRule type="containsText" dxfId="24017" priority="7946" operator="containsText" text="Score">
      <formula>NOT(ISERROR(SEARCH("Score",AT41)))</formula>
    </cfRule>
    <cfRule type="cellIs" dxfId="24016" priority="7947" operator="greaterThan">
      <formula>$O$41</formula>
    </cfRule>
    <cfRule type="cellIs" dxfId="24015" priority="7948" operator="equal">
      <formula>$O$41</formula>
    </cfRule>
    <cfRule type="cellIs" dxfId="24014" priority="7949" operator="lessThan">
      <formula>$O$41</formula>
    </cfRule>
  </conditionalFormatting>
  <conditionalFormatting sqref="AU41">
    <cfRule type="containsText" dxfId="24013" priority="7942" operator="containsText" text="Score">
      <formula>NOT(ISERROR(SEARCH("Score",AU41)))</formula>
    </cfRule>
    <cfRule type="cellIs" dxfId="24012" priority="7943" operator="greaterThan">
      <formula>$O$41</formula>
    </cfRule>
    <cfRule type="cellIs" dxfId="24011" priority="7944" operator="equal">
      <formula>$O$41</formula>
    </cfRule>
    <cfRule type="cellIs" dxfId="24010" priority="7945" operator="lessThan">
      <formula>$O$41</formula>
    </cfRule>
  </conditionalFormatting>
  <conditionalFormatting sqref="AV41">
    <cfRule type="containsText" dxfId="24009" priority="7938" operator="containsText" text="Score">
      <formula>NOT(ISERROR(SEARCH("Score",AV41)))</formula>
    </cfRule>
    <cfRule type="cellIs" dxfId="24008" priority="7939" operator="greaterThan">
      <formula>$O$41</formula>
    </cfRule>
    <cfRule type="cellIs" dxfId="24007" priority="7940" operator="equal">
      <formula>$O$41</formula>
    </cfRule>
    <cfRule type="cellIs" dxfId="24006" priority="7941" operator="lessThan">
      <formula>$O$41</formula>
    </cfRule>
  </conditionalFormatting>
  <conditionalFormatting sqref="AW41">
    <cfRule type="containsText" dxfId="24005" priority="7934" operator="containsText" text="Score">
      <formula>NOT(ISERROR(SEARCH("Score",AW41)))</formula>
    </cfRule>
    <cfRule type="cellIs" dxfId="24004" priority="7935" operator="greaterThan">
      <formula>$O$41</formula>
    </cfRule>
    <cfRule type="cellIs" dxfId="24003" priority="7936" operator="equal">
      <formula>$O$41</formula>
    </cfRule>
    <cfRule type="cellIs" dxfId="24002" priority="7937" operator="lessThan">
      <formula>$O$41</formula>
    </cfRule>
  </conditionalFormatting>
  <conditionalFormatting sqref="AV41:AY41">
    <cfRule type="containsText" dxfId="24001" priority="7930" operator="containsText" text="Score">
      <formula>NOT(ISERROR(SEARCH("Score",AV41)))</formula>
    </cfRule>
    <cfRule type="cellIs" dxfId="24000" priority="7931" operator="greaterThan">
      <formula>$O$41</formula>
    </cfRule>
    <cfRule type="cellIs" dxfId="23999" priority="7932" operator="equal">
      <formula>$O$41</formula>
    </cfRule>
    <cfRule type="cellIs" dxfId="23998" priority="7933" operator="lessThan">
      <formula>$O$41</formula>
    </cfRule>
  </conditionalFormatting>
  <conditionalFormatting sqref="AZ41">
    <cfRule type="containsText" dxfId="23997" priority="7926" operator="containsText" text="Score">
      <formula>NOT(ISERROR(SEARCH("Score",AZ41)))</formula>
    </cfRule>
    <cfRule type="cellIs" dxfId="23996" priority="7927" operator="greaterThan">
      <formula>$O$41</formula>
    </cfRule>
    <cfRule type="cellIs" dxfId="23995" priority="7928" operator="equal">
      <formula>$O$41</formula>
    </cfRule>
    <cfRule type="cellIs" dxfId="23994" priority="7929" operator="lessThan">
      <formula>$O$41</formula>
    </cfRule>
  </conditionalFormatting>
  <conditionalFormatting sqref="BA41">
    <cfRule type="containsText" dxfId="23993" priority="7922" operator="containsText" text="Score">
      <formula>NOT(ISERROR(SEARCH("Score",BA41)))</formula>
    </cfRule>
    <cfRule type="cellIs" dxfId="23992" priority="7923" operator="greaterThan">
      <formula>$O$41</formula>
    </cfRule>
    <cfRule type="cellIs" dxfId="23991" priority="7924" operator="equal">
      <formula>$O$41</formula>
    </cfRule>
    <cfRule type="cellIs" dxfId="23990" priority="7925" operator="lessThan">
      <formula>$O$41</formula>
    </cfRule>
  </conditionalFormatting>
  <conditionalFormatting sqref="AZ41:BE41">
    <cfRule type="containsText" dxfId="23989" priority="7918" operator="containsText" text="Score">
      <formula>NOT(ISERROR(SEARCH("Score",AZ41)))</formula>
    </cfRule>
    <cfRule type="cellIs" dxfId="23988" priority="7919" operator="greaterThan">
      <formula>$O$41</formula>
    </cfRule>
    <cfRule type="cellIs" dxfId="23987" priority="7920" operator="equal">
      <formula>$O$41</formula>
    </cfRule>
    <cfRule type="cellIs" dxfId="23986" priority="7921" operator="lessThan">
      <formula>$O$41</formula>
    </cfRule>
  </conditionalFormatting>
  <conditionalFormatting sqref="AL45">
    <cfRule type="containsText" dxfId="23985" priority="7858" operator="containsText" text="Score">
      <formula>NOT(ISERROR(SEARCH("Score",AL45)))</formula>
    </cfRule>
    <cfRule type="cellIs" dxfId="23984" priority="7859" operator="greaterThan">
      <formula>$O$45</formula>
    </cfRule>
    <cfRule type="cellIs" dxfId="23983" priority="7860" operator="equal">
      <formula>$O$45</formula>
    </cfRule>
    <cfRule type="cellIs" dxfId="23982" priority="7861" operator="lessThan">
      <formula>$O$45</formula>
    </cfRule>
  </conditionalFormatting>
  <conditionalFormatting sqref="AM45">
    <cfRule type="containsText" dxfId="23981" priority="7854" operator="containsText" text="Score">
      <formula>NOT(ISERROR(SEARCH("Score",AM45)))</formula>
    </cfRule>
    <cfRule type="cellIs" dxfId="23980" priority="7855" operator="greaterThan">
      <formula>$O$45</formula>
    </cfRule>
    <cfRule type="cellIs" dxfId="23979" priority="7856" operator="equal">
      <formula>$O$45</formula>
    </cfRule>
    <cfRule type="cellIs" dxfId="23978" priority="7857" operator="lessThan">
      <formula>$O$45</formula>
    </cfRule>
  </conditionalFormatting>
  <conditionalFormatting sqref="AN45">
    <cfRule type="containsText" dxfId="23977" priority="7850" operator="containsText" text="Score">
      <formula>NOT(ISERROR(SEARCH("Score",AN45)))</formula>
    </cfRule>
    <cfRule type="cellIs" dxfId="23976" priority="7851" operator="greaterThan">
      <formula>$O$45</formula>
    </cfRule>
    <cfRule type="cellIs" dxfId="23975" priority="7852" operator="equal">
      <formula>$O$45</formula>
    </cfRule>
    <cfRule type="cellIs" dxfId="23974" priority="7853" operator="lessThan">
      <formula>$O$45</formula>
    </cfRule>
  </conditionalFormatting>
  <conditionalFormatting sqref="AO45">
    <cfRule type="containsText" dxfId="23973" priority="7846" operator="containsText" text="Score">
      <formula>NOT(ISERROR(SEARCH("Score",AO45)))</formula>
    </cfRule>
    <cfRule type="cellIs" dxfId="23972" priority="7847" operator="greaterThan">
      <formula>$O$45</formula>
    </cfRule>
    <cfRule type="cellIs" dxfId="23971" priority="7848" operator="equal">
      <formula>$O$45</formula>
    </cfRule>
    <cfRule type="cellIs" dxfId="23970" priority="7849" operator="lessThan">
      <formula>$O$45</formula>
    </cfRule>
  </conditionalFormatting>
  <conditionalFormatting sqref="AP45">
    <cfRule type="containsText" dxfId="23969" priority="7842" operator="containsText" text="Score">
      <formula>NOT(ISERROR(SEARCH("Score",AP45)))</formula>
    </cfRule>
    <cfRule type="cellIs" dxfId="23968" priority="7843" operator="greaterThan">
      <formula>$O$45</formula>
    </cfRule>
    <cfRule type="cellIs" dxfId="23967" priority="7844" operator="equal">
      <formula>$O$45</formula>
    </cfRule>
    <cfRule type="cellIs" dxfId="23966" priority="7845" operator="lessThan">
      <formula>$O$45</formula>
    </cfRule>
  </conditionalFormatting>
  <conditionalFormatting sqref="AQ45">
    <cfRule type="containsText" dxfId="23965" priority="7838" operator="containsText" text="Score">
      <formula>NOT(ISERROR(SEARCH("Score",AQ45)))</formula>
    </cfRule>
    <cfRule type="cellIs" dxfId="23964" priority="7839" operator="greaterThan">
      <formula>$O$45</formula>
    </cfRule>
    <cfRule type="cellIs" dxfId="23963" priority="7840" operator="equal">
      <formula>$O$45</formula>
    </cfRule>
    <cfRule type="cellIs" dxfId="23962" priority="7841" operator="lessThan">
      <formula>$O$45</formula>
    </cfRule>
  </conditionalFormatting>
  <conditionalFormatting sqref="AR45">
    <cfRule type="containsText" dxfId="23961" priority="7834" operator="containsText" text="Score">
      <formula>NOT(ISERROR(SEARCH("Score",AR45)))</formula>
    </cfRule>
    <cfRule type="cellIs" dxfId="23960" priority="7835" operator="greaterThan">
      <formula>$O$45</formula>
    </cfRule>
    <cfRule type="cellIs" dxfId="23959" priority="7836" operator="equal">
      <formula>$O$45</formula>
    </cfRule>
    <cfRule type="cellIs" dxfId="23958" priority="7837" operator="lessThan">
      <formula>$O$45</formula>
    </cfRule>
  </conditionalFormatting>
  <conditionalFormatting sqref="AS45">
    <cfRule type="containsText" dxfId="23957" priority="7830" operator="containsText" text="Score">
      <formula>NOT(ISERROR(SEARCH("Score",AS45)))</formula>
    </cfRule>
    <cfRule type="cellIs" dxfId="23956" priority="7831" operator="greaterThan">
      <formula>$O$45</formula>
    </cfRule>
    <cfRule type="cellIs" dxfId="23955" priority="7832" operator="equal">
      <formula>$O$45</formula>
    </cfRule>
    <cfRule type="cellIs" dxfId="23954" priority="7833" operator="lessThan">
      <formula>$O$45</formula>
    </cfRule>
  </conditionalFormatting>
  <conditionalFormatting sqref="AT45">
    <cfRule type="containsText" dxfId="23953" priority="7826" operator="containsText" text="Score">
      <formula>NOT(ISERROR(SEARCH("Score",AT45)))</formula>
    </cfRule>
    <cfRule type="cellIs" dxfId="23952" priority="7827" operator="greaterThan">
      <formula>$O$45</formula>
    </cfRule>
    <cfRule type="cellIs" dxfId="23951" priority="7828" operator="equal">
      <formula>$O$45</formula>
    </cfRule>
    <cfRule type="cellIs" dxfId="23950" priority="7829" operator="lessThan">
      <formula>$O$45</formula>
    </cfRule>
  </conditionalFormatting>
  <conditionalFormatting sqref="AU45">
    <cfRule type="containsText" dxfId="23949" priority="7822" operator="containsText" text="Score">
      <formula>NOT(ISERROR(SEARCH("Score",AU45)))</formula>
    </cfRule>
    <cfRule type="cellIs" dxfId="23948" priority="7823" operator="greaterThan">
      <formula>$O$45</formula>
    </cfRule>
    <cfRule type="cellIs" dxfId="23947" priority="7824" operator="equal">
      <formula>$O$45</formula>
    </cfRule>
    <cfRule type="cellIs" dxfId="23946" priority="7825" operator="lessThan">
      <formula>$O$45</formula>
    </cfRule>
  </conditionalFormatting>
  <conditionalFormatting sqref="AV45">
    <cfRule type="containsText" dxfId="23945" priority="7818" operator="containsText" text="Score">
      <formula>NOT(ISERROR(SEARCH("Score",AV45)))</formula>
    </cfRule>
    <cfRule type="cellIs" dxfId="23944" priority="7819" operator="greaterThan">
      <formula>$O$45</formula>
    </cfRule>
    <cfRule type="cellIs" dxfId="23943" priority="7820" operator="equal">
      <formula>$O$45</formula>
    </cfRule>
    <cfRule type="cellIs" dxfId="23942" priority="7821" operator="lessThan">
      <formula>$O$45</formula>
    </cfRule>
  </conditionalFormatting>
  <conditionalFormatting sqref="AW45">
    <cfRule type="containsText" dxfId="23941" priority="7814" operator="containsText" text="Score">
      <formula>NOT(ISERROR(SEARCH("Score",AW45)))</formula>
    </cfRule>
    <cfRule type="cellIs" dxfId="23940" priority="7815" operator="greaterThan">
      <formula>$O$45</formula>
    </cfRule>
    <cfRule type="cellIs" dxfId="23939" priority="7816" operator="equal">
      <formula>$O$45</formula>
    </cfRule>
    <cfRule type="cellIs" dxfId="23938" priority="7817" operator="lessThan">
      <formula>$O$45</formula>
    </cfRule>
  </conditionalFormatting>
  <conditionalFormatting sqref="AV45:AY45">
    <cfRule type="containsText" dxfId="23937" priority="7810" operator="containsText" text="Score">
      <formula>NOT(ISERROR(SEARCH("Score",AV45)))</formula>
    </cfRule>
    <cfRule type="cellIs" dxfId="23936" priority="7811" operator="greaterThan">
      <formula>$O$45</formula>
    </cfRule>
    <cfRule type="cellIs" dxfId="23935" priority="7812" operator="equal">
      <formula>$O$45</formula>
    </cfRule>
    <cfRule type="cellIs" dxfId="23934" priority="7813" operator="lessThan">
      <formula>$O$45</formula>
    </cfRule>
  </conditionalFormatting>
  <conditionalFormatting sqref="AZ45">
    <cfRule type="containsText" dxfId="23933" priority="7806" operator="containsText" text="Score">
      <formula>NOT(ISERROR(SEARCH("Score",AZ45)))</formula>
    </cfRule>
    <cfRule type="cellIs" dxfId="23932" priority="7807" operator="greaterThan">
      <formula>$O$45</formula>
    </cfRule>
    <cfRule type="cellIs" dxfId="23931" priority="7808" operator="equal">
      <formula>$O$45</formula>
    </cfRule>
    <cfRule type="cellIs" dxfId="23930" priority="7809" operator="lessThan">
      <formula>$O$45</formula>
    </cfRule>
  </conditionalFormatting>
  <conditionalFormatting sqref="BA45">
    <cfRule type="containsText" dxfId="23929" priority="7802" operator="containsText" text="Score">
      <formula>NOT(ISERROR(SEARCH("Score",BA45)))</formula>
    </cfRule>
    <cfRule type="cellIs" dxfId="23928" priority="7803" operator="greaterThan">
      <formula>$O$45</formula>
    </cfRule>
    <cfRule type="cellIs" dxfId="23927" priority="7804" operator="equal">
      <formula>$O$45</formula>
    </cfRule>
    <cfRule type="cellIs" dxfId="23926" priority="7805" operator="lessThan">
      <formula>$O$45</formula>
    </cfRule>
  </conditionalFormatting>
  <conditionalFormatting sqref="BB45">
    <cfRule type="containsText" dxfId="23925" priority="7798" operator="containsText" text="Score">
      <formula>NOT(ISERROR(SEARCH("Score",BB45)))</formula>
    </cfRule>
    <cfRule type="cellIs" dxfId="23924" priority="7799" operator="greaterThan">
      <formula>$O$45</formula>
    </cfRule>
    <cfRule type="cellIs" dxfId="23923" priority="7800" operator="equal">
      <formula>$O$45</formula>
    </cfRule>
    <cfRule type="cellIs" dxfId="23922" priority="7801" operator="lessThan">
      <formula>$O$45</formula>
    </cfRule>
  </conditionalFormatting>
  <conditionalFormatting sqref="AL49">
    <cfRule type="containsText" dxfId="23921" priority="7738" operator="containsText" text="Score">
      <formula>NOT(ISERROR(SEARCH("Score",AL49)))</formula>
    </cfRule>
    <cfRule type="cellIs" dxfId="23920" priority="7739" operator="greaterThan">
      <formula>$O$49</formula>
    </cfRule>
    <cfRule type="cellIs" dxfId="23919" priority="7740" operator="equal">
      <formula>$O$49</formula>
    </cfRule>
    <cfRule type="cellIs" dxfId="23918" priority="7741" operator="lessThan">
      <formula>$O$49</formula>
    </cfRule>
  </conditionalFormatting>
  <conditionalFormatting sqref="AM49">
    <cfRule type="containsText" dxfId="23917" priority="7734" operator="containsText" text="Score">
      <formula>NOT(ISERROR(SEARCH("Score",AM49)))</formula>
    </cfRule>
    <cfRule type="cellIs" dxfId="23916" priority="7735" operator="greaterThan">
      <formula>$O$49</formula>
    </cfRule>
    <cfRule type="cellIs" dxfId="23915" priority="7736" operator="equal">
      <formula>$O$49</formula>
    </cfRule>
    <cfRule type="cellIs" dxfId="23914" priority="7737" operator="lessThan">
      <formula>$O$49</formula>
    </cfRule>
  </conditionalFormatting>
  <conditionalFormatting sqref="AN49">
    <cfRule type="containsText" dxfId="23913" priority="7730" operator="containsText" text="Score">
      <formula>NOT(ISERROR(SEARCH("Score",AN49)))</formula>
    </cfRule>
    <cfRule type="cellIs" dxfId="23912" priority="7731" operator="greaterThan">
      <formula>$O$49</formula>
    </cfRule>
    <cfRule type="cellIs" dxfId="23911" priority="7732" operator="equal">
      <formula>$O$49</formula>
    </cfRule>
    <cfRule type="cellIs" dxfId="23910" priority="7733" operator="lessThan">
      <formula>$O$49</formula>
    </cfRule>
  </conditionalFormatting>
  <conditionalFormatting sqref="AO49">
    <cfRule type="containsText" dxfId="23909" priority="7726" operator="containsText" text="Score">
      <formula>NOT(ISERROR(SEARCH("Score",AO49)))</formula>
    </cfRule>
    <cfRule type="cellIs" dxfId="23908" priority="7727" operator="greaterThan">
      <formula>$O$49</formula>
    </cfRule>
    <cfRule type="cellIs" dxfId="23907" priority="7728" operator="equal">
      <formula>$O$49</formula>
    </cfRule>
    <cfRule type="cellIs" dxfId="23906" priority="7729" operator="lessThan">
      <formula>$O$49</formula>
    </cfRule>
  </conditionalFormatting>
  <conditionalFormatting sqref="AP49">
    <cfRule type="containsText" dxfId="23905" priority="7722" operator="containsText" text="Score">
      <formula>NOT(ISERROR(SEARCH("Score",AP49)))</formula>
    </cfRule>
    <cfRule type="cellIs" dxfId="23904" priority="7723" operator="greaterThan">
      <formula>$O$49</formula>
    </cfRule>
    <cfRule type="cellIs" dxfId="23903" priority="7724" operator="equal">
      <formula>$O$49</formula>
    </cfRule>
    <cfRule type="cellIs" dxfId="23902" priority="7725" operator="lessThan">
      <formula>$O$49</formula>
    </cfRule>
  </conditionalFormatting>
  <conditionalFormatting sqref="AQ49">
    <cfRule type="containsText" dxfId="23901" priority="7718" operator="containsText" text="Score">
      <formula>NOT(ISERROR(SEARCH("Score",AQ49)))</formula>
    </cfRule>
    <cfRule type="cellIs" dxfId="23900" priority="7719" operator="greaterThan">
      <formula>$O$49</formula>
    </cfRule>
    <cfRule type="cellIs" dxfId="23899" priority="7720" operator="equal">
      <formula>$O$49</formula>
    </cfRule>
    <cfRule type="cellIs" dxfId="23898" priority="7721" operator="lessThan">
      <formula>$O$49</formula>
    </cfRule>
  </conditionalFormatting>
  <conditionalFormatting sqref="AR49">
    <cfRule type="containsText" dxfId="23897" priority="7714" operator="containsText" text="Score">
      <formula>NOT(ISERROR(SEARCH("Score",AR49)))</formula>
    </cfRule>
    <cfRule type="cellIs" dxfId="23896" priority="7715" operator="greaterThan">
      <formula>$O$49</formula>
    </cfRule>
    <cfRule type="cellIs" dxfId="23895" priority="7716" operator="equal">
      <formula>$O$49</formula>
    </cfRule>
    <cfRule type="cellIs" dxfId="23894" priority="7717" operator="lessThan">
      <formula>$O$49</formula>
    </cfRule>
  </conditionalFormatting>
  <conditionalFormatting sqref="AS49">
    <cfRule type="containsText" dxfId="23893" priority="7710" operator="containsText" text="Score">
      <formula>NOT(ISERROR(SEARCH("Score",AS49)))</formula>
    </cfRule>
    <cfRule type="cellIs" dxfId="23892" priority="7711" operator="greaterThan">
      <formula>$O$49</formula>
    </cfRule>
    <cfRule type="cellIs" dxfId="23891" priority="7712" operator="equal">
      <formula>$O$49</formula>
    </cfRule>
    <cfRule type="cellIs" dxfId="23890" priority="7713" operator="lessThan">
      <formula>$O$49</formula>
    </cfRule>
  </conditionalFormatting>
  <conditionalFormatting sqref="AT49">
    <cfRule type="containsText" dxfId="23889" priority="7706" operator="containsText" text="Score">
      <formula>NOT(ISERROR(SEARCH("Score",AT49)))</formula>
    </cfRule>
    <cfRule type="cellIs" dxfId="23888" priority="7707" operator="greaterThan">
      <formula>$O$49</formula>
    </cfRule>
    <cfRule type="cellIs" dxfId="23887" priority="7708" operator="equal">
      <formula>$O$49</formula>
    </cfRule>
    <cfRule type="cellIs" dxfId="23886" priority="7709" operator="lessThan">
      <formula>$O$49</formula>
    </cfRule>
  </conditionalFormatting>
  <conditionalFormatting sqref="AU49">
    <cfRule type="containsText" dxfId="23885" priority="7702" operator="containsText" text="Score">
      <formula>NOT(ISERROR(SEARCH("Score",AU49)))</formula>
    </cfRule>
    <cfRule type="cellIs" dxfId="23884" priority="7703" operator="greaterThan">
      <formula>$O$49</formula>
    </cfRule>
    <cfRule type="cellIs" dxfId="23883" priority="7704" operator="equal">
      <formula>$O$49</formula>
    </cfRule>
    <cfRule type="cellIs" dxfId="23882" priority="7705" operator="lessThan">
      <formula>$O$49</formula>
    </cfRule>
  </conditionalFormatting>
  <conditionalFormatting sqref="AV49">
    <cfRule type="containsText" dxfId="23881" priority="7698" operator="containsText" text="Score">
      <formula>NOT(ISERROR(SEARCH("Score",AV49)))</formula>
    </cfRule>
    <cfRule type="cellIs" dxfId="23880" priority="7699" operator="greaterThan">
      <formula>$O$49</formula>
    </cfRule>
    <cfRule type="cellIs" dxfId="23879" priority="7700" operator="equal">
      <formula>$O$49</formula>
    </cfRule>
    <cfRule type="cellIs" dxfId="23878" priority="7701" operator="lessThan">
      <formula>$O$49</formula>
    </cfRule>
  </conditionalFormatting>
  <conditionalFormatting sqref="AW49">
    <cfRule type="containsText" dxfId="23877" priority="7694" operator="containsText" text="Score">
      <formula>NOT(ISERROR(SEARCH("Score",AW49)))</formula>
    </cfRule>
    <cfRule type="cellIs" dxfId="23876" priority="7695" operator="greaterThan">
      <formula>$O$49</formula>
    </cfRule>
    <cfRule type="cellIs" dxfId="23875" priority="7696" operator="equal">
      <formula>$O$49</formula>
    </cfRule>
    <cfRule type="cellIs" dxfId="23874" priority="7697" operator="lessThan">
      <formula>$O$49</formula>
    </cfRule>
  </conditionalFormatting>
  <conditionalFormatting sqref="AV49:AY49">
    <cfRule type="containsText" dxfId="23873" priority="7690" operator="containsText" text="Score">
      <formula>NOT(ISERROR(SEARCH("Score",AV49)))</formula>
    </cfRule>
    <cfRule type="cellIs" dxfId="23872" priority="7691" operator="greaterThan">
      <formula>$O$49</formula>
    </cfRule>
    <cfRule type="cellIs" dxfId="23871" priority="7692" operator="equal">
      <formula>$O$49</formula>
    </cfRule>
    <cfRule type="cellIs" dxfId="23870" priority="7693" operator="lessThan">
      <formula>$O$49</formula>
    </cfRule>
  </conditionalFormatting>
  <conditionalFormatting sqref="AZ49">
    <cfRule type="containsText" dxfId="23869" priority="7686" operator="containsText" text="Score">
      <formula>NOT(ISERROR(SEARCH("Score",AZ49)))</formula>
    </cfRule>
    <cfRule type="cellIs" dxfId="23868" priority="7687" operator="greaterThan">
      <formula>$O$49</formula>
    </cfRule>
    <cfRule type="cellIs" dxfId="23867" priority="7688" operator="equal">
      <formula>$O$49</formula>
    </cfRule>
    <cfRule type="cellIs" dxfId="23866" priority="7689" operator="lessThan">
      <formula>$O$49</formula>
    </cfRule>
  </conditionalFormatting>
  <conditionalFormatting sqref="BA49">
    <cfRule type="containsText" dxfId="23865" priority="7682" operator="containsText" text="Score">
      <formula>NOT(ISERROR(SEARCH("Score",BA49)))</formula>
    </cfRule>
    <cfRule type="cellIs" dxfId="23864" priority="7683" operator="greaterThan">
      <formula>$O$49</formula>
    </cfRule>
    <cfRule type="cellIs" dxfId="23863" priority="7684" operator="equal">
      <formula>$O$49</formula>
    </cfRule>
    <cfRule type="cellIs" dxfId="23862" priority="7685" operator="lessThan">
      <formula>$O$49</formula>
    </cfRule>
  </conditionalFormatting>
  <conditionalFormatting sqref="BB49">
    <cfRule type="containsText" dxfId="23861" priority="7678" operator="containsText" text="Score">
      <formula>NOT(ISERROR(SEARCH("Score",BB49)))</formula>
    </cfRule>
    <cfRule type="cellIs" dxfId="23860" priority="7679" operator="greaterThan">
      <formula>$O$49</formula>
    </cfRule>
    <cfRule type="cellIs" dxfId="23859" priority="7680" operator="equal">
      <formula>$O$49</formula>
    </cfRule>
    <cfRule type="cellIs" dxfId="23858" priority="7681" operator="lessThan">
      <formula>$O$49</formula>
    </cfRule>
  </conditionalFormatting>
  <conditionalFormatting sqref="AL53">
    <cfRule type="containsText" dxfId="23857" priority="7618" operator="containsText" text="Score">
      <formula>NOT(ISERROR(SEARCH("Score",AL53)))</formula>
    </cfRule>
    <cfRule type="cellIs" dxfId="23856" priority="7619" operator="greaterThan">
      <formula>$O$53</formula>
    </cfRule>
    <cfRule type="cellIs" dxfId="23855" priority="7620" operator="equal">
      <formula>$O$53</formula>
    </cfRule>
    <cfRule type="cellIs" dxfId="23854" priority="7621" operator="lessThan">
      <formula>$O$53</formula>
    </cfRule>
  </conditionalFormatting>
  <conditionalFormatting sqref="AM53">
    <cfRule type="containsText" dxfId="23853" priority="7614" operator="containsText" text="Score">
      <formula>NOT(ISERROR(SEARCH("Score",AM53)))</formula>
    </cfRule>
    <cfRule type="cellIs" dxfId="23852" priority="7615" operator="greaterThan">
      <formula>$O$53</formula>
    </cfRule>
    <cfRule type="cellIs" dxfId="23851" priority="7616" operator="equal">
      <formula>$O$53</formula>
    </cfRule>
    <cfRule type="cellIs" dxfId="23850" priority="7617" operator="lessThan">
      <formula>$O$53</formula>
    </cfRule>
  </conditionalFormatting>
  <conditionalFormatting sqref="AN53">
    <cfRule type="containsText" dxfId="23849" priority="7610" operator="containsText" text="Score">
      <formula>NOT(ISERROR(SEARCH("Score",AN53)))</formula>
    </cfRule>
    <cfRule type="cellIs" dxfId="23848" priority="7611" operator="greaterThan">
      <formula>$O$53</formula>
    </cfRule>
    <cfRule type="cellIs" dxfId="23847" priority="7612" operator="equal">
      <formula>$O$53</formula>
    </cfRule>
    <cfRule type="cellIs" dxfId="23846" priority="7613" operator="lessThan">
      <formula>$O$53</formula>
    </cfRule>
  </conditionalFormatting>
  <conditionalFormatting sqref="AO53">
    <cfRule type="containsText" dxfId="23845" priority="7606" operator="containsText" text="Score">
      <formula>NOT(ISERROR(SEARCH("Score",AO53)))</formula>
    </cfRule>
    <cfRule type="cellIs" dxfId="23844" priority="7607" operator="greaterThan">
      <formula>$O$53</formula>
    </cfRule>
    <cfRule type="cellIs" dxfId="23843" priority="7608" operator="equal">
      <formula>$O$53</formula>
    </cfRule>
    <cfRule type="cellIs" dxfId="23842" priority="7609" operator="lessThan">
      <formula>$O$53</formula>
    </cfRule>
  </conditionalFormatting>
  <conditionalFormatting sqref="AP53">
    <cfRule type="containsText" dxfId="23841" priority="7602" operator="containsText" text="Score">
      <formula>NOT(ISERROR(SEARCH("Score",AP53)))</formula>
    </cfRule>
    <cfRule type="cellIs" dxfId="23840" priority="7603" operator="greaterThan">
      <formula>$O$53</formula>
    </cfRule>
    <cfRule type="cellIs" dxfId="23839" priority="7604" operator="equal">
      <formula>$O$53</formula>
    </cfRule>
    <cfRule type="cellIs" dxfId="23838" priority="7605" operator="lessThan">
      <formula>$O$53</formula>
    </cfRule>
  </conditionalFormatting>
  <conditionalFormatting sqref="AQ53">
    <cfRule type="containsText" dxfId="23837" priority="7598" operator="containsText" text="Score">
      <formula>NOT(ISERROR(SEARCH("Score",AQ53)))</formula>
    </cfRule>
    <cfRule type="cellIs" dxfId="23836" priority="7599" operator="greaterThan">
      <formula>$O$53</formula>
    </cfRule>
    <cfRule type="cellIs" dxfId="23835" priority="7600" operator="equal">
      <formula>$O$53</formula>
    </cfRule>
    <cfRule type="cellIs" dxfId="23834" priority="7601" operator="lessThan">
      <formula>$O$53</formula>
    </cfRule>
  </conditionalFormatting>
  <conditionalFormatting sqref="AR53">
    <cfRule type="containsText" dxfId="23833" priority="7594" operator="containsText" text="Score">
      <formula>NOT(ISERROR(SEARCH("Score",AR53)))</formula>
    </cfRule>
    <cfRule type="cellIs" dxfId="23832" priority="7595" operator="greaterThan">
      <formula>$O$53</formula>
    </cfRule>
    <cfRule type="cellIs" dxfId="23831" priority="7596" operator="equal">
      <formula>$O$53</formula>
    </cfRule>
    <cfRule type="cellIs" dxfId="23830" priority="7597" operator="lessThan">
      <formula>$O$53</formula>
    </cfRule>
  </conditionalFormatting>
  <conditionalFormatting sqref="AS53">
    <cfRule type="containsText" dxfId="23829" priority="7590" operator="containsText" text="Score">
      <formula>NOT(ISERROR(SEARCH("Score",AS53)))</formula>
    </cfRule>
    <cfRule type="cellIs" dxfId="23828" priority="7591" operator="greaterThan">
      <formula>$O$53</formula>
    </cfRule>
    <cfRule type="cellIs" dxfId="23827" priority="7592" operator="equal">
      <formula>$O$53</formula>
    </cfRule>
    <cfRule type="cellIs" dxfId="23826" priority="7593" operator="lessThan">
      <formula>$O$53</formula>
    </cfRule>
  </conditionalFormatting>
  <conditionalFormatting sqref="AT53">
    <cfRule type="containsText" dxfId="23825" priority="7586" operator="containsText" text="Score">
      <formula>NOT(ISERROR(SEARCH("Score",AT53)))</formula>
    </cfRule>
    <cfRule type="cellIs" dxfId="23824" priority="7587" operator="greaterThan">
      <formula>$O$53</formula>
    </cfRule>
    <cfRule type="cellIs" dxfId="23823" priority="7588" operator="equal">
      <formula>$O$53</formula>
    </cfRule>
    <cfRule type="cellIs" dxfId="23822" priority="7589" operator="lessThan">
      <formula>$O$53</formula>
    </cfRule>
  </conditionalFormatting>
  <conditionalFormatting sqref="AU53">
    <cfRule type="containsText" dxfId="23821" priority="7582" operator="containsText" text="Score">
      <formula>NOT(ISERROR(SEARCH("Score",AU53)))</formula>
    </cfRule>
    <cfRule type="cellIs" dxfId="23820" priority="7583" operator="greaterThan">
      <formula>$O$53</formula>
    </cfRule>
    <cfRule type="cellIs" dxfId="23819" priority="7584" operator="equal">
      <formula>$O$53</formula>
    </cfRule>
    <cfRule type="cellIs" dxfId="23818" priority="7585" operator="lessThan">
      <formula>$O$53</formula>
    </cfRule>
  </conditionalFormatting>
  <conditionalFormatting sqref="AV53">
    <cfRule type="containsText" dxfId="23817" priority="7578" operator="containsText" text="Score">
      <formula>NOT(ISERROR(SEARCH("Score",AV53)))</formula>
    </cfRule>
    <cfRule type="cellIs" dxfId="23816" priority="7579" operator="greaterThan">
      <formula>$O$53</formula>
    </cfRule>
    <cfRule type="cellIs" dxfId="23815" priority="7580" operator="equal">
      <formula>$O$53</formula>
    </cfRule>
    <cfRule type="cellIs" dxfId="23814" priority="7581" operator="lessThan">
      <formula>$O$53</formula>
    </cfRule>
  </conditionalFormatting>
  <conditionalFormatting sqref="AW53">
    <cfRule type="containsText" dxfId="23813" priority="7574" operator="containsText" text="Score">
      <formula>NOT(ISERROR(SEARCH("Score",AW53)))</formula>
    </cfRule>
    <cfRule type="cellIs" dxfId="23812" priority="7575" operator="greaterThan">
      <formula>$O$53</formula>
    </cfRule>
    <cfRule type="cellIs" dxfId="23811" priority="7576" operator="equal">
      <formula>$O$53</formula>
    </cfRule>
    <cfRule type="cellIs" dxfId="23810" priority="7577" operator="lessThan">
      <formula>$O$53</formula>
    </cfRule>
  </conditionalFormatting>
  <conditionalFormatting sqref="AV53:AY53">
    <cfRule type="containsText" dxfId="23809" priority="7570" operator="containsText" text="Score">
      <formula>NOT(ISERROR(SEARCH("Score",AV53)))</formula>
    </cfRule>
    <cfRule type="cellIs" dxfId="23808" priority="7571" operator="greaterThan">
      <formula>$O$53</formula>
    </cfRule>
    <cfRule type="cellIs" dxfId="23807" priority="7572" operator="equal">
      <formula>$O$53</formula>
    </cfRule>
    <cfRule type="cellIs" dxfId="23806" priority="7573" operator="lessThan">
      <formula>$O$53</formula>
    </cfRule>
  </conditionalFormatting>
  <conditionalFormatting sqref="AZ53">
    <cfRule type="containsText" dxfId="23805" priority="7566" operator="containsText" text="Score">
      <formula>NOT(ISERROR(SEARCH("Score",AZ53)))</formula>
    </cfRule>
    <cfRule type="cellIs" dxfId="23804" priority="7567" operator="greaterThan">
      <formula>$O$53</formula>
    </cfRule>
    <cfRule type="cellIs" dxfId="23803" priority="7568" operator="equal">
      <formula>$O$53</formula>
    </cfRule>
    <cfRule type="cellIs" dxfId="23802" priority="7569" operator="lessThan">
      <formula>$O$53</formula>
    </cfRule>
  </conditionalFormatting>
  <conditionalFormatting sqref="BA53">
    <cfRule type="containsText" dxfId="23801" priority="7562" operator="containsText" text="Score">
      <formula>NOT(ISERROR(SEARCH("Score",BA53)))</formula>
    </cfRule>
    <cfRule type="cellIs" dxfId="23800" priority="7563" operator="greaterThan">
      <formula>$O$53</formula>
    </cfRule>
    <cfRule type="cellIs" dxfId="23799" priority="7564" operator="equal">
      <formula>$O$53</formula>
    </cfRule>
    <cfRule type="cellIs" dxfId="23798" priority="7565" operator="lessThan">
      <formula>$O$53</formula>
    </cfRule>
  </conditionalFormatting>
  <conditionalFormatting sqref="BB53">
    <cfRule type="containsText" dxfId="23797" priority="7558" operator="containsText" text="Score">
      <formula>NOT(ISERROR(SEARCH("Score",BB53)))</formula>
    </cfRule>
    <cfRule type="cellIs" dxfId="23796" priority="7559" operator="greaterThan">
      <formula>$O$53</formula>
    </cfRule>
    <cfRule type="cellIs" dxfId="23795" priority="7560" operator="equal">
      <formula>$O$53</formula>
    </cfRule>
    <cfRule type="cellIs" dxfId="23794" priority="7561" operator="lessThan">
      <formula>$O$53</formula>
    </cfRule>
  </conditionalFormatting>
  <conditionalFormatting sqref="AL57">
    <cfRule type="containsText" dxfId="23793" priority="7498" operator="containsText" text="Score">
      <formula>NOT(ISERROR(SEARCH("Score",AL57)))</formula>
    </cfRule>
    <cfRule type="cellIs" dxfId="23792" priority="7499" operator="greaterThan">
      <formula>$O$57</formula>
    </cfRule>
    <cfRule type="cellIs" dxfId="23791" priority="7500" operator="equal">
      <formula>$O$57</formula>
    </cfRule>
    <cfRule type="cellIs" dxfId="23790" priority="7501" operator="lessThan">
      <formula>$O$57</formula>
    </cfRule>
  </conditionalFormatting>
  <conditionalFormatting sqref="AM57">
    <cfRule type="containsText" dxfId="23789" priority="7494" operator="containsText" text="Score">
      <formula>NOT(ISERROR(SEARCH("Score",AM57)))</formula>
    </cfRule>
    <cfRule type="cellIs" dxfId="23788" priority="7495" operator="greaterThan">
      <formula>$O$57</formula>
    </cfRule>
    <cfRule type="cellIs" dxfId="23787" priority="7496" operator="equal">
      <formula>$O$57</formula>
    </cfRule>
    <cfRule type="cellIs" dxfId="23786" priority="7497" operator="lessThan">
      <formula>$O$57</formula>
    </cfRule>
  </conditionalFormatting>
  <conditionalFormatting sqref="AN57">
    <cfRule type="containsText" dxfId="23785" priority="7490" operator="containsText" text="Score">
      <formula>NOT(ISERROR(SEARCH("Score",AN57)))</formula>
    </cfRule>
    <cfRule type="cellIs" dxfId="23784" priority="7491" operator="greaterThan">
      <formula>$O$57</formula>
    </cfRule>
    <cfRule type="cellIs" dxfId="23783" priority="7492" operator="equal">
      <formula>$O$57</formula>
    </cfRule>
    <cfRule type="cellIs" dxfId="23782" priority="7493" operator="lessThan">
      <formula>$O$57</formula>
    </cfRule>
  </conditionalFormatting>
  <conditionalFormatting sqref="AO57">
    <cfRule type="containsText" dxfId="23781" priority="7486" operator="containsText" text="Score">
      <formula>NOT(ISERROR(SEARCH("Score",AO57)))</formula>
    </cfRule>
    <cfRule type="cellIs" dxfId="23780" priority="7487" operator="greaterThan">
      <formula>$O$57</formula>
    </cfRule>
    <cfRule type="cellIs" dxfId="23779" priority="7488" operator="equal">
      <formula>$O$57</formula>
    </cfRule>
    <cfRule type="cellIs" dxfId="23778" priority="7489" operator="lessThan">
      <formula>$O$57</formula>
    </cfRule>
  </conditionalFormatting>
  <conditionalFormatting sqref="AP57">
    <cfRule type="containsText" dxfId="23777" priority="7482" operator="containsText" text="Score">
      <formula>NOT(ISERROR(SEARCH("Score",AP57)))</formula>
    </cfRule>
    <cfRule type="cellIs" dxfId="23776" priority="7483" operator="greaterThan">
      <formula>$O$57</formula>
    </cfRule>
    <cfRule type="cellIs" dxfId="23775" priority="7484" operator="equal">
      <formula>$O$57</formula>
    </cfRule>
    <cfRule type="cellIs" dxfId="23774" priority="7485" operator="lessThan">
      <formula>$O$57</formula>
    </cfRule>
  </conditionalFormatting>
  <conditionalFormatting sqref="AQ57">
    <cfRule type="containsText" dxfId="23773" priority="7478" operator="containsText" text="Score">
      <formula>NOT(ISERROR(SEARCH("Score",AQ57)))</formula>
    </cfRule>
    <cfRule type="cellIs" dxfId="23772" priority="7479" operator="greaterThan">
      <formula>$O$57</formula>
    </cfRule>
    <cfRule type="cellIs" dxfId="23771" priority="7480" operator="equal">
      <formula>$O$57</formula>
    </cfRule>
    <cfRule type="cellIs" dxfId="23770" priority="7481" operator="lessThan">
      <formula>$O$57</formula>
    </cfRule>
  </conditionalFormatting>
  <conditionalFormatting sqref="AR57">
    <cfRule type="containsText" dxfId="23769" priority="7474" operator="containsText" text="Score">
      <formula>NOT(ISERROR(SEARCH("Score",AR57)))</formula>
    </cfRule>
    <cfRule type="cellIs" dxfId="23768" priority="7475" operator="greaterThan">
      <formula>$O$57</formula>
    </cfRule>
    <cfRule type="cellIs" dxfId="23767" priority="7476" operator="equal">
      <formula>$O$57</formula>
    </cfRule>
    <cfRule type="cellIs" dxfId="23766" priority="7477" operator="lessThan">
      <formula>$O$57</formula>
    </cfRule>
  </conditionalFormatting>
  <conditionalFormatting sqref="AS57">
    <cfRule type="containsText" dxfId="23765" priority="7470" operator="containsText" text="Score">
      <formula>NOT(ISERROR(SEARCH("Score",AS57)))</formula>
    </cfRule>
    <cfRule type="cellIs" dxfId="23764" priority="7471" operator="greaterThan">
      <formula>$O$57</formula>
    </cfRule>
    <cfRule type="cellIs" dxfId="23763" priority="7472" operator="equal">
      <formula>$O$57</formula>
    </cfRule>
    <cfRule type="cellIs" dxfId="23762" priority="7473" operator="lessThan">
      <formula>$O$57</formula>
    </cfRule>
  </conditionalFormatting>
  <conditionalFormatting sqref="AT57">
    <cfRule type="containsText" dxfId="23761" priority="7466" operator="containsText" text="Score">
      <formula>NOT(ISERROR(SEARCH("Score",AT57)))</formula>
    </cfRule>
    <cfRule type="cellIs" dxfId="23760" priority="7467" operator="greaterThan">
      <formula>$O$57</formula>
    </cfRule>
    <cfRule type="cellIs" dxfId="23759" priority="7468" operator="equal">
      <formula>$O$57</formula>
    </cfRule>
    <cfRule type="cellIs" dxfId="23758" priority="7469" operator="lessThan">
      <formula>$O$57</formula>
    </cfRule>
  </conditionalFormatting>
  <conditionalFormatting sqref="AU57">
    <cfRule type="containsText" dxfId="23757" priority="7462" operator="containsText" text="Score">
      <formula>NOT(ISERROR(SEARCH("Score",AU57)))</formula>
    </cfRule>
    <cfRule type="cellIs" dxfId="23756" priority="7463" operator="greaterThan">
      <formula>$O$57</formula>
    </cfRule>
    <cfRule type="cellIs" dxfId="23755" priority="7464" operator="equal">
      <formula>$O$57</formula>
    </cfRule>
    <cfRule type="cellIs" dxfId="23754" priority="7465" operator="lessThan">
      <formula>$O$57</formula>
    </cfRule>
  </conditionalFormatting>
  <conditionalFormatting sqref="AV57">
    <cfRule type="containsText" dxfId="23753" priority="7458" operator="containsText" text="Score">
      <formula>NOT(ISERROR(SEARCH("Score",AV57)))</formula>
    </cfRule>
    <cfRule type="cellIs" dxfId="23752" priority="7459" operator="greaterThan">
      <formula>$O$57</formula>
    </cfRule>
    <cfRule type="cellIs" dxfId="23751" priority="7460" operator="equal">
      <formula>$O$57</formula>
    </cfRule>
    <cfRule type="cellIs" dxfId="23750" priority="7461" operator="lessThan">
      <formula>$O$57</formula>
    </cfRule>
  </conditionalFormatting>
  <conditionalFormatting sqref="AW57">
    <cfRule type="containsText" dxfId="23749" priority="7454" operator="containsText" text="Score">
      <formula>NOT(ISERROR(SEARCH("Score",AW57)))</formula>
    </cfRule>
    <cfRule type="cellIs" dxfId="23748" priority="7455" operator="greaterThan">
      <formula>$O$57</formula>
    </cfRule>
    <cfRule type="cellIs" dxfId="23747" priority="7456" operator="equal">
      <formula>$O$57</formula>
    </cfRule>
    <cfRule type="cellIs" dxfId="23746" priority="7457" operator="lessThan">
      <formula>$O$57</formula>
    </cfRule>
  </conditionalFormatting>
  <conditionalFormatting sqref="AV57:AY57">
    <cfRule type="containsText" dxfId="23745" priority="7450" operator="containsText" text="Score">
      <formula>NOT(ISERROR(SEARCH("Score",AV57)))</formula>
    </cfRule>
    <cfRule type="cellIs" dxfId="23744" priority="7451" operator="greaterThan">
      <formula>$O$57</formula>
    </cfRule>
    <cfRule type="cellIs" dxfId="23743" priority="7452" operator="equal">
      <formula>$O$57</formula>
    </cfRule>
    <cfRule type="cellIs" dxfId="23742" priority="7453" operator="lessThan">
      <formula>$O$57</formula>
    </cfRule>
  </conditionalFormatting>
  <conditionalFormatting sqref="AZ57">
    <cfRule type="containsText" dxfId="23741" priority="7446" operator="containsText" text="Score">
      <formula>NOT(ISERROR(SEARCH("Score",AZ57)))</formula>
    </cfRule>
    <cfRule type="cellIs" dxfId="23740" priority="7447" operator="greaterThan">
      <formula>$O$57</formula>
    </cfRule>
    <cfRule type="cellIs" dxfId="23739" priority="7448" operator="equal">
      <formula>$O$57</formula>
    </cfRule>
    <cfRule type="cellIs" dxfId="23738" priority="7449" operator="lessThan">
      <formula>$O$57</formula>
    </cfRule>
  </conditionalFormatting>
  <conditionalFormatting sqref="BA57">
    <cfRule type="containsText" dxfId="23737" priority="7442" operator="containsText" text="Score">
      <formula>NOT(ISERROR(SEARCH("Score",BA57)))</formula>
    </cfRule>
    <cfRule type="cellIs" dxfId="23736" priority="7443" operator="greaterThan">
      <formula>$O$57</formula>
    </cfRule>
    <cfRule type="cellIs" dxfId="23735" priority="7444" operator="equal">
      <formula>$O$57</formula>
    </cfRule>
    <cfRule type="cellIs" dxfId="23734" priority="7445" operator="lessThan">
      <formula>$O$57</formula>
    </cfRule>
  </conditionalFormatting>
  <conditionalFormatting sqref="BB57">
    <cfRule type="containsText" dxfId="23733" priority="7438" operator="containsText" text="Score">
      <formula>NOT(ISERROR(SEARCH("Score",BB57)))</formula>
    </cfRule>
    <cfRule type="cellIs" dxfId="23732" priority="7439" operator="greaterThan">
      <formula>$O$57</formula>
    </cfRule>
    <cfRule type="cellIs" dxfId="23731" priority="7440" operator="equal">
      <formula>$O$57</formula>
    </cfRule>
    <cfRule type="cellIs" dxfId="23730" priority="7441" operator="lessThan">
      <formula>$O$57</formula>
    </cfRule>
  </conditionalFormatting>
  <conditionalFormatting sqref="AL61">
    <cfRule type="containsText" dxfId="23729" priority="7378" operator="containsText" text="Score">
      <formula>NOT(ISERROR(SEARCH("Score",AL61)))</formula>
    </cfRule>
    <cfRule type="cellIs" dxfId="23728" priority="7379" operator="greaterThan">
      <formula>$O$61</formula>
    </cfRule>
    <cfRule type="cellIs" dxfId="23727" priority="7380" operator="equal">
      <formula>$O$61</formula>
    </cfRule>
    <cfRule type="cellIs" dxfId="23726" priority="7381" operator="lessThan">
      <formula>$O$61</formula>
    </cfRule>
  </conditionalFormatting>
  <conditionalFormatting sqref="AM61">
    <cfRule type="containsText" dxfId="23725" priority="7374" operator="containsText" text="Score">
      <formula>NOT(ISERROR(SEARCH("Score",AM61)))</formula>
    </cfRule>
    <cfRule type="cellIs" dxfId="23724" priority="7375" operator="greaterThan">
      <formula>$O$61</formula>
    </cfRule>
    <cfRule type="cellIs" dxfId="23723" priority="7376" operator="equal">
      <formula>$O$61</formula>
    </cfRule>
    <cfRule type="cellIs" dxfId="23722" priority="7377" operator="lessThan">
      <formula>$O$61</formula>
    </cfRule>
  </conditionalFormatting>
  <conditionalFormatting sqref="AN61">
    <cfRule type="containsText" dxfId="23721" priority="7370" operator="containsText" text="Score">
      <formula>NOT(ISERROR(SEARCH("Score",AN61)))</formula>
    </cfRule>
    <cfRule type="cellIs" dxfId="23720" priority="7371" operator="greaterThan">
      <formula>$O$61</formula>
    </cfRule>
    <cfRule type="cellIs" dxfId="23719" priority="7372" operator="equal">
      <formula>$O$61</formula>
    </cfRule>
    <cfRule type="cellIs" dxfId="23718" priority="7373" operator="lessThan">
      <formula>$O$61</formula>
    </cfRule>
  </conditionalFormatting>
  <conditionalFormatting sqref="AO61">
    <cfRule type="containsText" dxfId="23717" priority="7366" operator="containsText" text="Score">
      <formula>NOT(ISERROR(SEARCH("Score",AO61)))</formula>
    </cfRule>
    <cfRule type="cellIs" dxfId="23716" priority="7367" operator="greaterThan">
      <formula>$O$61</formula>
    </cfRule>
    <cfRule type="cellIs" dxfId="23715" priority="7368" operator="equal">
      <formula>$O$61</formula>
    </cfRule>
    <cfRule type="cellIs" dxfId="23714" priority="7369" operator="lessThan">
      <formula>$O$61</formula>
    </cfRule>
  </conditionalFormatting>
  <conditionalFormatting sqref="AP61">
    <cfRule type="containsText" dxfId="23713" priority="7362" operator="containsText" text="Score">
      <formula>NOT(ISERROR(SEARCH("Score",AP61)))</formula>
    </cfRule>
    <cfRule type="cellIs" dxfId="23712" priority="7363" operator="greaterThan">
      <formula>$O$61</formula>
    </cfRule>
    <cfRule type="cellIs" dxfId="23711" priority="7364" operator="equal">
      <formula>$O$61</formula>
    </cfRule>
    <cfRule type="cellIs" dxfId="23710" priority="7365" operator="lessThan">
      <formula>$O$61</formula>
    </cfRule>
  </conditionalFormatting>
  <conditionalFormatting sqref="AQ61">
    <cfRule type="containsText" dxfId="23709" priority="7358" operator="containsText" text="Score">
      <formula>NOT(ISERROR(SEARCH("Score",AQ61)))</formula>
    </cfRule>
    <cfRule type="cellIs" dxfId="23708" priority="7359" operator="greaterThan">
      <formula>$O$61</formula>
    </cfRule>
    <cfRule type="cellIs" dxfId="23707" priority="7360" operator="equal">
      <formula>$O$61</formula>
    </cfRule>
    <cfRule type="cellIs" dxfId="23706" priority="7361" operator="lessThan">
      <formula>$O$61</formula>
    </cfRule>
  </conditionalFormatting>
  <conditionalFormatting sqref="AR61">
    <cfRule type="containsText" dxfId="23705" priority="7354" operator="containsText" text="Score">
      <formula>NOT(ISERROR(SEARCH("Score",AR61)))</formula>
    </cfRule>
    <cfRule type="cellIs" dxfId="23704" priority="7355" operator="greaterThan">
      <formula>$O$61</formula>
    </cfRule>
    <cfRule type="cellIs" dxfId="23703" priority="7356" operator="equal">
      <formula>$O$61</formula>
    </cfRule>
    <cfRule type="cellIs" dxfId="23702" priority="7357" operator="lessThan">
      <formula>$O$61</formula>
    </cfRule>
  </conditionalFormatting>
  <conditionalFormatting sqref="AS61">
    <cfRule type="containsText" dxfId="23701" priority="7350" operator="containsText" text="Score">
      <formula>NOT(ISERROR(SEARCH("Score",AS61)))</formula>
    </cfRule>
    <cfRule type="cellIs" dxfId="23700" priority="7351" operator="greaterThan">
      <formula>$O$61</formula>
    </cfRule>
    <cfRule type="cellIs" dxfId="23699" priority="7352" operator="equal">
      <formula>$O$61</formula>
    </cfRule>
    <cfRule type="cellIs" dxfId="23698" priority="7353" operator="lessThan">
      <formula>$O$61</formula>
    </cfRule>
  </conditionalFormatting>
  <conditionalFormatting sqref="AT61">
    <cfRule type="containsText" dxfId="23697" priority="7346" operator="containsText" text="Score">
      <formula>NOT(ISERROR(SEARCH("Score",AT61)))</formula>
    </cfRule>
    <cfRule type="cellIs" dxfId="23696" priority="7347" operator="greaterThan">
      <formula>$O$61</formula>
    </cfRule>
    <cfRule type="cellIs" dxfId="23695" priority="7348" operator="equal">
      <formula>$O$61</formula>
    </cfRule>
    <cfRule type="cellIs" dxfId="23694" priority="7349" operator="lessThan">
      <formula>$O$61</formula>
    </cfRule>
  </conditionalFormatting>
  <conditionalFormatting sqref="AU61">
    <cfRule type="containsText" dxfId="23693" priority="7342" operator="containsText" text="Score">
      <formula>NOT(ISERROR(SEARCH("Score",AU61)))</formula>
    </cfRule>
    <cfRule type="cellIs" dxfId="23692" priority="7343" operator="greaterThan">
      <formula>$O$61</formula>
    </cfRule>
    <cfRule type="cellIs" dxfId="23691" priority="7344" operator="equal">
      <formula>$O$61</formula>
    </cfRule>
    <cfRule type="cellIs" dxfId="23690" priority="7345" operator="lessThan">
      <formula>$O$61</formula>
    </cfRule>
  </conditionalFormatting>
  <conditionalFormatting sqref="AV61">
    <cfRule type="containsText" dxfId="23689" priority="7338" operator="containsText" text="Score">
      <formula>NOT(ISERROR(SEARCH("Score",AV61)))</formula>
    </cfRule>
    <cfRule type="cellIs" dxfId="23688" priority="7339" operator="greaterThan">
      <formula>$O$61</formula>
    </cfRule>
    <cfRule type="cellIs" dxfId="23687" priority="7340" operator="equal">
      <formula>$O$61</formula>
    </cfRule>
    <cfRule type="cellIs" dxfId="23686" priority="7341" operator="lessThan">
      <formula>$O$61</formula>
    </cfRule>
  </conditionalFormatting>
  <conditionalFormatting sqref="AW61">
    <cfRule type="containsText" dxfId="23685" priority="7334" operator="containsText" text="Score">
      <formula>NOT(ISERROR(SEARCH("Score",AW61)))</formula>
    </cfRule>
    <cfRule type="cellIs" dxfId="23684" priority="7335" operator="greaterThan">
      <formula>$O$61</formula>
    </cfRule>
    <cfRule type="cellIs" dxfId="23683" priority="7336" operator="equal">
      <formula>$O$61</formula>
    </cfRule>
    <cfRule type="cellIs" dxfId="23682" priority="7337" operator="lessThan">
      <formula>$O$61</formula>
    </cfRule>
  </conditionalFormatting>
  <conditionalFormatting sqref="AV61:AY61">
    <cfRule type="containsText" dxfId="23681" priority="7330" operator="containsText" text="Score">
      <formula>NOT(ISERROR(SEARCH("Score",AV61)))</formula>
    </cfRule>
    <cfRule type="cellIs" dxfId="23680" priority="7331" operator="greaterThan">
      <formula>$O$61</formula>
    </cfRule>
    <cfRule type="cellIs" dxfId="23679" priority="7332" operator="equal">
      <formula>$O$61</formula>
    </cfRule>
    <cfRule type="cellIs" dxfId="23678" priority="7333" operator="lessThan">
      <formula>$O$61</formula>
    </cfRule>
  </conditionalFormatting>
  <conditionalFormatting sqref="AZ61">
    <cfRule type="containsText" dxfId="23677" priority="7326" operator="containsText" text="Score">
      <formula>NOT(ISERROR(SEARCH("Score",AZ61)))</formula>
    </cfRule>
    <cfRule type="cellIs" dxfId="23676" priority="7327" operator="greaterThan">
      <formula>$O$61</formula>
    </cfRule>
    <cfRule type="cellIs" dxfId="23675" priority="7328" operator="equal">
      <formula>$O$61</formula>
    </cfRule>
    <cfRule type="cellIs" dxfId="23674" priority="7329" operator="lessThan">
      <formula>$O$61</formula>
    </cfRule>
  </conditionalFormatting>
  <conditionalFormatting sqref="BA61">
    <cfRule type="containsText" dxfId="23673" priority="7322" operator="containsText" text="Score">
      <formula>NOT(ISERROR(SEARCH("Score",BA61)))</formula>
    </cfRule>
    <cfRule type="cellIs" dxfId="23672" priority="7323" operator="greaterThan">
      <formula>$O$61</formula>
    </cfRule>
    <cfRule type="cellIs" dxfId="23671" priority="7324" operator="equal">
      <formula>$O$61</formula>
    </cfRule>
    <cfRule type="cellIs" dxfId="23670" priority="7325" operator="lessThan">
      <formula>$O$61</formula>
    </cfRule>
  </conditionalFormatting>
  <conditionalFormatting sqref="BB61">
    <cfRule type="containsText" dxfId="23669" priority="7318" operator="containsText" text="Score">
      <formula>NOT(ISERROR(SEARCH("Score",BB61)))</formula>
    </cfRule>
    <cfRule type="cellIs" dxfId="23668" priority="7319" operator="greaterThan">
      <formula>$O$61</formula>
    </cfRule>
    <cfRule type="cellIs" dxfId="23667" priority="7320" operator="equal">
      <formula>$O$61</formula>
    </cfRule>
    <cfRule type="cellIs" dxfId="23666" priority="7321" operator="lessThan">
      <formula>$O$61</formula>
    </cfRule>
  </conditionalFormatting>
  <conditionalFormatting sqref="AL65">
    <cfRule type="containsText" dxfId="23665" priority="7258" operator="containsText" text="Score">
      <formula>NOT(ISERROR(SEARCH("Score",AL65)))</formula>
    </cfRule>
    <cfRule type="cellIs" dxfId="23664" priority="7259" operator="greaterThan">
      <formula>$O$65</formula>
    </cfRule>
    <cfRule type="cellIs" dxfId="23663" priority="7260" operator="equal">
      <formula>$O$65</formula>
    </cfRule>
    <cfRule type="cellIs" dxfId="23662" priority="7261" operator="lessThan">
      <formula>$O$65</formula>
    </cfRule>
  </conditionalFormatting>
  <conditionalFormatting sqref="AM65">
    <cfRule type="containsText" dxfId="23661" priority="7254" operator="containsText" text="Score">
      <formula>NOT(ISERROR(SEARCH("Score",AM65)))</formula>
    </cfRule>
    <cfRule type="cellIs" dxfId="23660" priority="7255" operator="greaterThan">
      <formula>$O$65</formula>
    </cfRule>
    <cfRule type="cellIs" dxfId="23659" priority="7256" operator="equal">
      <formula>$O$65</formula>
    </cfRule>
    <cfRule type="cellIs" dxfId="23658" priority="7257" operator="lessThan">
      <formula>$O$65</formula>
    </cfRule>
  </conditionalFormatting>
  <conditionalFormatting sqref="AN65">
    <cfRule type="containsText" dxfId="23657" priority="7250" operator="containsText" text="Score">
      <formula>NOT(ISERROR(SEARCH("Score",AN65)))</formula>
    </cfRule>
    <cfRule type="cellIs" dxfId="23656" priority="7251" operator="greaterThan">
      <formula>$O$65</formula>
    </cfRule>
    <cfRule type="cellIs" dxfId="23655" priority="7252" operator="equal">
      <formula>$O$65</formula>
    </cfRule>
    <cfRule type="cellIs" dxfId="23654" priority="7253" operator="lessThan">
      <formula>$O$65</formula>
    </cfRule>
  </conditionalFormatting>
  <conditionalFormatting sqref="AO65">
    <cfRule type="containsText" dxfId="23653" priority="7246" operator="containsText" text="Score">
      <formula>NOT(ISERROR(SEARCH("Score",AO65)))</formula>
    </cfRule>
    <cfRule type="cellIs" dxfId="23652" priority="7247" operator="greaterThan">
      <formula>$O$65</formula>
    </cfRule>
    <cfRule type="cellIs" dxfId="23651" priority="7248" operator="equal">
      <formula>$O$65</formula>
    </cfRule>
    <cfRule type="cellIs" dxfId="23650" priority="7249" operator="lessThan">
      <formula>$O$65</formula>
    </cfRule>
  </conditionalFormatting>
  <conditionalFormatting sqref="AP65">
    <cfRule type="containsText" dxfId="23649" priority="7242" operator="containsText" text="Score">
      <formula>NOT(ISERROR(SEARCH("Score",AP65)))</formula>
    </cfRule>
    <cfRule type="cellIs" dxfId="23648" priority="7243" operator="greaterThan">
      <formula>$O$65</formula>
    </cfRule>
    <cfRule type="cellIs" dxfId="23647" priority="7244" operator="equal">
      <formula>$O$65</formula>
    </cfRule>
    <cfRule type="cellIs" dxfId="23646" priority="7245" operator="lessThan">
      <formula>$O$65</formula>
    </cfRule>
  </conditionalFormatting>
  <conditionalFormatting sqref="AQ65">
    <cfRule type="containsText" dxfId="23645" priority="7238" operator="containsText" text="Score">
      <formula>NOT(ISERROR(SEARCH("Score",AQ65)))</formula>
    </cfRule>
    <cfRule type="cellIs" dxfId="23644" priority="7239" operator="greaterThan">
      <formula>$O$65</formula>
    </cfRule>
    <cfRule type="cellIs" dxfId="23643" priority="7240" operator="equal">
      <formula>$O$65</formula>
    </cfRule>
    <cfRule type="cellIs" dxfId="23642" priority="7241" operator="lessThan">
      <formula>$O$65</formula>
    </cfRule>
  </conditionalFormatting>
  <conditionalFormatting sqref="AR65">
    <cfRule type="containsText" dxfId="23641" priority="7234" operator="containsText" text="Score">
      <formula>NOT(ISERROR(SEARCH("Score",AR65)))</formula>
    </cfRule>
    <cfRule type="cellIs" dxfId="23640" priority="7235" operator="greaterThan">
      <formula>$O$65</formula>
    </cfRule>
    <cfRule type="cellIs" dxfId="23639" priority="7236" operator="equal">
      <formula>$O$65</formula>
    </cfRule>
    <cfRule type="cellIs" dxfId="23638" priority="7237" operator="lessThan">
      <formula>$O$65</formula>
    </cfRule>
  </conditionalFormatting>
  <conditionalFormatting sqref="AS65">
    <cfRule type="containsText" dxfId="23637" priority="7230" operator="containsText" text="Score">
      <formula>NOT(ISERROR(SEARCH("Score",AS65)))</formula>
    </cfRule>
    <cfRule type="cellIs" dxfId="23636" priority="7231" operator="greaterThan">
      <formula>$O$65</formula>
    </cfRule>
    <cfRule type="cellIs" dxfId="23635" priority="7232" operator="equal">
      <formula>$O$65</formula>
    </cfRule>
    <cfRule type="cellIs" dxfId="23634" priority="7233" operator="lessThan">
      <formula>$O$65</formula>
    </cfRule>
  </conditionalFormatting>
  <conditionalFormatting sqref="AT65">
    <cfRule type="containsText" dxfId="23633" priority="7226" operator="containsText" text="Score">
      <formula>NOT(ISERROR(SEARCH("Score",AT65)))</formula>
    </cfRule>
    <cfRule type="cellIs" dxfId="23632" priority="7227" operator="greaterThan">
      <formula>$O$65</formula>
    </cfRule>
    <cfRule type="cellIs" dxfId="23631" priority="7228" operator="equal">
      <formula>$O$65</formula>
    </cfRule>
    <cfRule type="cellIs" dxfId="23630" priority="7229" operator="lessThan">
      <formula>$O$65</formula>
    </cfRule>
  </conditionalFormatting>
  <conditionalFormatting sqref="AU65">
    <cfRule type="containsText" dxfId="23629" priority="7222" operator="containsText" text="Score">
      <formula>NOT(ISERROR(SEARCH("Score",AU65)))</formula>
    </cfRule>
    <cfRule type="cellIs" dxfId="23628" priority="7223" operator="greaterThan">
      <formula>$O$65</formula>
    </cfRule>
    <cfRule type="cellIs" dxfId="23627" priority="7224" operator="equal">
      <formula>$O$65</formula>
    </cfRule>
    <cfRule type="cellIs" dxfId="23626" priority="7225" operator="lessThan">
      <formula>$O$65</formula>
    </cfRule>
  </conditionalFormatting>
  <conditionalFormatting sqref="AV65">
    <cfRule type="containsText" dxfId="23625" priority="7218" operator="containsText" text="Score">
      <formula>NOT(ISERROR(SEARCH("Score",AV65)))</formula>
    </cfRule>
    <cfRule type="cellIs" dxfId="23624" priority="7219" operator="greaterThan">
      <formula>$O$65</formula>
    </cfRule>
    <cfRule type="cellIs" dxfId="23623" priority="7220" operator="equal">
      <formula>$O$65</formula>
    </cfRule>
    <cfRule type="cellIs" dxfId="23622" priority="7221" operator="lessThan">
      <formula>$O$65</formula>
    </cfRule>
  </conditionalFormatting>
  <conditionalFormatting sqref="AW65">
    <cfRule type="containsText" dxfId="23621" priority="7214" operator="containsText" text="Score">
      <formula>NOT(ISERROR(SEARCH("Score",AW65)))</formula>
    </cfRule>
    <cfRule type="cellIs" dxfId="23620" priority="7215" operator="greaterThan">
      <formula>$O$65</formula>
    </cfRule>
    <cfRule type="cellIs" dxfId="23619" priority="7216" operator="equal">
      <formula>$O$65</formula>
    </cfRule>
    <cfRule type="cellIs" dxfId="23618" priority="7217" operator="lessThan">
      <formula>$O$65</formula>
    </cfRule>
  </conditionalFormatting>
  <conditionalFormatting sqref="AV65:AY65">
    <cfRule type="containsText" dxfId="23617" priority="7210" operator="containsText" text="Score">
      <formula>NOT(ISERROR(SEARCH("Score",AV65)))</formula>
    </cfRule>
    <cfRule type="cellIs" dxfId="23616" priority="7211" operator="greaterThan">
      <formula>$O$65</formula>
    </cfRule>
    <cfRule type="cellIs" dxfId="23615" priority="7212" operator="equal">
      <formula>$O$65</formula>
    </cfRule>
    <cfRule type="cellIs" dxfId="23614" priority="7213" operator="lessThan">
      <formula>$O$65</formula>
    </cfRule>
  </conditionalFormatting>
  <conditionalFormatting sqref="AZ65">
    <cfRule type="containsText" dxfId="23613" priority="7206" operator="containsText" text="Score">
      <formula>NOT(ISERROR(SEARCH("Score",AZ65)))</formula>
    </cfRule>
    <cfRule type="cellIs" dxfId="23612" priority="7207" operator="greaterThan">
      <formula>$O$65</formula>
    </cfRule>
    <cfRule type="cellIs" dxfId="23611" priority="7208" operator="equal">
      <formula>$O$65</formula>
    </cfRule>
    <cfRule type="cellIs" dxfId="23610" priority="7209" operator="lessThan">
      <formula>$O$65</formula>
    </cfRule>
  </conditionalFormatting>
  <conditionalFormatting sqref="BA65">
    <cfRule type="containsText" dxfId="23609" priority="7202" operator="containsText" text="Score">
      <formula>NOT(ISERROR(SEARCH("Score",BA65)))</formula>
    </cfRule>
    <cfRule type="cellIs" dxfId="23608" priority="7203" operator="greaterThan">
      <formula>$O$65</formula>
    </cfRule>
    <cfRule type="cellIs" dxfId="23607" priority="7204" operator="equal">
      <formula>$O$65</formula>
    </cfRule>
    <cfRule type="cellIs" dxfId="23606" priority="7205" operator="lessThan">
      <formula>$O$65</formula>
    </cfRule>
  </conditionalFormatting>
  <conditionalFormatting sqref="BB65">
    <cfRule type="containsText" dxfId="23605" priority="7198" operator="containsText" text="Score">
      <formula>NOT(ISERROR(SEARCH("Score",BB65)))</formula>
    </cfRule>
    <cfRule type="cellIs" dxfId="23604" priority="7199" operator="greaterThan">
      <formula>$O$65</formula>
    </cfRule>
    <cfRule type="cellIs" dxfId="23603" priority="7200" operator="equal">
      <formula>$O$65</formula>
    </cfRule>
    <cfRule type="cellIs" dxfId="23602" priority="7201" operator="lessThan">
      <formula>$O$65</formula>
    </cfRule>
  </conditionalFormatting>
  <conditionalFormatting sqref="AL69">
    <cfRule type="containsText" dxfId="23601" priority="7138" operator="containsText" text="Score">
      <formula>NOT(ISERROR(SEARCH("Score",AL69)))</formula>
    </cfRule>
    <cfRule type="cellIs" dxfId="23600" priority="7139" operator="greaterThan">
      <formula>$O$69</formula>
    </cfRule>
    <cfRule type="cellIs" dxfId="23599" priority="7140" operator="equal">
      <formula>$O$69</formula>
    </cfRule>
    <cfRule type="cellIs" dxfId="23598" priority="7141" operator="lessThan">
      <formula>$O$69</formula>
    </cfRule>
  </conditionalFormatting>
  <conditionalFormatting sqref="AM69">
    <cfRule type="containsText" dxfId="23597" priority="7134" operator="containsText" text="Score">
      <formula>NOT(ISERROR(SEARCH("Score",AM69)))</formula>
    </cfRule>
    <cfRule type="cellIs" dxfId="23596" priority="7135" operator="greaterThan">
      <formula>$O$69</formula>
    </cfRule>
    <cfRule type="cellIs" dxfId="23595" priority="7136" operator="equal">
      <formula>$O$69</formula>
    </cfRule>
    <cfRule type="cellIs" dxfId="23594" priority="7137" operator="lessThan">
      <formula>$O$69</formula>
    </cfRule>
  </conditionalFormatting>
  <conditionalFormatting sqref="AN69">
    <cfRule type="containsText" dxfId="23593" priority="7130" operator="containsText" text="Score">
      <formula>NOT(ISERROR(SEARCH("Score",AN69)))</formula>
    </cfRule>
    <cfRule type="cellIs" dxfId="23592" priority="7131" operator="greaterThan">
      <formula>$O$69</formula>
    </cfRule>
    <cfRule type="cellIs" dxfId="23591" priority="7132" operator="equal">
      <formula>$O$69</formula>
    </cfRule>
    <cfRule type="cellIs" dxfId="23590" priority="7133" operator="lessThan">
      <formula>$O$69</formula>
    </cfRule>
  </conditionalFormatting>
  <conditionalFormatting sqref="AO69">
    <cfRule type="containsText" dxfId="23589" priority="7126" operator="containsText" text="Score">
      <formula>NOT(ISERROR(SEARCH("Score",AO69)))</formula>
    </cfRule>
    <cfRule type="cellIs" dxfId="23588" priority="7127" operator="greaterThan">
      <formula>$O$69</formula>
    </cfRule>
    <cfRule type="cellIs" dxfId="23587" priority="7128" operator="equal">
      <formula>$O$69</formula>
    </cfRule>
    <cfRule type="cellIs" dxfId="23586" priority="7129" operator="lessThan">
      <formula>$O$69</formula>
    </cfRule>
  </conditionalFormatting>
  <conditionalFormatting sqref="AP69">
    <cfRule type="containsText" dxfId="23585" priority="7122" operator="containsText" text="Score">
      <formula>NOT(ISERROR(SEARCH("Score",AP69)))</formula>
    </cfRule>
    <cfRule type="cellIs" dxfId="23584" priority="7123" operator="greaterThan">
      <formula>$O$69</formula>
    </cfRule>
    <cfRule type="cellIs" dxfId="23583" priority="7124" operator="equal">
      <formula>$O$69</formula>
    </cfRule>
    <cfRule type="cellIs" dxfId="23582" priority="7125" operator="lessThan">
      <formula>$O$69</formula>
    </cfRule>
  </conditionalFormatting>
  <conditionalFormatting sqref="AQ69">
    <cfRule type="containsText" dxfId="23581" priority="7118" operator="containsText" text="Score">
      <formula>NOT(ISERROR(SEARCH("Score",AQ69)))</formula>
    </cfRule>
    <cfRule type="cellIs" dxfId="23580" priority="7119" operator="greaterThan">
      <formula>$O$69</formula>
    </cfRule>
    <cfRule type="cellIs" dxfId="23579" priority="7120" operator="equal">
      <formula>$O$69</formula>
    </cfRule>
    <cfRule type="cellIs" dxfId="23578" priority="7121" operator="lessThan">
      <formula>$O$69</formula>
    </cfRule>
  </conditionalFormatting>
  <conditionalFormatting sqref="AR69">
    <cfRule type="containsText" dxfId="23577" priority="7114" operator="containsText" text="Score">
      <formula>NOT(ISERROR(SEARCH("Score",AR69)))</formula>
    </cfRule>
    <cfRule type="cellIs" dxfId="23576" priority="7115" operator="greaterThan">
      <formula>$O$69</formula>
    </cfRule>
    <cfRule type="cellIs" dxfId="23575" priority="7116" operator="equal">
      <formula>$O$69</formula>
    </cfRule>
    <cfRule type="cellIs" dxfId="23574" priority="7117" operator="lessThan">
      <formula>$O$69</formula>
    </cfRule>
  </conditionalFormatting>
  <conditionalFormatting sqref="AS69">
    <cfRule type="containsText" dxfId="23573" priority="7110" operator="containsText" text="Score">
      <formula>NOT(ISERROR(SEARCH("Score",AS69)))</formula>
    </cfRule>
    <cfRule type="cellIs" dxfId="23572" priority="7111" operator="greaterThan">
      <formula>$O$69</formula>
    </cfRule>
    <cfRule type="cellIs" dxfId="23571" priority="7112" operator="equal">
      <formula>$O$69</formula>
    </cfRule>
    <cfRule type="cellIs" dxfId="23570" priority="7113" operator="lessThan">
      <formula>$O$69</formula>
    </cfRule>
  </conditionalFormatting>
  <conditionalFormatting sqref="AT69">
    <cfRule type="containsText" dxfId="23569" priority="7106" operator="containsText" text="Score">
      <formula>NOT(ISERROR(SEARCH("Score",AT69)))</formula>
    </cfRule>
    <cfRule type="cellIs" dxfId="23568" priority="7107" operator="greaterThan">
      <formula>$O$69</formula>
    </cfRule>
    <cfRule type="cellIs" dxfId="23567" priority="7108" operator="equal">
      <formula>$O$69</formula>
    </cfRule>
    <cfRule type="cellIs" dxfId="23566" priority="7109" operator="lessThan">
      <formula>$O$69</formula>
    </cfRule>
  </conditionalFormatting>
  <conditionalFormatting sqref="AU69">
    <cfRule type="containsText" dxfId="23565" priority="7102" operator="containsText" text="Score">
      <formula>NOT(ISERROR(SEARCH("Score",AU69)))</formula>
    </cfRule>
    <cfRule type="cellIs" dxfId="23564" priority="7103" operator="greaterThan">
      <formula>$O$69</formula>
    </cfRule>
    <cfRule type="cellIs" dxfId="23563" priority="7104" operator="equal">
      <formula>$O$69</formula>
    </cfRule>
    <cfRule type="cellIs" dxfId="23562" priority="7105" operator="lessThan">
      <formula>$O$69</formula>
    </cfRule>
  </conditionalFormatting>
  <conditionalFormatting sqref="AV69">
    <cfRule type="containsText" dxfId="23561" priority="7098" operator="containsText" text="Score">
      <formula>NOT(ISERROR(SEARCH("Score",AV69)))</formula>
    </cfRule>
    <cfRule type="cellIs" dxfId="23560" priority="7099" operator="greaterThan">
      <formula>$O$69</formula>
    </cfRule>
    <cfRule type="cellIs" dxfId="23559" priority="7100" operator="equal">
      <formula>$O$69</formula>
    </cfRule>
    <cfRule type="cellIs" dxfId="23558" priority="7101" operator="lessThan">
      <formula>$O$69</formula>
    </cfRule>
  </conditionalFormatting>
  <conditionalFormatting sqref="AW69">
    <cfRule type="containsText" dxfId="23557" priority="7094" operator="containsText" text="Score">
      <formula>NOT(ISERROR(SEARCH("Score",AW69)))</formula>
    </cfRule>
    <cfRule type="cellIs" dxfId="23556" priority="7095" operator="greaterThan">
      <formula>$O$69</formula>
    </cfRule>
    <cfRule type="cellIs" dxfId="23555" priority="7096" operator="equal">
      <formula>$O$69</formula>
    </cfRule>
    <cfRule type="cellIs" dxfId="23554" priority="7097" operator="lessThan">
      <formula>$O$69</formula>
    </cfRule>
  </conditionalFormatting>
  <conditionalFormatting sqref="AV69:AY69">
    <cfRule type="containsText" dxfId="23553" priority="7090" operator="containsText" text="Score">
      <formula>NOT(ISERROR(SEARCH("Score",AV69)))</formula>
    </cfRule>
    <cfRule type="cellIs" dxfId="23552" priority="7091" operator="greaterThan">
      <formula>$O$69</formula>
    </cfRule>
    <cfRule type="cellIs" dxfId="23551" priority="7092" operator="equal">
      <formula>$O$69</formula>
    </cfRule>
    <cfRule type="cellIs" dxfId="23550" priority="7093" operator="lessThan">
      <formula>$O$69</formula>
    </cfRule>
  </conditionalFormatting>
  <conditionalFormatting sqref="AZ69">
    <cfRule type="containsText" dxfId="23549" priority="7086" operator="containsText" text="Score">
      <formula>NOT(ISERROR(SEARCH("Score",AZ69)))</formula>
    </cfRule>
    <cfRule type="cellIs" dxfId="23548" priority="7087" operator="greaterThan">
      <formula>$O$69</formula>
    </cfRule>
    <cfRule type="cellIs" dxfId="23547" priority="7088" operator="equal">
      <formula>$O$69</formula>
    </cfRule>
    <cfRule type="cellIs" dxfId="23546" priority="7089" operator="lessThan">
      <formula>$O$69</formula>
    </cfRule>
  </conditionalFormatting>
  <conditionalFormatting sqref="BA69">
    <cfRule type="containsText" dxfId="23545" priority="7082" operator="containsText" text="Score">
      <formula>NOT(ISERROR(SEARCH("Score",BA69)))</formula>
    </cfRule>
    <cfRule type="cellIs" dxfId="23544" priority="7083" operator="greaterThan">
      <formula>$O$69</formula>
    </cfRule>
    <cfRule type="cellIs" dxfId="23543" priority="7084" operator="equal">
      <formula>$O$69</formula>
    </cfRule>
    <cfRule type="cellIs" dxfId="23542" priority="7085" operator="lessThan">
      <formula>$O$69</formula>
    </cfRule>
  </conditionalFormatting>
  <conditionalFormatting sqref="BB69">
    <cfRule type="containsText" dxfId="23541" priority="7078" operator="containsText" text="Score">
      <formula>NOT(ISERROR(SEARCH("Score",BB69)))</formula>
    </cfRule>
    <cfRule type="cellIs" dxfId="23540" priority="7079" operator="greaterThan">
      <formula>$O$69</formula>
    </cfRule>
    <cfRule type="cellIs" dxfId="23539" priority="7080" operator="equal">
      <formula>$O$69</formula>
    </cfRule>
    <cfRule type="cellIs" dxfId="23538" priority="7081" operator="lessThan">
      <formula>$O$69</formula>
    </cfRule>
  </conditionalFormatting>
  <conditionalFormatting sqref="AL73">
    <cfRule type="containsText" dxfId="23537" priority="7018" operator="containsText" text="Score">
      <formula>NOT(ISERROR(SEARCH("Score",AL73)))</formula>
    </cfRule>
    <cfRule type="cellIs" dxfId="23536" priority="7019" operator="greaterThan">
      <formula>$O$73</formula>
    </cfRule>
    <cfRule type="cellIs" dxfId="23535" priority="7020" operator="equal">
      <formula>$O$73</formula>
    </cfRule>
    <cfRule type="cellIs" dxfId="23534" priority="7021" operator="lessThan">
      <formula>$O$73</formula>
    </cfRule>
  </conditionalFormatting>
  <conditionalFormatting sqref="AM73">
    <cfRule type="containsText" dxfId="23533" priority="7014" operator="containsText" text="Score">
      <formula>NOT(ISERROR(SEARCH("Score",AM73)))</formula>
    </cfRule>
    <cfRule type="cellIs" dxfId="23532" priority="7015" operator="greaterThan">
      <formula>$O$73</formula>
    </cfRule>
    <cfRule type="cellIs" dxfId="23531" priority="7016" operator="equal">
      <formula>$O$73</formula>
    </cfRule>
    <cfRule type="cellIs" dxfId="23530" priority="7017" operator="lessThan">
      <formula>$O$73</formula>
    </cfRule>
  </conditionalFormatting>
  <conditionalFormatting sqref="AN73">
    <cfRule type="containsText" dxfId="23529" priority="7010" operator="containsText" text="Score">
      <formula>NOT(ISERROR(SEARCH("Score",AN73)))</formula>
    </cfRule>
    <cfRule type="cellIs" dxfId="23528" priority="7011" operator="greaterThan">
      <formula>$O$73</formula>
    </cfRule>
    <cfRule type="cellIs" dxfId="23527" priority="7012" operator="equal">
      <formula>$O$73</formula>
    </cfRule>
    <cfRule type="cellIs" dxfId="23526" priority="7013" operator="lessThan">
      <formula>$O$73</formula>
    </cfRule>
  </conditionalFormatting>
  <conditionalFormatting sqref="AO73">
    <cfRule type="containsText" dxfId="23525" priority="7006" operator="containsText" text="Score">
      <formula>NOT(ISERROR(SEARCH("Score",AO73)))</formula>
    </cfRule>
    <cfRule type="cellIs" dxfId="23524" priority="7007" operator="greaterThan">
      <formula>$O$73</formula>
    </cfRule>
    <cfRule type="cellIs" dxfId="23523" priority="7008" operator="equal">
      <formula>$O$73</formula>
    </cfRule>
    <cfRule type="cellIs" dxfId="23522" priority="7009" operator="lessThan">
      <formula>$O$73</formula>
    </cfRule>
  </conditionalFormatting>
  <conditionalFormatting sqref="AP73">
    <cfRule type="containsText" dxfId="23521" priority="7002" operator="containsText" text="Score">
      <formula>NOT(ISERROR(SEARCH("Score",AP73)))</formula>
    </cfRule>
    <cfRule type="cellIs" dxfId="23520" priority="7003" operator="greaterThan">
      <formula>$O$73</formula>
    </cfRule>
    <cfRule type="cellIs" dxfId="23519" priority="7004" operator="equal">
      <formula>$O$73</formula>
    </cfRule>
    <cfRule type="cellIs" dxfId="23518" priority="7005" operator="lessThan">
      <formula>$O$73</formula>
    </cfRule>
  </conditionalFormatting>
  <conditionalFormatting sqref="AQ73">
    <cfRule type="containsText" dxfId="23517" priority="6998" operator="containsText" text="Score">
      <formula>NOT(ISERROR(SEARCH("Score",AQ73)))</formula>
    </cfRule>
    <cfRule type="cellIs" dxfId="23516" priority="6999" operator="greaterThan">
      <formula>$O$73</formula>
    </cfRule>
    <cfRule type="cellIs" dxfId="23515" priority="7000" operator="equal">
      <formula>$O$73</formula>
    </cfRule>
    <cfRule type="cellIs" dxfId="23514" priority="7001" operator="lessThan">
      <formula>$O$73</formula>
    </cfRule>
  </conditionalFormatting>
  <conditionalFormatting sqref="AR73">
    <cfRule type="containsText" dxfId="23513" priority="6994" operator="containsText" text="Score">
      <formula>NOT(ISERROR(SEARCH("Score",AR73)))</formula>
    </cfRule>
    <cfRule type="cellIs" dxfId="23512" priority="6995" operator="greaterThan">
      <formula>$O$73</formula>
    </cfRule>
    <cfRule type="cellIs" dxfId="23511" priority="6996" operator="equal">
      <formula>$O$73</formula>
    </cfRule>
    <cfRule type="cellIs" dxfId="23510" priority="6997" operator="lessThan">
      <formula>$O$73</formula>
    </cfRule>
  </conditionalFormatting>
  <conditionalFormatting sqref="AS73">
    <cfRule type="containsText" dxfId="23509" priority="6990" operator="containsText" text="Score">
      <formula>NOT(ISERROR(SEARCH("Score",AS73)))</formula>
    </cfRule>
    <cfRule type="cellIs" dxfId="23508" priority="6991" operator="greaterThan">
      <formula>$O$73</formula>
    </cfRule>
    <cfRule type="cellIs" dxfId="23507" priority="6992" operator="equal">
      <formula>$O$73</formula>
    </cfRule>
    <cfRule type="cellIs" dxfId="23506" priority="6993" operator="lessThan">
      <formula>$O$73</formula>
    </cfRule>
  </conditionalFormatting>
  <conditionalFormatting sqref="AT73">
    <cfRule type="containsText" dxfId="23505" priority="6986" operator="containsText" text="Score">
      <formula>NOT(ISERROR(SEARCH("Score",AT73)))</formula>
    </cfRule>
    <cfRule type="cellIs" dxfId="23504" priority="6987" operator="greaterThan">
      <formula>$O$73</formula>
    </cfRule>
    <cfRule type="cellIs" dxfId="23503" priority="6988" operator="equal">
      <formula>$O$73</formula>
    </cfRule>
    <cfRule type="cellIs" dxfId="23502" priority="6989" operator="lessThan">
      <formula>$O$73</formula>
    </cfRule>
  </conditionalFormatting>
  <conditionalFormatting sqref="AU73">
    <cfRule type="containsText" dxfId="23501" priority="6982" operator="containsText" text="Score">
      <formula>NOT(ISERROR(SEARCH("Score",AU73)))</formula>
    </cfRule>
    <cfRule type="cellIs" dxfId="23500" priority="6983" operator="greaterThan">
      <formula>$O$73</formula>
    </cfRule>
    <cfRule type="cellIs" dxfId="23499" priority="6984" operator="equal">
      <formula>$O$73</formula>
    </cfRule>
    <cfRule type="cellIs" dxfId="23498" priority="6985" operator="lessThan">
      <formula>$O$73</formula>
    </cfRule>
  </conditionalFormatting>
  <conditionalFormatting sqref="AV73">
    <cfRule type="containsText" dxfId="23497" priority="6978" operator="containsText" text="Score">
      <formula>NOT(ISERROR(SEARCH("Score",AV73)))</formula>
    </cfRule>
    <cfRule type="cellIs" dxfId="23496" priority="6979" operator="greaterThan">
      <formula>$O$73</formula>
    </cfRule>
    <cfRule type="cellIs" dxfId="23495" priority="6980" operator="equal">
      <formula>$O$73</formula>
    </cfRule>
    <cfRule type="cellIs" dxfId="23494" priority="6981" operator="lessThan">
      <formula>$O$73</formula>
    </cfRule>
  </conditionalFormatting>
  <conditionalFormatting sqref="AW73">
    <cfRule type="containsText" dxfId="23493" priority="6974" operator="containsText" text="Score">
      <formula>NOT(ISERROR(SEARCH("Score",AW73)))</formula>
    </cfRule>
    <cfRule type="cellIs" dxfId="23492" priority="6975" operator="greaterThan">
      <formula>$O$73</formula>
    </cfRule>
    <cfRule type="cellIs" dxfId="23491" priority="6976" operator="equal">
      <formula>$O$73</formula>
    </cfRule>
    <cfRule type="cellIs" dxfId="23490" priority="6977" operator="lessThan">
      <formula>$O$73</formula>
    </cfRule>
  </conditionalFormatting>
  <conditionalFormatting sqref="AV73:AY73">
    <cfRule type="containsText" dxfId="23489" priority="6970" operator="containsText" text="Score">
      <formula>NOT(ISERROR(SEARCH("Score",AV73)))</formula>
    </cfRule>
    <cfRule type="cellIs" dxfId="23488" priority="6971" operator="greaterThan">
      <formula>$O$73</formula>
    </cfRule>
    <cfRule type="cellIs" dxfId="23487" priority="6972" operator="equal">
      <formula>$O$73</formula>
    </cfRule>
    <cfRule type="cellIs" dxfId="23486" priority="6973" operator="lessThan">
      <formula>$O$73</formula>
    </cfRule>
  </conditionalFormatting>
  <conditionalFormatting sqref="AZ73">
    <cfRule type="containsText" dxfId="23485" priority="6966" operator="containsText" text="Score">
      <formula>NOT(ISERROR(SEARCH("Score",AZ73)))</formula>
    </cfRule>
    <cfRule type="cellIs" dxfId="23484" priority="6967" operator="greaterThan">
      <formula>$O$73</formula>
    </cfRule>
    <cfRule type="cellIs" dxfId="23483" priority="6968" operator="equal">
      <formula>$O$73</formula>
    </cfRule>
    <cfRule type="cellIs" dxfId="23482" priority="6969" operator="lessThan">
      <formula>$O$73</formula>
    </cfRule>
  </conditionalFormatting>
  <conditionalFormatting sqref="BA73">
    <cfRule type="containsText" dxfId="23481" priority="6962" operator="containsText" text="Score">
      <formula>NOT(ISERROR(SEARCH("Score",BA73)))</formula>
    </cfRule>
    <cfRule type="cellIs" dxfId="23480" priority="6963" operator="greaterThan">
      <formula>$O$73</formula>
    </cfRule>
    <cfRule type="cellIs" dxfId="23479" priority="6964" operator="equal">
      <formula>$O$73</formula>
    </cfRule>
    <cfRule type="cellIs" dxfId="23478" priority="6965" operator="lessThan">
      <formula>$O$73</formula>
    </cfRule>
  </conditionalFormatting>
  <conditionalFormatting sqref="BB73">
    <cfRule type="containsText" dxfId="23477" priority="6958" operator="containsText" text="Score">
      <formula>NOT(ISERROR(SEARCH("Score",BB73)))</formula>
    </cfRule>
    <cfRule type="cellIs" dxfId="23476" priority="6959" operator="greaterThan">
      <formula>$O$73</formula>
    </cfRule>
    <cfRule type="cellIs" dxfId="23475" priority="6960" operator="equal">
      <formula>$O$73</formula>
    </cfRule>
    <cfRule type="cellIs" dxfId="23474" priority="6961" operator="lessThan">
      <formula>$O$73</formula>
    </cfRule>
  </conditionalFormatting>
  <conditionalFormatting sqref="BD25:BF25">
    <cfRule type="containsText" dxfId="23473" priority="6954" operator="containsText" text="Score">
      <formula>NOT(ISERROR(SEARCH("Score",BD25)))</formula>
    </cfRule>
    <cfRule type="cellIs" dxfId="23472" priority="6955" operator="greaterThan">
      <formula>$O$25</formula>
    </cfRule>
    <cfRule type="cellIs" dxfId="23471" priority="6956" operator="equal">
      <formula>$O$25</formula>
    </cfRule>
    <cfRule type="cellIs" dxfId="23470" priority="6957" operator="lessThan">
      <formula>$O$25</formula>
    </cfRule>
  </conditionalFormatting>
  <conditionalFormatting sqref="BD29:BF29">
    <cfRule type="containsText" dxfId="23469" priority="6950" operator="containsText" text="Score">
      <formula>NOT(ISERROR(SEARCH("Score",BD29)))</formula>
    </cfRule>
    <cfRule type="cellIs" dxfId="23468" priority="6951" operator="greaterThan">
      <formula>$O$29</formula>
    </cfRule>
    <cfRule type="cellIs" dxfId="23467" priority="6952" operator="equal">
      <formula>$O$29</formula>
    </cfRule>
    <cfRule type="cellIs" dxfId="23466" priority="6953" operator="lessThan">
      <formula>$O$29</formula>
    </cfRule>
  </conditionalFormatting>
  <conditionalFormatting sqref="BD33:BF33">
    <cfRule type="containsText" dxfId="23465" priority="6946" operator="containsText" text="Score">
      <formula>NOT(ISERROR(SEARCH("Score",BD33)))</formula>
    </cfRule>
    <cfRule type="cellIs" dxfId="23464" priority="6947" operator="greaterThan">
      <formula>$O$33</formula>
    </cfRule>
    <cfRule type="cellIs" dxfId="23463" priority="6948" operator="equal">
      <formula>$O$33</formula>
    </cfRule>
    <cfRule type="cellIs" dxfId="23462" priority="6949" operator="lessThan">
      <formula>$O$33</formula>
    </cfRule>
  </conditionalFormatting>
  <conditionalFormatting sqref="BD37:BF37">
    <cfRule type="containsText" dxfId="23461" priority="6942" operator="containsText" text="Score">
      <formula>NOT(ISERROR(SEARCH("Score",BD37)))</formula>
    </cfRule>
    <cfRule type="cellIs" dxfId="23460" priority="6943" operator="greaterThan">
      <formula>$O$37</formula>
    </cfRule>
    <cfRule type="cellIs" dxfId="23459" priority="6944" operator="equal">
      <formula>$O$37</formula>
    </cfRule>
    <cfRule type="cellIs" dxfId="23458" priority="6945" operator="lessThan">
      <formula>$O$37</formula>
    </cfRule>
  </conditionalFormatting>
  <conditionalFormatting sqref="BD41:BF41">
    <cfRule type="containsText" dxfId="23457" priority="6938" operator="containsText" text="Score">
      <formula>NOT(ISERROR(SEARCH("Score",BD41)))</formula>
    </cfRule>
    <cfRule type="cellIs" dxfId="23456" priority="6939" operator="greaterThan">
      <formula>$O$41</formula>
    </cfRule>
    <cfRule type="cellIs" dxfId="23455" priority="6940" operator="equal">
      <formula>$O$41</formula>
    </cfRule>
    <cfRule type="cellIs" dxfId="23454" priority="6941" operator="lessThan">
      <formula>$O$41</formula>
    </cfRule>
  </conditionalFormatting>
  <conditionalFormatting sqref="BA45:BH45">
    <cfRule type="containsText" dxfId="23453" priority="6934" operator="containsText" text="Score">
      <formula>NOT(ISERROR(SEARCH("Score",BA45)))</formula>
    </cfRule>
    <cfRule type="cellIs" dxfId="23452" priority="6935" operator="greaterThan">
      <formula>$O$45</formula>
    </cfRule>
    <cfRule type="cellIs" dxfId="23451" priority="6936" operator="equal">
      <formula>$O$45</formula>
    </cfRule>
    <cfRule type="cellIs" dxfId="23450" priority="6937" operator="lessThan">
      <formula>$O$45</formula>
    </cfRule>
  </conditionalFormatting>
  <conditionalFormatting sqref="BA49:BH49">
    <cfRule type="containsText" dxfId="23449" priority="6930" operator="containsText" text="Score">
      <formula>NOT(ISERROR(SEARCH("Score",BA49)))</formula>
    </cfRule>
    <cfRule type="cellIs" dxfId="23448" priority="6931" operator="greaterThan">
      <formula>$O$49</formula>
    </cfRule>
    <cfRule type="cellIs" dxfId="23447" priority="6932" operator="equal">
      <formula>$O$49</formula>
    </cfRule>
    <cfRule type="cellIs" dxfId="23446" priority="6933" operator="lessThan">
      <formula>$O$49</formula>
    </cfRule>
  </conditionalFormatting>
  <conditionalFormatting sqref="BA53:BH53">
    <cfRule type="containsText" dxfId="23445" priority="6926" operator="containsText" text="Score">
      <formula>NOT(ISERROR(SEARCH("Score",BA53)))</formula>
    </cfRule>
    <cfRule type="cellIs" dxfId="23444" priority="6927" operator="greaterThan">
      <formula>$O$53</formula>
    </cfRule>
    <cfRule type="cellIs" dxfId="23443" priority="6928" operator="equal">
      <formula>$O$53</formula>
    </cfRule>
    <cfRule type="cellIs" dxfId="23442" priority="6929" operator="lessThan">
      <formula>$O$53</formula>
    </cfRule>
  </conditionalFormatting>
  <conditionalFormatting sqref="BA57:BH57">
    <cfRule type="containsText" dxfId="23441" priority="6922" operator="containsText" text="Score">
      <formula>NOT(ISERROR(SEARCH("Score",BA57)))</formula>
    </cfRule>
    <cfRule type="cellIs" dxfId="23440" priority="6923" operator="greaterThan">
      <formula>$O$57</formula>
    </cfRule>
    <cfRule type="cellIs" dxfId="23439" priority="6924" operator="equal">
      <formula>$O$57</formula>
    </cfRule>
    <cfRule type="cellIs" dxfId="23438" priority="6925" operator="lessThan">
      <formula>$O$57</formula>
    </cfRule>
  </conditionalFormatting>
  <conditionalFormatting sqref="BA61:BH61">
    <cfRule type="containsText" dxfId="23437" priority="6918" operator="containsText" text="Score">
      <formula>NOT(ISERROR(SEARCH("Score",BA61)))</formula>
    </cfRule>
    <cfRule type="cellIs" dxfId="23436" priority="6919" operator="greaterThan">
      <formula>$O$61</formula>
    </cfRule>
    <cfRule type="cellIs" dxfId="23435" priority="6920" operator="equal">
      <formula>$O$61</formula>
    </cfRule>
    <cfRule type="cellIs" dxfId="23434" priority="6921" operator="lessThan">
      <formula>$O$61</formula>
    </cfRule>
  </conditionalFormatting>
  <conditionalFormatting sqref="BA65:BF65">
    <cfRule type="containsText" dxfId="23433" priority="6914" operator="containsText" text="Score">
      <formula>NOT(ISERROR(SEARCH("Score",BA65)))</formula>
    </cfRule>
    <cfRule type="cellIs" dxfId="23432" priority="6915" operator="greaterThan">
      <formula>$O$65</formula>
    </cfRule>
    <cfRule type="cellIs" dxfId="23431" priority="6916" operator="equal">
      <formula>$O$65</formula>
    </cfRule>
    <cfRule type="cellIs" dxfId="23430" priority="6917" operator="lessThan">
      <formula>$O$65</formula>
    </cfRule>
  </conditionalFormatting>
  <conditionalFormatting sqref="BA69:BH69">
    <cfRule type="containsText" dxfId="23429" priority="6910" operator="containsText" text="Score">
      <formula>NOT(ISERROR(SEARCH("Score",BA69)))</formula>
    </cfRule>
    <cfRule type="cellIs" dxfId="23428" priority="6911" operator="greaterThan">
      <formula>$O$69</formula>
    </cfRule>
    <cfRule type="cellIs" dxfId="23427" priority="6912" operator="equal">
      <formula>$O$69</formula>
    </cfRule>
    <cfRule type="cellIs" dxfId="23426" priority="6913" operator="lessThan">
      <formula>$O$69</formula>
    </cfRule>
  </conditionalFormatting>
  <conditionalFormatting sqref="BA73:BH73">
    <cfRule type="containsText" dxfId="23425" priority="6906" operator="containsText" text="Score">
      <formula>NOT(ISERROR(SEARCH("Score",BA73)))</formula>
    </cfRule>
    <cfRule type="cellIs" dxfId="23424" priority="6907" operator="greaterThan">
      <formula>$O$73</formula>
    </cfRule>
    <cfRule type="cellIs" dxfId="23423" priority="6908" operator="equal">
      <formula>$O$73</formula>
    </cfRule>
    <cfRule type="cellIs" dxfId="23422" priority="6909" operator="lessThan">
      <formula>$O$73</formula>
    </cfRule>
  </conditionalFormatting>
  <conditionalFormatting sqref="BA80:BH80">
    <cfRule type="containsText" dxfId="23421" priority="6902" operator="containsText" text="Score">
      <formula>NOT(ISERROR(SEARCH("Score",BA80)))</formula>
    </cfRule>
    <cfRule type="cellIs" dxfId="23420" priority="6903" operator="greaterThan">
      <formula>$O$80</formula>
    </cfRule>
    <cfRule type="cellIs" dxfId="23419" priority="6904" operator="equal">
      <formula>$O$80</formula>
    </cfRule>
    <cfRule type="cellIs" dxfId="23418" priority="6905" operator="lessThan">
      <formula>$O$80</formula>
    </cfRule>
  </conditionalFormatting>
  <conditionalFormatting sqref="BD84:BH84">
    <cfRule type="containsText" dxfId="23417" priority="6898" operator="containsText" text="Score">
      <formula>NOT(ISERROR(SEARCH("Score",BD84)))</formula>
    </cfRule>
    <cfRule type="cellIs" dxfId="23416" priority="6899" operator="greaterThan">
      <formula>$O$84</formula>
    </cfRule>
    <cfRule type="cellIs" dxfId="23415" priority="6900" operator="equal">
      <formula>$O$84</formula>
    </cfRule>
    <cfRule type="cellIs" dxfId="23414" priority="6901" operator="lessThan">
      <formula>$O$84</formula>
    </cfRule>
  </conditionalFormatting>
  <conditionalFormatting sqref="BD88:BG88">
    <cfRule type="containsText" dxfId="23413" priority="6894" operator="containsText" text="Score">
      <formula>NOT(ISERROR(SEARCH("Score",BD88)))</formula>
    </cfRule>
    <cfRule type="cellIs" dxfId="23412" priority="6895" operator="greaterThan">
      <formula>$O$88</formula>
    </cfRule>
    <cfRule type="cellIs" dxfId="23411" priority="6896" operator="equal">
      <formula>$O$88</formula>
    </cfRule>
    <cfRule type="cellIs" dxfId="23410" priority="6897" operator="lessThan">
      <formula>$O$88</formula>
    </cfRule>
  </conditionalFormatting>
  <conditionalFormatting sqref="BF92">
    <cfRule type="containsText" dxfId="23409" priority="6890" operator="containsText" text="Score">
      <formula>NOT(ISERROR(SEARCH("Score",BF92)))</formula>
    </cfRule>
    <cfRule type="cellIs" dxfId="23408" priority="6891" operator="greaterThan">
      <formula>$O$92</formula>
    </cfRule>
    <cfRule type="cellIs" dxfId="23407" priority="6892" operator="equal">
      <formula>$O$92</formula>
    </cfRule>
    <cfRule type="cellIs" dxfId="23406" priority="6893" operator="lessThan">
      <formula>$O$92</formula>
    </cfRule>
  </conditionalFormatting>
  <conditionalFormatting sqref="BF96">
    <cfRule type="containsText" dxfId="23405" priority="6886" operator="containsText" text="Score">
      <formula>NOT(ISERROR(SEARCH("Score",BF96)))</formula>
    </cfRule>
    <cfRule type="cellIs" dxfId="23404" priority="6887" operator="greaterThan">
      <formula>$O$96</formula>
    </cfRule>
    <cfRule type="cellIs" dxfId="23403" priority="6888" operator="equal">
      <formula>$O$96</formula>
    </cfRule>
    <cfRule type="cellIs" dxfId="23402" priority="6889" operator="lessThan">
      <formula>$O$96</formula>
    </cfRule>
  </conditionalFormatting>
  <conditionalFormatting sqref="BF100">
    <cfRule type="containsText" dxfId="23401" priority="6882" operator="containsText" text="Score">
      <formula>NOT(ISERROR(SEARCH("Score",BF100)))</formula>
    </cfRule>
    <cfRule type="cellIs" dxfId="23400" priority="6883" operator="greaterThan">
      <formula>$O$100</formula>
    </cfRule>
    <cfRule type="cellIs" dxfId="23399" priority="6884" operator="equal">
      <formula>$O$100</formula>
    </cfRule>
    <cfRule type="cellIs" dxfId="23398" priority="6885" operator="lessThan">
      <formula>$O$100</formula>
    </cfRule>
  </conditionalFormatting>
  <conditionalFormatting sqref="BF104">
    <cfRule type="containsText" dxfId="23397" priority="6878" operator="containsText" text="Score">
      <formula>NOT(ISERROR(SEARCH("Score",BF104)))</formula>
    </cfRule>
    <cfRule type="cellIs" dxfId="23396" priority="6879" operator="greaterThan">
      <formula>$O$104</formula>
    </cfRule>
    <cfRule type="cellIs" dxfId="23395" priority="6880" operator="equal">
      <formula>$O$104</formula>
    </cfRule>
    <cfRule type="cellIs" dxfId="23394" priority="6881" operator="lessThan">
      <formula>$O$104</formula>
    </cfRule>
  </conditionalFormatting>
  <conditionalFormatting sqref="BF108">
    <cfRule type="containsText" dxfId="23393" priority="6874" operator="containsText" text="Score">
      <formula>NOT(ISERROR(SEARCH("Score",BF108)))</formula>
    </cfRule>
    <cfRule type="cellIs" dxfId="23392" priority="6875" operator="greaterThan">
      <formula>$O$108</formula>
    </cfRule>
    <cfRule type="cellIs" dxfId="23391" priority="6876" operator="equal">
      <formula>$O$108</formula>
    </cfRule>
    <cfRule type="cellIs" dxfId="23390" priority="6877" operator="lessThan">
      <formula>$O$108</formula>
    </cfRule>
  </conditionalFormatting>
  <conditionalFormatting sqref="BF112">
    <cfRule type="containsText" dxfId="23389" priority="6870" operator="containsText" text="Score">
      <formula>NOT(ISERROR(SEARCH("Score",BF112)))</formula>
    </cfRule>
    <cfRule type="cellIs" dxfId="23388" priority="6871" operator="greaterThan">
      <formula>$O$112</formula>
    </cfRule>
    <cfRule type="cellIs" dxfId="23387" priority="6872" operator="equal">
      <formula>$O$112</formula>
    </cfRule>
    <cfRule type="cellIs" dxfId="23386" priority="6873" operator="lessThan">
      <formula>$O$112</formula>
    </cfRule>
  </conditionalFormatting>
  <conditionalFormatting sqref="BD124:BH124">
    <cfRule type="containsText" dxfId="23385" priority="6858" operator="containsText" text="Score">
      <formula>NOT(ISERROR(SEARCH("Score",BD124)))</formula>
    </cfRule>
    <cfRule type="cellIs" dxfId="23384" priority="6859" operator="greaterThan">
      <formula>$O$124</formula>
    </cfRule>
    <cfRule type="cellIs" dxfId="23383" priority="6860" operator="equal">
      <formula>$O$124</formula>
    </cfRule>
    <cfRule type="cellIs" dxfId="23382" priority="6861" operator="lessThan">
      <formula>$O$124</formula>
    </cfRule>
  </conditionalFormatting>
  <conditionalFormatting sqref="BD128:BH128">
    <cfRule type="containsText" dxfId="23381" priority="6854" operator="containsText" text="Score">
      <formula>NOT(ISERROR(SEARCH("Score",BD128)))</formula>
    </cfRule>
    <cfRule type="cellIs" dxfId="23380" priority="6855" operator="greaterThan">
      <formula>$O$128</formula>
    </cfRule>
    <cfRule type="cellIs" dxfId="23379" priority="6856" operator="equal">
      <formula>$O$128</formula>
    </cfRule>
    <cfRule type="cellIs" dxfId="23378" priority="6857" operator="lessThan">
      <formula>$O$128</formula>
    </cfRule>
  </conditionalFormatting>
  <conditionalFormatting sqref="BD132:BH132">
    <cfRule type="containsText" dxfId="23377" priority="6850" operator="containsText" text="Score">
      <formula>NOT(ISERROR(SEARCH("Score",BD132)))</formula>
    </cfRule>
    <cfRule type="cellIs" dxfId="23376" priority="6851" operator="greaterThan">
      <formula>$O$132</formula>
    </cfRule>
    <cfRule type="cellIs" dxfId="23375" priority="6852" operator="equal">
      <formula>$O$132</formula>
    </cfRule>
    <cfRule type="cellIs" dxfId="23374" priority="6853" operator="lessThan">
      <formula>$O$132</formula>
    </cfRule>
  </conditionalFormatting>
  <conditionalFormatting sqref="BD143:BH143">
    <cfRule type="containsText" dxfId="23373" priority="6846" operator="containsText" text="Score">
      <formula>NOT(ISERROR(SEARCH("Score",BD143)))</formula>
    </cfRule>
    <cfRule type="cellIs" dxfId="23372" priority="6847" operator="greaterThan">
      <formula>$O$143</formula>
    </cfRule>
    <cfRule type="cellIs" dxfId="23371" priority="6848" operator="equal">
      <formula>$O$143</formula>
    </cfRule>
    <cfRule type="cellIs" dxfId="23370" priority="6849" operator="lessThan">
      <formula>$O$143</formula>
    </cfRule>
  </conditionalFormatting>
  <conditionalFormatting sqref="BD147:BH147">
    <cfRule type="containsText" dxfId="23369" priority="6842" operator="containsText" text="Score">
      <formula>NOT(ISERROR(SEARCH("Score",BD147)))</formula>
    </cfRule>
    <cfRule type="cellIs" dxfId="23368" priority="6843" operator="greaterThan">
      <formula>$O$147</formula>
    </cfRule>
    <cfRule type="cellIs" dxfId="23367" priority="6844" operator="equal">
      <formula>$O$147</formula>
    </cfRule>
    <cfRule type="cellIs" dxfId="23366" priority="6845" operator="lessThan">
      <formula>$O$147</formula>
    </cfRule>
  </conditionalFormatting>
  <conditionalFormatting sqref="BD151:BH151">
    <cfRule type="containsText" dxfId="23365" priority="6838" operator="containsText" text="Score">
      <formula>NOT(ISERROR(SEARCH("Score",BD151)))</formula>
    </cfRule>
    <cfRule type="cellIs" dxfId="23364" priority="6839" operator="greaterThan">
      <formula>$O$151</formula>
    </cfRule>
    <cfRule type="cellIs" dxfId="23363" priority="6840" operator="equal">
      <formula>$O$151</formula>
    </cfRule>
    <cfRule type="cellIs" dxfId="23362" priority="6841" operator="lessThan">
      <formula>$O$151</formula>
    </cfRule>
  </conditionalFormatting>
  <conditionalFormatting sqref="BD155:BH155">
    <cfRule type="containsText" dxfId="23361" priority="6834" operator="containsText" text="Score">
      <formula>NOT(ISERROR(SEARCH("Score",BD155)))</formula>
    </cfRule>
    <cfRule type="cellIs" dxfId="23360" priority="6835" operator="greaterThan">
      <formula>$O$155</formula>
    </cfRule>
    <cfRule type="cellIs" dxfId="23359" priority="6836" operator="equal">
      <formula>$O$155</formula>
    </cfRule>
    <cfRule type="cellIs" dxfId="23358" priority="6837" operator="lessThan">
      <formula>$O$155</formula>
    </cfRule>
  </conditionalFormatting>
  <conditionalFormatting sqref="BD159:BH159">
    <cfRule type="containsText" dxfId="23357" priority="6830" operator="containsText" text="Score">
      <formula>NOT(ISERROR(SEARCH("Score",BD159)))</formula>
    </cfRule>
    <cfRule type="cellIs" dxfId="23356" priority="6831" operator="greaterThan">
      <formula>$O$159</formula>
    </cfRule>
    <cfRule type="cellIs" dxfId="23355" priority="6832" operator="equal">
      <formula>$O$159</formula>
    </cfRule>
    <cfRule type="cellIs" dxfId="23354" priority="6833" operator="lessThan">
      <formula>$O$159</formula>
    </cfRule>
  </conditionalFormatting>
  <conditionalFormatting sqref="BD163:BH163">
    <cfRule type="containsText" dxfId="23353" priority="6826" operator="containsText" text="Score">
      <formula>NOT(ISERROR(SEARCH("Score",BD163)))</formula>
    </cfRule>
    <cfRule type="cellIs" dxfId="23352" priority="6827" operator="greaterThan">
      <formula>$O$163</formula>
    </cfRule>
    <cfRule type="cellIs" dxfId="23351" priority="6828" operator="equal">
      <formula>$O$163</formula>
    </cfRule>
    <cfRule type="cellIs" dxfId="23350" priority="6829" operator="lessThan">
      <formula>$O$163</formula>
    </cfRule>
  </conditionalFormatting>
  <conditionalFormatting sqref="BD167:BH167">
    <cfRule type="containsText" dxfId="23349" priority="6822" operator="containsText" text="Score">
      <formula>NOT(ISERROR(SEARCH("Score",BD167)))</formula>
    </cfRule>
    <cfRule type="cellIs" dxfId="23348" priority="6823" operator="greaterThan">
      <formula>$O$167</formula>
    </cfRule>
    <cfRule type="cellIs" dxfId="23347" priority="6824" operator="equal">
      <formula>$O$167</formula>
    </cfRule>
    <cfRule type="cellIs" dxfId="23346" priority="6825" operator="lessThan">
      <formula>$O$167</formula>
    </cfRule>
  </conditionalFormatting>
  <conditionalFormatting sqref="BD171:BH171">
    <cfRule type="containsText" dxfId="23345" priority="6818" operator="containsText" text="Score">
      <formula>NOT(ISERROR(SEARCH("Score",BD171)))</formula>
    </cfRule>
    <cfRule type="cellIs" dxfId="23344" priority="6819" operator="greaterThan">
      <formula>$O$171</formula>
    </cfRule>
    <cfRule type="cellIs" dxfId="23343" priority="6820" operator="equal">
      <formula>$O$171</formula>
    </cfRule>
    <cfRule type="cellIs" dxfId="23342" priority="6821" operator="lessThan">
      <formula>$O$171</formula>
    </cfRule>
  </conditionalFormatting>
  <conditionalFormatting sqref="BD175:BH175">
    <cfRule type="containsText" dxfId="23341" priority="6814" operator="containsText" text="Score">
      <formula>NOT(ISERROR(SEARCH("Score",BD175)))</formula>
    </cfRule>
    <cfRule type="cellIs" dxfId="23340" priority="6815" operator="greaterThan">
      <formula>$O$175</formula>
    </cfRule>
    <cfRule type="cellIs" dxfId="23339" priority="6816" operator="equal">
      <formula>$O$175</formula>
    </cfRule>
    <cfRule type="cellIs" dxfId="23338" priority="6817" operator="lessThan">
      <formula>$O$175</formula>
    </cfRule>
  </conditionalFormatting>
  <conditionalFormatting sqref="BD179:BH179">
    <cfRule type="containsText" dxfId="23337" priority="6810" operator="containsText" text="Score">
      <formula>NOT(ISERROR(SEARCH("Score",BD179)))</formula>
    </cfRule>
    <cfRule type="cellIs" dxfId="23336" priority="6811" operator="greaterThan">
      <formula>$O$179</formula>
    </cfRule>
    <cfRule type="cellIs" dxfId="23335" priority="6812" operator="equal">
      <formula>$O$179</formula>
    </cfRule>
    <cfRule type="cellIs" dxfId="23334" priority="6813" operator="lessThan">
      <formula>$O$179</formula>
    </cfRule>
  </conditionalFormatting>
  <conditionalFormatting sqref="BD183:BH183">
    <cfRule type="containsText" dxfId="23333" priority="6806" operator="containsText" text="Score">
      <formula>NOT(ISERROR(SEARCH("Score",BD183)))</formula>
    </cfRule>
    <cfRule type="cellIs" dxfId="23332" priority="6807" operator="greaterThan">
      <formula>$O$183</formula>
    </cfRule>
    <cfRule type="cellIs" dxfId="23331" priority="6808" operator="equal">
      <formula>$O$183</formula>
    </cfRule>
    <cfRule type="cellIs" dxfId="23330" priority="6809" operator="lessThan">
      <formula>$O$183</formula>
    </cfRule>
  </conditionalFormatting>
  <conditionalFormatting sqref="BD187:BH187">
    <cfRule type="containsText" dxfId="23329" priority="6802" operator="containsText" text="Score">
      <formula>NOT(ISERROR(SEARCH("Score",BD187)))</formula>
    </cfRule>
    <cfRule type="cellIs" dxfId="23328" priority="6803" operator="greaterThan">
      <formula>$O$187</formula>
    </cfRule>
    <cfRule type="cellIs" dxfId="23327" priority="6804" operator="equal">
      <formula>$O$187</formula>
    </cfRule>
    <cfRule type="cellIs" dxfId="23326" priority="6805" operator="lessThan">
      <formula>$O$187</formula>
    </cfRule>
  </conditionalFormatting>
  <conditionalFormatting sqref="BD191:BH191">
    <cfRule type="containsText" dxfId="23325" priority="6798" operator="containsText" text="Score">
      <formula>NOT(ISERROR(SEARCH("Score",BD191)))</formula>
    </cfRule>
    <cfRule type="cellIs" dxfId="23324" priority="6799" operator="greaterThan">
      <formula>$O$191</formula>
    </cfRule>
    <cfRule type="cellIs" dxfId="23323" priority="6800" operator="equal">
      <formula>$O$191</formula>
    </cfRule>
    <cfRule type="cellIs" dxfId="23322" priority="6801" operator="lessThan">
      <formula>$O$191</formula>
    </cfRule>
  </conditionalFormatting>
  <conditionalFormatting sqref="BD195:BH195">
    <cfRule type="containsText" dxfId="23321" priority="6794" operator="containsText" text="Score">
      <formula>NOT(ISERROR(SEARCH("Score",BD195)))</formula>
    </cfRule>
    <cfRule type="cellIs" dxfId="23320" priority="6795" operator="greaterThan">
      <formula>$O$195</formula>
    </cfRule>
    <cfRule type="cellIs" dxfId="23319" priority="6796" operator="equal">
      <formula>$O$195</formula>
    </cfRule>
    <cfRule type="cellIs" dxfId="23318" priority="6797" operator="lessThan">
      <formula>$O$195</formula>
    </cfRule>
  </conditionalFormatting>
  <conditionalFormatting sqref="BD199:BH199">
    <cfRule type="containsText" dxfId="23317" priority="6790" operator="containsText" text="Score">
      <formula>NOT(ISERROR(SEARCH("Score",BD199)))</formula>
    </cfRule>
    <cfRule type="cellIs" dxfId="23316" priority="6791" operator="greaterThan">
      <formula>$O$199</formula>
    </cfRule>
    <cfRule type="cellIs" dxfId="23315" priority="6792" operator="equal">
      <formula>$O$199</formula>
    </cfRule>
    <cfRule type="cellIs" dxfId="23314" priority="6793" operator="lessThan">
      <formula>$O$199</formula>
    </cfRule>
  </conditionalFormatting>
  <conditionalFormatting sqref="AL80">
    <cfRule type="containsText" dxfId="23313" priority="6730" operator="containsText" text="Score">
      <formula>NOT(ISERROR(SEARCH("Score",AL80)))</formula>
    </cfRule>
    <cfRule type="cellIs" dxfId="23312" priority="6731" operator="greaterThan">
      <formula>$O$80</formula>
    </cfRule>
    <cfRule type="cellIs" dxfId="23311" priority="6732" operator="equal">
      <formula>$O$80</formula>
    </cfRule>
    <cfRule type="cellIs" dxfId="23310" priority="6733" operator="lessThan">
      <formula>$O$80</formula>
    </cfRule>
  </conditionalFormatting>
  <conditionalFormatting sqref="AM80">
    <cfRule type="containsText" dxfId="23309" priority="6726" operator="containsText" text="Score">
      <formula>NOT(ISERROR(SEARCH("Score",AM80)))</formula>
    </cfRule>
    <cfRule type="cellIs" dxfId="23308" priority="6727" operator="greaterThan">
      <formula>$O$80</formula>
    </cfRule>
    <cfRule type="cellIs" dxfId="23307" priority="6728" operator="equal">
      <formula>$O$80</formula>
    </cfRule>
    <cfRule type="cellIs" dxfId="23306" priority="6729" operator="lessThan">
      <formula>$O$80</formula>
    </cfRule>
  </conditionalFormatting>
  <conditionalFormatting sqref="AN80">
    <cfRule type="containsText" dxfId="23305" priority="6722" operator="containsText" text="Score">
      <formula>NOT(ISERROR(SEARCH("Score",AN80)))</formula>
    </cfRule>
    <cfRule type="cellIs" dxfId="23304" priority="6723" operator="greaterThan">
      <formula>$O$80</formula>
    </cfRule>
    <cfRule type="cellIs" dxfId="23303" priority="6724" operator="equal">
      <formula>$O$80</formula>
    </cfRule>
    <cfRule type="cellIs" dxfId="23302" priority="6725" operator="lessThan">
      <formula>$O$80</formula>
    </cfRule>
  </conditionalFormatting>
  <conditionalFormatting sqref="AO80">
    <cfRule type="containsText" dxfId="23301" priority="6718" operator="containsText" text="Score">
      <formula>NOT(ISERROR(SEARCH("Score",AO80)))</formula>
    </cfRule>
    <cfRule type="cellIs" dxfId="23300" priority="6719" operator="greaterThan">
      <formula>$O$80</formula>
    </cfRule>
    <cfRule type="cellIs" dxfId="23299" priority="6720" operator="equal">
      <formula>$O$80</formula>
    </cfRule>
    <cfRule type="cellIs" dxfId="23298" priority="6721" operator="lessThan">
      <formula>$O$80</formula>
    </cfRule>
  </conditionalFormatting>
  <conditionalFormatting sqref="AP80">
    <cfRule type="containsText" dxfId="23297" priority="6714" operator="containsText" text="Score">
      <formula>NOT(ISERROR(SEARCH("Score",AP80)))</formula>
    </cfRule>
    <cfRule type="cellIs" dxfId="23296" priority="6715" operator="greaterThan">
      <formula>$O$80</formula>
    </cfRule>
    <cfRule type="cellIs" dxfId="23295" priority="6716" operator="equal">
      <formula>$O$80</formula>
    </cfRule>
    <cfRule type="cellIs" dxfId="23294" priority="6717" operator="lessThan">
      <formula>$O$80</formula>
    </cfRule>
  </conditionalFormatting>
  <conditionalFormatting sqref="AQ80">
    <cfRule type="containsText" dxfId="23293" priority="6710" operator="containsText" text="Score">
      <formula>NOT(ISERROR(SEARCH("Score",AQ80)))</formula>
    </cfRule>
    <cfRule type="cellIs" dxfId="23292" priority="6711" operator="greaterThan">
      <formula>$O$80</formula>
    </cfRule>
    <cfRule type="cellIs" dxfId="23291" priority="6712" operator="equal">
      <formula>$O$80</formula>
    </cfRule>
    <cfRule type="cellIs" dxfId="23290" priority="6713" operator="lessThan">
      <formula>$O$80</formula>
    </cfRule>
  </conditionalFormatting>
  <conditionalFormatting sqref="AR80">
    <cfRule type="containsText" dxfId="23289" priority="6706" operator="containsText" text="Score">
      <formula>NOT(ISERROR(SEARCH("Score",AR80)))</formula>
    </cfRule>
    <cfRule type="cellIs" dxfId="23288" priority="6707" operator="greaterThan">
      <formula>$O$80</formula>
    </cfRule>
    <cfRule type="cellIs" dxfId="23287" priority="6708" operator="equal">
      <formula>$O$80</formula>
    </cfRule>
    <cfRule type="cellIs" dxfId="23286" priority="6709" operator="lessThan">
      <formula>$O$80</formula>
    </cfRule>
  </conditionalFormatting>
  <conditionalFormatting sqref="AS80">
    <cfRule type="containsText" dxfId="23285" priority="6702" operator="containsText" text="Score">
      <formula>NOT(ISERROR(SEARCH("Score",AS80)))</formula>
    </cfRule>
    <cfRule type="cellIs" dxfId="23284" priority="6703" operator="greaterThan">
      <formula>$O$80</formula>
    </cfRule>
    <cfRule type="cellIs" dxfId="23283" priority="6704" operator="equal">
      <formula>$O$80</formula>
    </cfRule>
    <cfRule type="cellIs" dxfId="23282" priority="6705" operator="lessThan">
      <formula>$O$80</formula>
    </cfRule>
  </conditionalFormatting>
  <conditionalFormatting sqref="AT80">
    <cfRule type="containsText" dxfId="23281" priority="6698" operator="containsText" text="Score">
      <formula>NOT(ISERROR(SEARCH("Score",AT80)))</formula>
    </cfRule>
    <cfRule type="cellIs" dxfId="23280" priority="6699" operator="greaterThan">
      <formula>$O$80</formula>
    </cfRule>
    <cfRule type="cellIs" dxfId="23279" priority="6700" operator="equal">
      <formula>$O$80</formula>
    </cfRule>
    <cfRule type="cellIs" dxfId="23278" priority="6701" operator="lessThan">
      <formula>$O$80</formula>
    </cfRule>
  </conditionalFormatting>
  <conditionalFormatting sqref="AU80">
    <cfRule type="containsText" dxfId="23277" priority="6694" operator="containsText" text="Score">
      <formula>NOT(ISERROR(SEARCH("Score",AU80)))</formula>
    </cfRule>
    <cfRule type="cellIs" dxfId="23276" priority="6695" operator="greaterThan">
      <formula>$O$80</formula>
    </cfRule>
    <cfRule type="cellIs" dxfId="23275" priority="6696" operator="equal">
      <formula>$O$80</formula>
    </cfRule>
    <cfRule type="cellIs" dxfId="23274" priority="6697" operator="lessThan">
      <formula>$O$80</formula>
    </cfRule>
  </conditionalFormatting>
  <conditionalFormatting sqref="AV80">
    <cfRule type="containsText" dxfId="23273" priority="6690" operator="containsText" text="Score">
      <formula>NOT(ISERROR(SEARCH("Score",AV80)))</formula>
    </cfRule>
    <cfRule type="cellIs" dxfId="23272" priority="6691" operator="greaterThan">
      <formula>$O$80</formula>
    </cfRule>
    <cfRule type="cellIs" dxfId="23271" priority="6692" operator="equal">
      <formula>$O$80</formula>
    </cfRule>
    <cfRule type="cellIs" dxfId="23270" priority="6693" operator="lessThan">
      <formula>$O$80</formula>
    </cfRule>
  </conditionalFormatting>
  <conditionalFormatting sqref="AW80">
    <cfRule type="containsText" dxfId="23269" priority="6686" operator="containsText" text="Score">
      <formula>NOT(ISERROR(SEARCH("Score",AW80)))</formula>
    </cfRule>
    <cfRule type="cellIs" dxfId="23268" priority="6687" operator="greaterThan">
      <formula>$O$80</formula>
    </cfRule>
    <cfRule type="cellIs" dxfId="23267" priority="6688" operator="equal">
      <formula>$O$80</formula>
    </cfRule>
    <cfRule type="cellIs" dxfId="23266" priority="6689" operator="lessThan">
      <formula>$O$80</formula>
    </cfRule>
  </conditionalFormatting>
  <conditionalFormatting sqref="AV80:AY80">
    <cfRule type="containsText" dxfId="23265" priority="6682" operator="containsText" text="Score">
      <formula>NOT(ISERROR(SEARCH("Score",AV80)))</formula>
    </cfRule>
    <cfRule type="cellIs" dxfId="23264" priority="6683" operator="greaterThan">
      <formula>$O$80</formula>
    </cfRule>
    <cfRule type="cellIs" dxfId="23263" priority="6684" operator="equal">
      <formula>$O$80</formula>
    </cfRule>
    <cfRule type="cellIs" dxfId="23262" priority="6685" operator="lessThan">
      <formula>$O$80</formula>
    </cfRule>
  </conditionalFormatting>
  <conditionalFormatting sqref="AZ80">
    <cfRule type="containsText" dxfId="23261" priority="6678" operator="containsText" text="Score">
      <formula>NOT(ISERROR(SEARCH("Score",AZ80)))</formula>
    </cfRule>
    <cfRule type="cellIs" dxfId="23260" priority="6679" operator="greaterThan">
      <formula>$O$80</formula>
    </cfRule>
    <cfRule type="cellIs" dxfId="23259" priority="6680" operator="equal">
      <formula>$O$80</formula>
    </cfRule>
    <cfRule type="cellIs" dxfId="23258" priority="6681" operator="lessThan">
      <formula>$O$80</formula>
    </cfRule>
  </conditionalFormatting>
  <conditionalFormatting sqref="BA80">
    <cfRule type="containsText" dxfId="23257" priority="6674" operator="containsText" text="Score">
      <formula>NOT(ISERROR(SEARCH("Score",BA80)))</formula>
    </cfRule>
    <cfRule type="cellIs" dxfId="23256" priority="6675" operator="greaterThan">
      <formula>$O$80</formula>
    </cfRule>
    <cfRule type="cellIs" dxfId="23255" priority="6676" operator="equal">
      <formula>$O$80</formula>
    </cfRule>
    <cfRule type="cellIs" dxfId="23254" priority="6677" operator="lessThan">
      <formula>$O$80</formula>
    </cfRule>
  </conditionalFormatting>
  <conditionalFormatting sqref="BB80">
    <cfRule type="containsText" dxfId="23253" priority="6670" operator="containsText" text="Score">
      <formula>NOT(ISERROR(SEARCH("Score",BB80)))</formula>
    </cfRule>
    <cfRule type="cellIs" dxfId="23252" priority="6671" operator="greaterThan">
      <formula>$O$80</formula>
    </cfRule>
    <cfRule type="cellIs" dxfId="23251" priority="6672" operator="equal">
      <formula>$O$80</formula>
    </cfRule>
    <cfRule type="cellIs" dxfId="23250" priority="6673" operator="lessThan">
      <formula>$O$80</formula>
    </cfRule>
  </conditionalFormatting>
  <conditionalFormatting sqref="AL84">
    <cfRule type="containsText" dxfId="23249" priority="6610" operator="containsText" text="Score">
      <formula>NOT(ISERROR(SEARCH("Score",AL84)))</formula>
    </cfRule>
    <cfRule type="cellIs" dxfId="23248" priority="6611" operator="greaterThan">
      <formula>$O$84</formula>
    </cfRule>
    <cfRule type="cellIs" dxfId="23247" priority="6612" operator="equal">
      <formula>$O$84</formula>
    </cfRule>
    <cfRule type="cellIs" dxfId="23246" priority="6613" operator="lessThan">
      <formula>$O$84</formula>
    </cfRule>
  </conditionalFormatting>
  <conditionalFormatting sqref="AM84">
    <cfRule type="containsText" dxfId="23245" priority="6606" operator="containsText" text="Score">
      <formula>NOT(ISERROR(SEARCH("Score",AM84)))</formula>
    </cfRule>
    <cfRule type="cellIs" dxfId="23244" priority="6607" operator="greaterThan">
      <formula>$O$84</formula>
    </cfRule>
    <cfRule type="cellIs" dxfId="23243" priority="6608" operator="equal">
      <formula>$O$84</formula>
    </cfRule>
    <cfRule type="cellIs" dxfId="23242" priority="6609" operator="lessThan">
      <formula>$O$84</formula>
    </cfRule>
  </conditionalFormatting>
  <conditionalFormatting sqref="AN84">
    <cfRule type="containsText" dxfId="23241" priority="6602" operator="containsText" text="Score">
      <formula>NOT(ISERROR(SEARCH("Score",AN84)))</formula>
    </cfRule>
    <cfRule type="cellIs" dxfId="23240" priority="6603" operator="greaterThan">
      <formula>$O$84</formula>
    </cfRule>
    <cfRule type="cellIs" dxfId="23239" priority="6604" operator="equal">
      <formula>$O$84</formula>
    </cfRule>
    <cfRule type="cellIs" dxfId="23238" priority="6605" operator="lessThan">
      <formula>$O$84</formula>
    </cfRule>
  </conditionalFormatting>
  <conditionalFormatting sqref="AO84">
    <cfRule type="containsText" dxfId="23237" priority="6598" operator="containsText" text="Score">
      <formula>NOT(ISERROR(SEARCH("Score",AO84)))</formula>
    </cfRule>
    <cfRule type="cellIs" dxfId="23236" priority="6599" operator="greaterThan">
      <formula>$O$84</formula>
    </cfRule>
    <cfRule type="cellIs" dxfId="23235" priority="6600" operator="equal">
      <formula>$O$84</formula>
    </cfRule>
    <cfRule type="cellIs" dxfId="23234" priority="6601" operator="lessThan">
      <formula>$O$84</formula>
    </cfRule>
  </conditionalFormatting>
  <conditionalFormatting sqref="AP84">
    <cfRule type="containsText" dxfId="23233" priority="6594" operator="containsText" text="Score">
      <formula>NOT(ISERROR(SEARCH("Score",AP84)))</formula>
    </cfRule>
    <cfRule type="cellIs" dxfId="23232" priority="6595" operator="greaterThan">
      <formula>$O$84</formula>
    </cfRule>
    <cfRule type="cellIs" dxfId="23231" priority="6596" operator="equal">
      <formula>$O$84</formula>
    </cfRule>
    <cfRule type="cellIs" dxfId="23230" priority="6597" operator="lessThan">
      <formula>$O$84</formula>
    </cfRule>
  </conditionalFormatting>
  <conditionalFormatting sqref="AQ84">
    <cfRule type="containsText" dxfId="23229" priority="6590" operator="containsText" text="Score">
      <formula>NOT(ISERROR(SEARCH("Score",AQ84)))</formula>
    </cfRule>
    <cfRule type="cellIs" dxfId="23228" priority="6591" operator="greaterThan">
      <formula>$O$84</formula>
    </cfRule>
    <cfRule type="cellIs" dxfId="23227" priority="6592" operator="equal">
      <formula>$O$84</formula>
    </cfRule>
    <cfRule type="cellIs" dxfId="23226" priority="6593" operator="lessThan">
      <formula>$O$84</formula>
    </cfRule>
  </conditionalFormatting>
  <conditionalFormatting sqref="AR84">
    <cfRule type="containsText" dxfId="23225" priority="6586" operator="containsText" text="Score">
      <formula>NOT(ISERROR(SEARCH("Score",AR84)))</formula>
    </cfRule>
    <cfRule type="cellIs" dxfId="23224" priority="6587" operator="greaterThan">
      <formula>$O$84</formula>
    </cfRule>
    <cfRule type="cellIs" dxfId="23223" priority="6588" operator="equal">
      <formula>$O$84</formula>
    </cfRule>
    <cfRule type="cellIs" dxfId="23222" priority="6589" operator="lessThan">
      <formula>$O$84</formula>
    </cfRule>
  </conditionalFormatting>
  <conditionalFormatting sqref="AS84">
    <cfRule type="containsText" dxfId="23221" priority="6582" operator="containsText" text="Score">
      <formula>NOT(ISERROR(SEARCH("Score",AS84)))</formula>
    </cfRule>
    <cfRule type="cellIs" dxfId="23220" priority="6583" operator="greaterThan">
      <formula>$O$84</formula>
    </cfRule>
    <cfRule type="cellIs" dxfId="23219" priority="6584" operator="equal">
      <formula>$O$84</formula>
    </cfRule>
    <cfRule type="cellIs" dxfId="23218" priority="6585" operator="lessThan">
      <formula>$O$84</formula>
    </cfRule>
  </conditionalFormatting>
  <conditionalFormatting sqref="AT84">
    <cfRule type="containsText" dxfId="23217" priority="6578" operator="containsText" text="Score">
      <formula>NOT(ISERROR(SEARCH("Score",AT84)))</formula>
    </cfRule>
    <cfRule type="cellIs" dxfId="23216" priority="6579" operator="greaterThan">
      <formula>$O$84</formula>
    </cfRule>
    <cfRule type="cellIs" dxfId="23215" priority="6580" operator="equal">
      <formula>$O$84</formula>
    </cfRule>
    <cfRule type="cellIs" dxfId="23214" priority="6581" operator="lessThan">
      <formula>$O$84</formula>
    </cfRule>
  </conditionalFormatting>
  <conditionalFormatting sqref="AU84">
    <cfRule type="containsText" dxfId="23213" priority="6574" operator="containsText" text="Score">
      <formula>NOT(ISERROR(SEARCH("Score",AU84)))</formula>
    </cfRule>
    <cfRule type="cellIs" dxfId="23212" priority="6575" operator="greaterThan">
      <formula>$O$84</formula>
    </cfRule>
    <cfRule type="cellIs" dxfId="23211" priority="6576" operator="equal">
      <formula>$O$84</formula>
    </cfRule>
    <cfRule type="cellIs" dxfId="23210" priority="6577" operator="lessThan">
      <formula>$O$84</formula>
    </cfRule>
  </conditionalFormatting>
  <conditionalFormatting sqref="AV84">
    <cfRule type="containsText" dxfId="23209" priority="6570" operator="containsText" text="Score">
      <formula>NOT(ISERROR(SEARCH("Score",AV84)))</formula>
    </cfRule>
    <cfRule type="cellIs" dxfId="23208" priority="6571" operator="greaterThan">
      <formula>$O$84</formula>
    </cfRule>
    <cfRule type="cellIs" dxfId="23207" priority="6572" operator="equal">
      <formula>$O$84</formula>
    </cfRule>
    <cfRule type="cellIs" dxfId="23206" priority="6573" operator="lessThan">
      <formula>$O$84</formula>
    </cfRule>
  </conditionalFormatting>
  <conditionalFormatting sqref="AW84">
    <cfRule type="containsText" dxfId="23205" priority="6566" operator="containsText" text="Score">
      <formula>NOT(ISERROR(SEARCH("Score",AW84)))</formula>
    </cfRule>
    <cfRule type="cellIs" dxfId="23204" priority="6567" operator="greaterThan">
      <formula>$O$84</formula>
    </cfRule>
    <cfRule type="cellIs" dxfId="23203" priority="6568" operator="equal">
      <formula>$O$84</formula>
    </cfRule>
    <cfRule type="cellIs" dxfId="23202" priority="6569" operator="lessThan">
      <formula>$O$84</formula>
    </cfRule>
  </conditionalFormatting>
  <conditionalFormatting sqref="AV84:AY84">
    <cfRule type="containsText" dxfId="23201" priority="6562" operator="containsText" text="Score">
      <formula>NOT(ISERROR(SEARCH("Score",AV84)))</formula>
    </cfRule>
    <cfRule type="cellIs" dxfId="23200" priority="6563" operator="greaterThan">
      <formula>$O$84</formula>
    </cfRule>
    <cfRule type="cellIs" dxfId="23199" priority="6564" operator="equal">
      <formula>$O$84</formula>
    </cfRule>
    <cfRule type="cellIs" dxfId="23198" priority="6565" operator="lessThan">
      <formula>$O$84</formula>
    </cfRule>
  </conditionalFormatting>
  <conditionalFormatting sqref="AZ84">
    <cfRule type="containsText" dxfId="23197" priority="6558" operator="containsText" text="Score">
      <formula>NOT(ISERROR(SEARCH("Score",AZ84)))</formula>
    </cfRule>
    <cfRule type="cellIs" dxfId="23196" priority="6559" operator="greaterThan">
      <formula>$O$84</formula>
    </cfRule>
    <cfRule type="cellIs" dxfId="23195" priority="6560" operator="equal">
      <formula>$O$84</formula>
    </cfRule>
    <cfRule type="cellIs" dxfId="23194" priority="6561" operator="lessThan">
      <formula>$O$84</formula>
    </cfRule>
  </conditionalFormatting>
  <conditionalFormatting sqref="BA84">
    <cfRule type="containsText" dxfId="23193" priority="6554" operator="containsText" text="Score">
      <formula>NOT(ISERROR(SEARCH("Score",BA84)))</formula>
    </cfRule>
    <cfRule type="cellIs" dxfId="23192" priority="6555" operator="greaterThan">
      <formula>$O$84</formula>
    </cfRule>
    <cfRule type="cellIs" dxfId="23191" priority="6556" operator="equal">
      <formula>$O$84</formula>
    </cfRule>
    <cfRule type="cellIs" dxfId="23190" priority="6557" operator="lessThan">
      <formula>$O$84</formula>
    </cfRule>
  </conditionalFormatting>
  <conditionalFormatting sqref="AZ84:BE84">
    <cfRule type="containsText" dxfId="23189" priority="6550" operator="containsText" text="Score">
      <formula>NOT(ISERROR(SEARCH("Score",AZ84)))</formula>
    </cfRule>
    <cfRule type="cellIs" dxfId="23188" priority="6551" operator="greaterThan">
      <formula>$O$84</formula>
    </cfRule>
    <cfRule type="cellIs" dxfId="23187" priority="6552" operator="equal">
      <formula>$O$84</formula>
    </cfRule>
    <cfRule type="cellIs" dxfId="23186" priority="6553" operator="lessThan">
      <formula>$O$84</formula>
    </cfRule>
  </conditionalFormatting>
  <conditionalFormatting sqref="AL88">
    <cfRule type="containsText" dxfId="23185" priority="6490" operator="containsText" text="Score">
      <formula>NOT(ISERROR(SEARCH("Score",AL88)))</formula>
    </cfRule>
    <cfRule type="cellIs" dxfId="23184" priority="6491" operator="greaterThan">
      <formula>$O$88</formula>
    </cfRule>
    <cfRule type="cellIs" dxfId="23183" priority="6492" operator="equal">
      <formula>$O$88</formula>
    </cfRule>
    <cfRule type="cellIs" dxfId="23182" priority="6493" operator="lessThan">
      <formula>$O$88</formula>
    </cfRule>
  </conditionalFormatting>
  <conditionalFormatting sqref="AM88">
    <cfRule type="containsText" dxfId="23181" priority="6486" operator="containsText" text="Score">
      <formula>NOT(ISERROR(SEARCH("Score",AM88)))</formula>
    </cfRule>
    <cfRule type="cellIs" dxfId="23180" priority="6487" operator="greaterThan">
      <formula>$O$88</formula>
    </cfRule>
    <cfRule type="cellIs" dxfId="23179" priority="6488" operator="equal">
      <formula>$O$88</formula>
    </cfRule>
    <cfRule type="cellIs" dxfId="23178" priority="6489" operator="lessThan">
      <formula>$O$88</formula>
    </cfRule>
  </conditionalFormatting>
  <conditionalFormatting sqref="AN88">
    <cfRule type="containsText" dxfId="23177" priority="6482" operator="containsText" text="Score">
      <formula>NOT(ISERROR(SEARCH("Score",AN88)))</formula>
    </cfRule>
    <cfRule type="cellIs" dxfId="23176" priority="6483" operator="greaterThan">
      <formula>$O$88</formula>
    </cfRule>
    <cfRule type="cellIs" dxfId="23175" priority="6484" operator="equal">
      <formula>$O$88</formula>
    </cfRule>
    <cfRule type="cellIs" dxfId="23174" priority="6485" operator="lessThan">
      <formula>$O$88</formula>
    </cfRule>
  </conditionalFormatting>
  <conditionalFormatting sqref="AO88">
    <cfRule type="containsText" dxfId="23173" priority="6478" operator="containsText" text="Score">
      <formula>NOT(ISERROR(SEARCH("Score",AO88)))</formula>
    </cfRule>
    <cfRule type="cellIs" dxfId="23172" priority="6479" operator="greaterThan">
      <formula>$O$88</formula>
    </cfRule>
    <cfRule type="cellIs" dxfId="23171" priority="6480" operator="equal">
      <formula>$O$88</formula>
    </cfRule>
    <cfRule type="cellIs" dxfId="23170" priority="6481" operator="lessThan">
      <formula>$O$88</formula>
    </cfRule>
  </conditionalFormatting>
  <conditionalFormatting sqref="AP88">
    <cfRule type="containsText" dxfId="23169" priority="6474" operator="containsText" text="Score">
      <formula>NOT(ISERROR(SEARCH("Score",AP88)))</formula>
    </cfRule>
    <cfRule type="cellIs" dxfId="23168" priority="6475" operator="greaterThan">
      <formula>$O$88</formula>
    </cfRule>
    <cfRule type="cellIs" dxfId="23167" priority="6476" operator="equal">
      <formula>$O$88</formula>
    </cfRule>
    <cfRule type="cellIs" dxfId="23166" priority="6477" operator="lessThan">
      <formula>$O$88</formula>
    </cfRule>
  </conditionalFormatting>
  <conditionalFormatting sqref="AQ88">
    <cfRule type="containsText" dxfId="23165" priority="6470" operator="containsText" text="Score">
      <formula>NOT(ISERROR(SEARCH("Score",AQ88)))</formula>
    </cfRule>
    <cfRule type="cellIs" dxfId="23164" priority="6471" operator="greaterThan">
      <formula>$O$88</formula>
    </cfRule>
    <cfRule type="cellIs" dxfId="23163" priority="6472" operator="equal">
      <formula>$O$88</formula>
    </cfRule>
    <cfRule type="cellIs" dxfId="23162" priority="6473" operator="lessThan">
      <formula>$O$88</formula>
    </cfRule>
  </conditionalFormatting>
  <conditionalFormatting sqref="AR88">
    <cfRule type="containsText" dxfId="23161" priority="6466" operator="containsText" text="Score">
      <formula>NOT(ISERROR(SEARCH("Score",AR88)))</formula>
    </cfRule>
    <cfRule type="cellIs" dxfId="23160" priority="6467" operator="greaterThan">
      <formula>$O$88</formula>
    </cfRule>
    <cfRule type="cellIs" dxfId="23159" priority="6468" operator="equal">
      <formula>$O$88</formula>
    </cfRule>
    <cfRule type="cellIs" dxfId="23158" priority="6469" operator="lessThan">
      <formula>$O$88</formula>
    </cfRule>
  </conditionalFormatting>
  <conditionalFormatting sqref="AS88">
    <cfRule type="containsText" dxfId="23157" priority="6462" operator="containsText" text="Score">
      <formula>NOT(ISERROR(SEARCH("Score",AS88)))</formula>
    </cfRule>
    <cfRule type="cellIs" dxfId="23156" priority="6463" operator="greaterThan">
      <formula>$O$88</formula>
    </cfRule>
    <cfRule type="cellIs" dxfId="23155" priority="6464" operator="equal">
      <formula>$O$88</formula>
    </cfRule>
    <cfRule type="cellIs" dxfId="23154" priority="6465" operator="lessThan">
      <formula>$O$88</formula>
    </cfRule>
  </conditionalFormatting>
  <conditionalFormatting sqref="AT88">
    <cfRule type="containsText" dxfId="23153" priority="6458" operator="containsText" text="Score">
      <formula>NOT(ISERROR(SEARCH("Score",AT88)))</formula>
    </cfRule>
    <cfRule type="cellIs" dxfId="23152" priority="6459" operator="greaterThan">
      <formula>$O$88</formula>
    </cfRule>
    <cfRule type="cellIs" dxfId="23151" priority="6460" operator="equal">
      <formula>$O$88</formula>
    </cfRule>
    <cfRule type="cellIs" dxfId="23150" priority="6461" operator="lessThan">
      <formula>$O$88</formula>
    </cfRule>
  </conditionalFormatting>
  <conditionalFormatting sqref="AU88">
    <cfRule type="containsText" dxfId="23149" priority="6454" operator="containsText" text="Score">
      <formula>NOT(ISERROR(SEARCH("Score",AU88)))</formula>
    </cfRule>
    <cfRule type="cellIs" dxfId="23148" priority="6455" operator="greaterThan">
      <formula>$O$88</formula>
    </cfRule>
    <cfRule type="cellIs" dxfId="23147" priority="6456" operator="equal">
      <formula>$O$88</formula>
    </cfRule>
    <cfRule type="cellIs" dxfId="23146" priority="6457" operator="lessThan">
      <formula>$O$88</formula>
    </cfRule>
  </conditionalFormatting>
  <conditionalFormatting sqref="AV88">
    <cfRule type="containsText" dxfId="23145" priority="6450" operator="containsText" text="Score">
      <formula>NOT(ISERROR(SEARCH("Score",AV88)))</formula>
    </cfRule>
    <cfRule type="cellIs" dxfId="23144" priority="6451" operator="greaterThan">
      <formula>$O$88</formula>
    </cfRule>
    <cfRule type="cellIs" dxfId="23143" priority="6452" operator="equal">
      <formula>$O$88</formula>
    </cfRule>
    <cfRule type="cellIs" dxfId="23142" priority="6453" operator="lessThan">
      <formula>$O$88</formula>
    </cfRule>
  </conditionalFormatting>
  <conditionalFormatting sqref="AW88">
    <cfRule type="containsText" dxfId="23141" priority="6446" operator="containsText" text="Score">
      <formula>NOT(ISERROR(SEARCH("Score",AW88)))</formula>
    </cfRule>
    <cfRule type="cellIs" dxfId="23140" priority="6447" operator="greaterThan">
      <formula>$O$88</formula>
    </cfRule>
    <cfRule type="cellIs" dxfId="23139" priority="6448" operator="equal">
      <formula>$O$88</formula>
    </cfRule>
    <cfRule type="cellIs" dxfId="23138" priority="6449" operator="lessThan">
      <formula>$O$88</formula>
    </cfRule>
  </conditionalFormatting>
  <conditionalFormatting sqref="AV88:AY88">
    <cfRule type="containsText" dxfId="23137" priority="6442" operator="containsText" text="Score">
      <formula>NOT(ISERROR(SEARCH("Score",AV88)))</formula>
    </cfRule>
    <cfRule type="cellIs" dxfId="23136" priority="6443" operator="greaterThan">
      <formula>$O$88</formula>
    </cfRule>
    <cfRule type="cellIs" dxfId="23135" priority="6444" operator="equal">
      <formula>$O$88</formula>
    </cfRule>
    <cfRule type="cellIs" dxfId="23134" priority="6445" operator="lessThan">
      <formula>$O$88</formula>
    </cfRule>
  </conditionalFormatting>
  <conditionalFormatting sqref="AZ88">
    <cfRule type="containsText" dxfId="23133" priority="6438" operator="containsText" text="Score">
      <formula>NOT(ISERROR(SEARCH("Score",AZ88)))</formula>
    </cfRule>
    <cfRule type="cellIs" dxfId="23132" priority="6439" operator="greaterThan">
      <formula>$O$88</formula>
    </cfRule>
    <cfRule type="cellIs" dxfId="23131" priority="6440" operator="equal">
      <formula>$O$88</formula>
    </cfRule>
    <cfRule type="cellIs" dxfId="23130" priority="6441" operator="lessThan">
      <formula>$O$88</formula>
    </cfRule>
  </conditionalFormatting>
  <conditionalFormatting sqref="BA88">
    <cfRule type="containsText" dxfId="23129" priority="6434" operator="containsText" text="Score">
      <formula>NOT(ISERROR(SEARCH("Score",BA88)))</formula>
    </cfRule>
    <cfRule type="cellIs" dxfId="23128" priority="6435" operator="greaterThan">
      <formula>$O$88</formula>
    </cfRule>
    <cfRule type="cellIs" dxfId="23127" priority="6436" operator="equal">
      <formula>$O$88</formula>
    </cfRule>
    <cfRule type="cellIs" dxfId="23126" priority="6437" operator="lessThan">
      <formula>$O$88</formula>
    </cfRule>
  </conditionalFormatting>
  <conditionalFormatting sqref="AZ88:BE88">
    <cfRule type="containsText" dxfId="23125" priority="6430" operator="containsText" text="Score">
      <formula>NOT(ISERROR(SEARCH("Score",AZ88)))</formula>
    </cfRule>
    <cfRule type="cellIs" dxfId="23124" priority="6431" operator="greaterThan">
      <formula>$O$88</formula>
    </cfRule>
    <cfRule type="cellIs" dxfId="23123" priority="6432" operator="equal">
      <formula>$O$88</formula>
    </cfRule>
    <cfRule type="cellIs" dxfId="23122" priority="6433" operator="lessThan">
      <formula>$O$88</formula>
    </cfRule>
  </conditionalFormatting>
  <conditionalFormatting sqref="AL92">
    <cfRule type="containsText" dxfId="23121" priority="6370" operator="containsText" text="Score">
      <formula>NOT(ISERROR(SEARCH("Score",AL92)))</formula>
    </cfRule>
    <cfRule type="cellIs" dxfId="23120" priority="6371" operator="greaterThan">
      <formula>$O$92</formula>
    </cfRule>
    <cfRule type="cellIs" dxfId="23119" priority="6372" operator="equal">
      <formula>$O$92</formula>
    </cfRule>
    <cfRule type="cellIs" dxfId="23118" priority="6373" operator="lessThan">
      <formula>$O$92</formula>
    </cfRule>
  </conditionalFormatting>
  <conditionalFormatting sqref="AM92">
    <cfRule type="containsText" dxfId="23117" priority="6366" operator="containsText" text="Score">
      <formula>NOT(ISERROR(SEARCH("Score",AM92)))</formula>
    </cfRule>
    <cfRule type="cellIs" dxfId="23116" priority="6367" operator="greaterThan">
      <formula>$O$92</formula>
    </cfRule>
    <cfRule type="cellIs" dxfId="23115" priority="6368" operator="equal">
      <formula>$O$92</formula>
    </cfRule>
    <cfRule type="cellIs" dxfId="23114" priority="6369" operator="lessThan">
      <formula>$O$92</formula>
    </cfRule>
  </conditionalFormatting>
  <conditionalFormatting sqref="AN92">
    <cfRule type="containsText" dxfId="23113" priority="6362" operator="containsText" text="Score">
      <formula>NOT(ISERROR(SEARCH("Score",AN92)))</formula>
    </cfRule>
    <cfRule type="cellIs" dxfId="23112" priority="6363" operator="greaterThan">
      <formula>$O$92</formula>
    </cfRule>
    <cfRule type="cellIs" dxfId="23111" priority="6364" operator="equal">
      <formula>$O$92</formula>
    </cfRule>
    <cfRule type="cellIs" dxfId="23110" priority="6365" operator="lessThan">
      <formula>$O$92</formula>
    </cfRule>
  </conditionalFormatting>
  <conditionalFormatting sqref="AO92">
    <cfRule type="containsText" dxfId="23109" priority="6358" operator="containsText" text="Score">
      <formula>NOT(ISERROR(SEARCH("Score",AO92)))</formula>
    </cfRule>
    <cfRule type="cellIs" dxfId="23108" priority="6359" operator="greaterThan">
      <formula>$O$92</formula>
    </cfRule>
    <cfRule type="cellIs" dxfId="23107" priority="6360" operator="equal">
      <formula>$O$92</formula>
    </cfRule>
    <cfRule type="cellIs" dxfId="23106" priority="6361" operator="lessThan">
      <formula>$O$92</formula>
    </cfRule>
  </conditionalFormatting>
  <conditionalFormatting sqref="AP92">
    <cfRule type="containsText" dxfId="23105" priority="6354" operator="containsText" text="Score">
      <formula>NOT(ISERROR(SEARCH("Score",AP92)))</formula>
    </cfRule>
    <cfRule type="cellIs" dxfId="23104" priority="6355" operator="greaterThan">
      <formula>$O$92</formula>
    </cfRule>
    <cfRule type="cellIs" dxfId="23103" priority="6356" operator="equal">
      <formula>$O$92</formula>
    </cfRule>
    <cfRule type="cellIs" dxfId="23102" priority="6357" operator="lessThan">
      <formula>$O$92</formula>
    </cfRule>
  </conditionalFormatting>
  <conditionalFormatting sqref="AQ92">
    <cfRule type="containsText" dxfId="23101" priority="6350" operator="containsText" text="Score">
      <formula>NOT(ISERROR(SEARCH("Score",AQ92)))</formula>
    </cfRule>
    <cfRule type="cellIs" dxfId="23100" priority="6351" operator="greaterThan">
      <formula>$O$92</formula>
    </cfRule>
    <cfRule type="cellIs" dxfId="23099" priority="6352" operator="equal">
      <formula>$O$92</formula>
    </cfRule>
    <cfRule type="cellIs" dxfId="23098" priority="6353" operator="lessThan">
      <formula>$O$92</formula>
    </cfRule>
  </conditionalFormatting>
  <conditionalFormatting sqref="AR92">
    <cfRule type="containsText" dxfId="23097" priority="6346" operator="containsText" text="Score">
      <formula>NOT(ISERROR(SEARCH("Score",AR92)))</formula>
    </cfRule>
    <cfRule type="cellIs" dxfId="23096" priority="6347" operator="greaterThan">
      <formula>$O$92</formula>
    </cfRule>
    <cfRule type="cellIs" dxfId="23095" priority="6348" operator="equal">
      <formula>$O$92</formula>
    </cfRule>
    <cfRule type="cellIs" dxfId="23094" priority="6349" operator="lessThan">
      <formula>$O$92</formula>
    </cfRule>
  </conditionalFormatting>
  <conditionalFormatting sqref="AS92">
    <cfRule type="containsText" dxfId="23093" priority="6342" operator="containsText" text="Score">
      <formula>NOT(ISERROR(SEARCH("Score",AS92)))</formula>
    </cfRule>
    <cfRule type="cellIs" dxfId="23092" priority="6343" operator="greaterThan">
      <formula>$O$92</formula>
    </cfRule>
    <cfRule type="cellIs" dxfId="23091" priority="6344" operator="equal">
      <formula>$O$92</formula>
    </cfRule>
    <cfRule type="cellIs" dxfId="23090" priority="6345" operator="lessThan">
      <formula>$O$92</formula>
    </cfRule>
  </conditionalFormatting>
  <conditionalFormatting sqref="AT92">
    <cfRule type="containsText" dxfId="23089" priority="6338" operator="containsText" text="Score">
      <formula>NOT(ISERROR(SEARCH("Score",AT92)))</formula>
    </cfRule>
    <cfRule type="cellIs" dxfId="23088" priority="6339" operator="greaterThan">
      <formula>$O$92</formula>
    </cfRule>
    <cfRule type="cellIs" dxfId="23087" priority="6340" operator="equal">
      <formula>$O$92</formula>
    </cfRule>
    <cfRule type="cellIs" dxfId="23086" priority="6341" operator="lessThan">
      <formula>$O$92</formula>
    </cfRule>
  </conditionalFormatting>
  <conditionalFormatting sqref="AU92">
    <cfRule type="containsText" dxfId="23085" priority="6334" operator="containsText" text="Score">
      <formula>NOT(ISERROR(SEARCH("Score",AU92)))</formula>
    </cfRule>
    <cfRule type="cellIs" dxfId="23084" priority="6335" operator="greaterThan">
      <formula>$O$92</formula>
    </cfRule>
    <cfRule type="cellIs" dxfId="23083" priority="6336" operator="equal">
      <formula>$O$92</formula>
    </cfRule>
    <cfRule type="cellIs" dxfId="23082" priority="6337" operator="lessThan">
      <formula>$O$92</formula>
    </cfRule>
  </conditionalFormatting>
  <conditionalFormatting sqref="AV92">
    <cfRule type="containsText" dxfId="23081" priority="6330" operator="containsText" text="Score">
      <formula>NOT(ISERROR(SEARCH("Score",AV92)))</formula>
    </cfRule>
    <cfRule type="cellIs" dxfId="23080" priority="6331" operator="greaterThan">
      <formula>$O$92</formula>
    </cfRule>
    <cfRule type="cellIs" dxfId="23079" priority="6332" operator="equal">
      <formula>$O$92</formula>
    </cfRule>
    <cfRule type="cellIs" dxfId="23078" priority="6333" operator="lessThan">
      <formula>$O$92</formula>
    </cfRule>
  </conditionalFormatting>
  <conditionalFormatting sqref="AW92">
    <cfRule type="containsText" dxfId="23077" priority="6326" operator="containsText" text="Score">
      <formula>NOT(ISERROR(SEARCH("Score",AW92)))</formula>
    </cfRule>
    <cfRule type="cellIs" dxfId="23076" priority="6327" operator="greaterThan">
      <formula>$O$92</formula>
    </cfRule>
    <cfRule type="cellIs" dxfId="23075" priority="6328" operator="equal">
      <formula>$O$92</formula>
    </cfRule>
    <cfRule type="cellIs" dxfId="23074" priority="6329" operator="lessThan">
      <formula>$O$92</formula>
    </cfRule>
  </conditionalFormatting>
  <conditionalFormatting sqref="AV92:AY92">
    <cfRule type="containsText" dxfId="23073" priority="6322" operator="containsText" text="Score">
      <formula>NOT(ISERROR(SEARCH("Score",AV92)))</formula>
    </cfRule>
    <cfRule type="cellIs" dxfId="23072" priority="6323" operator="greaterThan">
      <formula>$O$92</formula>
    </cfRule>
    <cfRule type="cellIs" dxfId="23071" priority="6324" operator="equal">
      <formula>$O$92</formula>
    </cfRule>
    <cfRule type="cellIs" dxfId="23070" priority="6325" operator="lessThan">
      <formula>$O$92</formula>
    </cfRule>
  </conditionalFormatting>
  <conditionalFormatting sqref="AZ92">
    <cfRule type="containsText" dxfId="23069" priority="6318" operator="containsText" text="Score">
      <formula>NOT(ISERROR(SEARCH("Score",AZ92)))</formula>
    </cfRule>
    <cfRule type="cellIs" dxfId="23068" priority="6319" operator="greaterThan">
      <formula>$O$92</formula>
    </cfRule>
    <cfRule type="cellIs" dxfId="23067" priority="6320" operator="equal">
      <formula>$O$92</formula>
    </cfRule>
    <cfRule type="cellIs" dxfId="23066" priority="6321" operator="lessThan">
      <formula>$O$92</formula>
    </cfRule>
  </conditionalFormatting>
  <conditionalFormatting sqref="BA92">
    <cfRule type="containsText" dxfId="23065" priority="6314" operator="containsText" text="Score">
      <formula>NOT(ISERROR(SEARCH("Score",BA92)))</formula>
    </cfRule>
    <cfRule type="cellIs" dxfId="23064" priority="6315" operator="greaterThan">
      <formula>$O$92</formula>
    </cfRule>
    <cfRule type="cellIs" dxfId="23063" priority="6316" operator="equal">
      <formula>$O$92</formula>
    </cfRule>
    <cfRule type="cellIs" dxfId="23062" priority="6317" operator="lessThan">
      <formula>$O$92</formula>
    </cfRule>
  </conditionalFormatting>
  <conditionalFormatting sqref="AZ92:BE92">
    <cfRule type="containsText" dxfId="23061" priority="6310" operator="containsText" text="Score">
      <formula>NOT(ISERROR(SEARCH("Score",AZ92)))</formula>
    </cfRule>
    <cfRule type="cellIs" dxfId="23060" priority="6311" operator="greaterThan">
      <formula>$O$92</formula>
    </cfRule>
    <cfRule type="cellIs" dxfId="23059" priority="6312" operator="equal">
      <formula>$O$92</formula>
    </cfRule>
    <cfRule type="cellIs" dxfId="23058" priority="6313" operator="lessThan">
      <formula>$O$92</formula>
    </cfRule>
  </conditionalFormatting>
  <conditionalFormatting sqref="AL96">
    <cfRule type="containsText" dxfId="23057" priority="6250" operator="containsText" text="Score">
      <formula>NOT(ISERROR(SEARCH("Score",AL96)))</formula>
    </cfRule>
    <cfRule type="cellIs" dxfId="23056" priority="6251" operator="greaterThan">
      <formula>$O$96</formula>
    </cfRule>
    <cfRule type="cellIs" dxfId="23055" priority="6252" operator="equal">
      <formula>$O$96</formula>
    </cfRule>
    <cfRule type="cellIs" dxfId="23054" priority="6253" operator="lessThan">
      <formula>$O$96</formula>
    </cfRule>
  </conditionalFormatting>
  <conditionalFormatting sqref="AM96">
    <cfRule type="containsText" dxfId="23053" priority="6246" operator="containsText" text="Score">
      <formula>NOT(ISERROR(SEARCH("Score",AM96)))</formula>
    </cfRule>
    <cfRule type="cellIs" dxfId="23052" priority="6247" operator="greaterThan">
      <formula>$O$96</formula>
    </cfRule>
    <cfRule type="cellIs" dxfId="23051" priority="6248" operator="equal">
      <formula>$O$96</formula>
    </cfRule>
    <cfRule type="cellIs" dxfId="23050" priority="6249" operator="lessThan">
      <formula>$O$96</formula>
    </cfRule>
  </conditionalFormatting>
  <conditionalFormatting sqref="AN96">
    <cfRule type="containsText" dxfId="23049" priority="6242" operator="containsText" text="Score">
      <formula>NOT(ISERROR(SEARCH("Score",AN96)))</formula>
    </cfRule>
    <cfRule type="cellIs" dxfId="23048" priority="6243" operator="greaterThan">
      <formula>$O$96</formula>
    </cfRule>
    <cfRule type="cellIs" dxfId="23047" priority="6244" operator="equal">
      <formula>$O$96</formula>
    </cfRule>
    <cfRule type="cellIs" dxfId="23046" priority="6245" operator="lessThan">
      <formula>$O$96</formula>
    </cfRule>
  </conditionalFormatting>
  <conditionalFormatting sqref="AO96">
    <cfRule type="containsText" dxfId="23045" priority="6238" operator="containsText" text="Score">
      <formula>NOT(ISERROR(SEARCH("Score",AO96)))</formula>
    </cfRule>
    <cfRule type="cellIs" dxfId="23044" priority="6239" operator="greaterThan">
      <formula>$O$96</formula>
    </cfRule>
    <cfRule type="cellIs" dxfId="23043" priority="6240" operator="equal">
      <formula>$O$96</formula>
    </cfRule>
    <cfRule type="cellIs" dxfId="23042" priority="6241" operator="lessThan">
      <formula>$O$96</formula>
    </cfRule>
  </conditionalFormatting>
  <conditionalFormatting sqref="AP96">
    <cfRule type="containsText" dxfId="23041" priority="6234" operator="containsText" text="Score">
      <formula>NOT(ISERROR(SEARCH("Score",AP96)))</formula>
    </cfRule>
    <cfRule type="cellIs" dxfId="23040" priority="6235" operator="greaterThan">
      <formula>$O$96</formula>
    </cfRule>
    <cfRule type="cellIs" dxfId="23039" priority="6236" operator="equal">
      <formula>$O$96</formula>
    </cfRule>
    <cfRule type="cellIs" dxfId="23038" priority="6237" operator="lessThan">
      <formula>$O$96</formula>
    </cfRule>
  </conditionalFormatting>
  <conditionalFormatting sqref="AQ96">
    <cfRule type="containsText" dxfId="23037" priority="6230" operator="containsText" text="Score">
      <formula>NOT(ISERROR(SEARCH("Score",AQ96)))</formula>
    </cfRule>
    <cfRule type="cellIs" dxfId="23036" priority="6231" operator="greaterThan">
      <formula>$O$96</formula>
    </cfRule>
    <cfRule type="cellIs" dxfId="23035" priority="6232" operator="equal">
      <formula>$O$96</formula>
    </cfRule>
    <cfRule type="cellIs" dxfId="23034" priority="6233" operator="lessThan">
      <formula>$O$96</formula>
    </cfRule>
  </conditionalFormatting>
  <conditionalFormatting sqref="AR96">
    <cfRule type="containsText" dxfId="23033" priority="6226" operator="containsText" text="Score">
      <formula>NOT(ISERROR(SEARCH("Score",AR96)))</formula>
    </cfRule>
    <cfRule type="cellIs" dxfId="23032" priority="6227" operator="greaterThan">
      <formula>$O$96</formula>
    </cfRule>
    <cfRule type="cellIs" dxfId="23031" priority="6228" operator="equal">
      <formula>$O$96</formula>
    </cfRule>
    <cfRule type="cellIs" dxfId="23030" priority="6229" operator="lessThan">
      <formula>$O$96</formula>
    </cfRule>
  </conditionalFormatting>
  <conditionalFormatting sqref="AS96">
    <cfRule type="containsText" dxfId="23029" priority="6222" operator="containsText" text="Score">
      <formula>NOT(ISERROR(SEARCH("Score",AS96)))</formula>
    </cfRule>
    <cfRule type="cellIs" dxfId="23028" priority="6223" operator="greaterThan">
      <formula>$O$96</formula>
    </cfRule>
    <cfRule type="cellIs" dxfId="23027" priority="6224" operator="equal">
      <formula>$O$96</formula>
    </cfRule>
    <cfRule type="cellIs" dxfId="23026" priority="6225" operator="lessThan">
      <formula>$O$96</formula>
    </cfRule>
  </conditionalFormatting>
  <conditionalFormatting sqref="AT96">
    <cfRule type="containsText" dxfId="23025" priority="6218" operator="containsText" text="Score">
      <formula>NOT(ISERROR(SEARCH("Score",AT96)))</formula>
    </cfRule>
    <cfRule type="cellIs" dxfId="23024" priority="6219" operator="greaterThan">
      <formula>$O$96</formula>
    </cfRule>
    <cfRule type="cellIs" dxfId="23023" priority="6220" operator="equal">
      <formula>$O$96</formula>
    </cfRule>
    <cfRule type="cellIs" dxfId="23022" priority="6221" operator="lessThan">
      <formula>$O$96</formula>
    </cfRule>
  </conditionalFormatting>
  <conditionalFormatting sqref="AU96">
    <cfRule type="containsText" dxfId="23021" priority="6214" operator="containsText" text="Score">
      <formula>NOT(ISERROR(SEARCH("Score",AU96)))</formula>
    </cfRule>
    <cfRule type="cellIs" dxfId="23020" priority="6215" operator="greaterThan">
      <formula>$O$96</formula>
    </cfRule>
    <cfRule type="cellIs" dxfId="23019" priority="6216" operator="equal">
      <formula>$O$96</formula>
    </cfRule>
    <cfRule type="cellIs" dxfId="23018" priority="6217" operator="lessThan">
      <formula>$O$96</formula>
    </cfRule>
  </conditionalFormatting>
  <conditionalFormatting sqref="AV96">
    <cfRule type="containsText" dxfId="23017" priority="6210" operator="containsText" text="Score">
      <formula>NOT(ISERROR(SEARCH("Score",AV96)))</formula>
    </cfRule>
    <cfRule type="cellIs" dxfId="23016" priority="6211" operator="greaterThan">
      <formula>$O$96</formula>
    </cfRule>
    <cfRule type="cellIs" dxfId="23015" priority="6212" operator="equal">
      <formula>$O$96</formula>
    </cfRule>
    <cfRule type="cellIs" dxfId="23014" priority="6213" operator="lessThan">
      <formula>$O$96</formula>
    </cfRule>
  </conditionalFormatting>
  <conditionalFormatting sqref="AW96">
    <cfRule type="containsText" dxfId="23013" priority="6206" operator="containsText" text="Score">
      <formula>NOT(ISERROR(SEARCH("Score",AW96)))</formula>
    </cfRule>
    <cfRule type="cellIs" dxfId="23012" priority="6207" operator="greaterThan">
      <formula>$O$96</formula>
    </cfRule>
    <cfRule type="cellIs" dxfId="23011" priority="6208" operator="equal">
      <formula>$O$96</formula>
    </cfRule>
    <cfRule type="cellIs" dxfId="23010" priority="6209" operator="lessThan">
      <formula>$O$96</formula>
    </cfRule>
  </conditionalFormatting>
  <conditionalFormatting sqref="AV96:AY96">
    <cfRule type="containsText" dxfId="23009" priority="6202" operator="containsText" text="Score">
      <formula>NOT(ISERROR(SEARCH("Score",AV96)))</formula>
    </cfRule>
    <cfRule type="cellIs" dxfId="23008" priority="6203" operator="greaterThan">
      <formula>$O$96</formula>
    </cfRule>
    <cfRule type="cellIs" dxfId="23007" priority="6204" operator="equal">
      <formula>$O$96</formula>
    </cfRule>
    <cfRule type="cellIs" dxfId="23006" priority="6205" operator="lessThan">
      <formula>$O$96</formula>
    </cfRule>
  </conditionalFormatting>
  <conditionalFormatting sqref="AZ96">
    <cfRule type="containsText" dxfId="23005" priority="6198" operator="containsText" text="Score">
      <formula>NOT(ISERROR(SEARCH("Score",AZ96)))</formula>
    </cfRule>
    <cfRule type="cellIs" dxfId="23004" priority="6199" operator="greaterThan">
      <formula>$O$96</formula>
    </cfRule>
    <cfRule type="cellIs" dxfId="23003" priority="6200" operator="equal">
      <formula>$O$96</formula>
    </cfRule>
    <cfRule type="cellIs" dxfId="23002" priority="6201" operator="lessThan">
      <formula>$O$96</formula>
    </cfRule>
  </conditionalFormatting>
  <conditionalFormatting sqref="BA96">
    <cfRule type="containsText" dxfId="23001" priority="6194" operator="containsText" text="Score">
      <formula>NOT(ISERROR(SEARCH("Score",BA96)))</formula>
    </cfRule>
    <cfRule type="cellIs" dxfId="23000" priority="6195" operator="greaterThan">
      <formula>$O$96</formula>
    </cfRule>
    <cfRule type="cellIs" dxfId="22999" priority="6196" operator="equal">
      <formula>$O$96</formula>
    </cfRule>
    <cfRule type="cellIs" dxfId="22998" priority="6197" operator="lessThan">
      <formula>$O$96</formula>
    </cfRule>
  </conditionalFormatting>
  <conditionalFormatting sqref="AZ96:BE96">
    <cfRule type="containsText" dxfId="22997" priority="6190" operator="containsText" text="Score">
      <formula>NOT(ISERROR(SEARCH("Score",AZ96)))</formula>
    </cfRule>
    <cfRule type="cellIs" dxfId="22996" priority="6191" operator="greaterThan">
      <formula>$O$96</formula>
    </cfRule>
    <cfRule type="cellIs" dxfId="22995" priority="6192" operator="equal">
      <formula>$O$96</formula>
    </cfRule>
    <cfRule type="cellIs" dxfId="22994" priority="6193" operator="lessThan">
      <formula>$O$96</formula>
    </cfRule>
  </conditionalFormatting>
  <conditionalFormatting sqref="AL100">
    <cfRule type="containsText" dxfId="22993" priority="6130" operator="containsText" text="Score">
      <formula>NOT(ISERROR(SEARCH("Score",AL100)))</formula>
    </cfRule>
    <cfRule type="cellIs" dxfId="22992" priority="6131" operator="greaterThan">
      <formula>$O$100</formula>
    </cfRule>
    <cfRule type="cellIs" dxfId="22991" priority="6132" operator="equal">
      <formula>$O$100</formula>
    </cfRule>
    <cfRule type="cellIs" dxfId="22990" priority="6133" operator="lessThan">
      <formula>$O$100</formula>
    </cfRule>
  </conditionalFormatting>
  <conditionalFormatting sqref="AM100">
    <cfRule type="containsText" dxfId="22989" priority="6126" operator="containsText" text="Score">
      <formula>NOT(ISERROR(SEARCH("Score",AM100)))</formula>
    </cfRule>
    <cfRule type="cellIs" dxfId="22988" priority="6127" operator="greaterThan">
      <formula>$O$100</formula>
    </cfRule>
    <cfRule type="cellIs" dxfId="22987" priority="6128" operator="equal">
      <formula>$O$100</formula>
    </cfRule>
    <cfRule type="cellIs" dxfId="22986" priority="6129" operator="lessThan">
      <formula>$O$100</formula>
    </cfRule>
  </conditionalFormatting>
  <conditionalFormatting sqref="AN100">
    <cfRule type="containsText" dxfId="22985" priority="6122" operator="containsText" text="Score">
      <formula>NOT(ISERROR(SEARCH("Score",AN100)))</formula>
    </cfRule>
    <cfRule type="cellIs" dxfId="22984" priority="6123" operator="greaterThan">
      <formula>$O$100</formula>
    </cfRule>
    <cfRule type="cellIs" dxfId="22983" priority="6124" operator="equal">
      <formula>$O$100</formula>
    </cfRule>
    <cfRule type="cellIs" dxfId="22982" priority="6125" operator="lessThan">
      <formula>$O$100</formula>
    </cfRule>
  </conditionalFormatting>
  <conditionalFormatting sqref="AO100">
    <cfRule type="containsText" dxfId="22981" priority="6118" operator="containsText" text="Score">
      <formula>NOT(ISERROR(SEARCH("Score",AO100)))</formula>
    </cfRule>
    <cfRule type="cellIs" dxfId="22980" priority="6119" operator="greaterThan">
      <formula>$O$100</formula>
    </cfRule>
    <cfRule type="cellIs" dxfId="22979" priority="6120" operator="equal">
      <formula>$O$100</formula>
    </cfRule>
    <cfRule type="cellIs" dxfId="22978" priority="6121" operator="lessThan">
      <formula>$O$100</formula>
    </cfRule>
  </conditionalFormatting>
  <conditionalFormatting sqref="AP100">
    <cfRule type="containsText" dxfId="22977" priority="6114" operator="containsText" text="Score">
      <formula>NOT(ISERROR(SEARCH("Score",AP100)))</formula>
    </cfRule>
    <cfRule type="cellIs" dxfId="22976" priority="6115" operator="greaterThan">
      <formula>$O$100</formula>
    </cfRule>
    <cfRule type="cellIs" dxfId="22975" priority="6116" operator="equal">
      <formula>$O$100</formula>
    </cfRule>
    <cfRule type="cellIs" dxfId="22974" priority="6117" operator="lessThan">
      <formula>$O$100</formula>
    </cfRule>
  </conditionalFormatting>
  <conditionalFormatting sqref="AQ100">
    <cfRule type="containsText" dxfId="22973" priority="6110" operator="containsText" text="Score">
      <formula>NOT(ISERROR(SEARCH("Score",AQ100)))</formula>
    </cfRule>
    <cfRule type="cellIs" dxfId="22972" priority="6111" operator="greaterThan">
      <formula>$O$100</formula>
    </cfRule>
    <cfRule type="cellIs" dxfId="22971" priority="6112" operator="equal">
      <formula>$O$100</formula>
    </cfRule>
    <cfRule type="cellIs" dxfId="22970" priority="6113" operator="lessThan">
      <formula>$O$100</formula>
    </cfRule>
  </conditionalFormatting>
  <conditionalFormatting sqref="AR100">
    <cfRule type="containsText" dxfId="22969" priority="6106" operator="containsText" text="Score">
      <formula>NOT(ISERROR(SEARCH("Score",AR100)))</formula>
    </cfRule>
    <cfRule type="cellIs" dxfId="22968" priority="6107" operator="greaterThan">
      <formula>$O$100</formula>
    </cfRule>
    <cfRule type="cellIs" dxfId="22967" priority="6108" operator="equal">
      <formula>$O$100</formula>
    </cfRule>
    <cfRule type="cellIs" dxfId="22966" priority="6109" operator="lessThan">
      <formula>$O$100</formula>
    </cfRule>
  </conditionalFormatting>
  <conditionalFormatting sqref="AS100">
    <cfRule type="containsText" dxfId="22965" priority="6102" operator="containsText" text="Score">
      <formula>NOT(ISERROR(SEARCH("Score",AS100)))</formula>
    </cfRule>
    <cfRule type="cellIs" dxfId="22964" priority="6103" operator="greaterThan">
      <formula>$O$100</formula>
    </cfRule>
    <cfRule type="cellIs" dxfId="22963" priority="6104" operator="equal">
      <formula>$O$100</formula>
    </cfRule>
    <cfRule type="cellIs" dxfId="22962" priority="6105" operator="lessThan">
      <formula>$O$100</formula>
    </cfRule>
  </conditionalFormatting>
  <conditionalFormatting sqref="AT100">
    <cfRule type="containsText" dxfId="22961" priority="6098" operator="containsText" text="Score">
      <formula>NOT(ISERROR(SEARCH("Score",AT100)))</formula>
    </cfRule>
    <cfRule type="cellIs" dxfId="22960" priority="6099" operator="greaterThan">
      <formula>$O$100</formula>
    </cfRule>
    <cfRule type="cellIs" dxfId="22959" priority="6100" operator="equal">
      <formula>$O$100</formula>
    </cfRule>
    <cfRule type="cellIs" dxfId="22958" priority="6101" operator="lessThan">
      <formula>$O$100</formula>
    </cfRule>
  </conditionalFormatting>
  <conditionalFormatting sqref="AU100">
    <cfRule type="containsText" dxfId="22957" priority="6094" operator="containsText" text="Score">
      <formula>NOT(ISERROR(SEARCH("Score",AU100)))</formula>
    </cfRule>
    <cfRule type="cellIs" dxfId="22956" priority="6095" operator="greaterThan">
      <formula>$O$100</formula>
    </cfRule>
    <cfRule type="cellIs" dxfId="22955" priority="6096" operator="equal">
      <formula>$O$100</formula>
    </cfRule>
    <cfRule type="cellIs" dxfId="22954" priority="6097" operator="lessThan">
      <formula>$O$100</formula>
    </cfRule>
  </conditionalFormatting>
  <conditionalFormatting sqref="AV100">
    <cfRule type="containsText" dxfId="22953" priority="6090" operator="containsText" text="Score">
      <formula>NOT(ISERROR(SEARCH("Score",AV100)))</formula>
    </cfRule>
    <cfRule type="cellIs" dxfId="22952" priority="6091" operator="greaterThan">
      <formula>$O$100</formula>
    </cfRule>
    <cfRule type="cellIs" dxfId="22951" priority="6092" operator="equal">
      <formula>$O$100</formula>
    </cfRule>
    <cfRule type="cellIs" dxfId="22950" priority="6093" operator="lessThan">
      <formula>$O$100</formula>
    </cfRule>
  </conditionalFormatting>
  <conditionalFormatting sqref="AW100">
    <cfRule type="containsText" dxfId="22949" priority="6086" operator="containsText" text="Score">
      <formula>NOT(ISERROR(SEARCH("Score",AW100)))</formula>
    </cfRule>
    <cfRule type="cellIs" dxfId="22948" priority="6087" operator="greaterThan">
      <formula>$O$100</formula>
    </cfRule>
    <cfRule type="cellIs" dxfId="22947" priority="6088" operator="equal">
      <formula>$O$100</formula>
    </cfRule>
    <cfRule type="cellIs" dxfId="22946" priority="6089" operator="lessThan">
      <formula>$O$100</formula>
    </cfRule>
  </conditionalFormatting>
  <conditionalFormatting sqref="AV100:AY100">
    <cfRule type="containsText" dxfId="22945" priority="6082" operator="containsText" text="Score">
      <formula>NOT(ISERROR(SEARCH("Score",AV100)))</formula>
    </cfRule>
    <cfRule type="cellIs" dxfId="22944" priority="6083" operator="greaterThan">
      <formula>$O$100</formula>
    </cfRule>
    <cfRule type="cellIs" dxfId="22943" priority="6084" operator="equal">
      <formula>$O$100</formula>
    </cfRule>
    <cfRule type="cellIs" dxfId="22942" priority="6085" operator="lessThan">
      <formula>$O$100</formula>
    </cfRule>
  </conditionalFormatting>
  <conditionalFormatting sqref="AZ100">
    <cfRule type="containsText" dxfId="22941" priority="6078" operator="containsText" text="Score">
      <formula>NOT(ISERROR(SEARCH("Score",AZ100)))</formula>
    </cfRule>
    <cfRule type="cellIs" dxfId="22940" priority="6079" operator="greaterThan">
      <formula>$O$100</formula>
    </cfRule>
    <cfRule type="cellIs" dxfId="22939" priority="6080" operator="equal">
      <formula>$O$100</formula>
    </cfRule>
    <cfRule type="cellIs" dxfId="22938" priority="6081" operator="lessThan">
      <formula>$O$100</formula>
    </cfRule>
  </conditionalFormatting>
  <conditionalFormatting sqref="BA100">
    <cfRule type="containsText" dxfId="22937" priority="6074" operator="containsText" text="Score">
      <formula>NOT(ISERROR(SEARCH("Score",BA100)))</formula>
    </cfRule>
    <cfRule type="cellIs" dxfId="22936" priority="6075" operator="greaterThan">
      <formula>$O$100</formula>
    </cfRule>
    <cfRule type="cellIs" dxfId="22935" priority="6076" operator="equal">
      <formula>$O$100</formula>
    </cfRule>
    <cfRule type="cellIs" dxfId="22934" priority="6077" operator="lessThan">
      <formula>$O$100</formula>
    </cfRule>
  </conditionalFormatting>
  <conditionalFormatting sqref="AZ100:BE100">
    <cfRule type="containsText" dxfId="22933" priority="6070" operator="containsText" text="Score">
      <formula>NOT(ISERROR(SEARCH("Score",AZ100)))</formula>
    </cfRule>
    <cfRule type="cellIs" dxfId="22932" priority="6071" operator="greaterThan">
      <formula>$O$100</formula>
    </cfRule>
    <cfRule type="cellIs" dxfId="22931" priority="6072" operator="equal">
      <formula>$O$100</formula>
    </cfRule>
    <cfRule type="cellIs" dxfId="22930" priority="6073" operator="lessThan">
      <formula>$O$100</formula>
    </cfRule>
  </conditionalFormatting>
  <conditionalFormatting sqref="AL104">
    <cfRule type="containsText" dxfId="22929" priority="6010" operator="containsText" text="Score">
      <formula>NOT(ISERROR(SEARCH("Score",AL104)))</formula>
    </cfRule>
    <cfRule type="cellIs" dxfId="22928" priority="6011" operator="greaterThan">
      <formula>$O$104</formula>
    </cfRule>
    <cfRule type="cellIs" dxfId="22927" priority="6012" operator="equal">
      <formula>$O$104</formula>
    </cfRule>
    <cfRule type="cellIs" dxfId="22926" priority="6013" operator="lessThan">
      <formula>$O$104</formula>
    </cfRule>
  </conditionalFormatting>
  <conditionalFormatting sqref="AM104">
    <cfRule type="containsText" dxfId="22925" priority="6006" operator="containsText" text="Score">
      <formula>NOT(ISERROR(SEARCH("Score",AM104)))</formula>
    </cfRule>
    <cfRule type="cellIs" dxfId="22924" priority="6007" operator="greaterThan">
      <formula>$O$104</formula>
    </cfRule>
    <cfRule type="cellIs" dxfId="22923" priority="6008" operator="equal">
      <formula>$O$104</formula>
    </cfRule>
    <cfRule type="cellIs" dxfId="22922" priority="6009" operator="lessThan">
      <formula>$O$104</formula>
    </cfRule>
  </conditionalFormatting>
  <conditionalFormatting sqref="AN104">
    <cfRule type="containsText" dxfId="22921" priority="6002" operator="containsText" text="Score">
      <formula>NOT(ISERROR(SEARCH("Score",AN104)))</formula>
    </cfRule>
    <cfRule type="cellIs" dxfId="22920" priority="6003" operator="greaterThan">
      <formula>$O$104</formula>
    </cfRule>
    <cfRule type="cellIs" dxfId="22919" priority="6004" operator="equal">
      <formula>$O$104</formula>
    </cfRule>
    <cfRule type="cellIs" dxfId="22918" priority="6005" operator="lessThan">
      <formula>$O$104</formula>
    </cfRule>
  </conditionalFormatting>
  <conditionalFormatting sqref="AO104">
    <cfRule type="containsText" dxfId="22917" priority="5998" operator="containsText" text="Score">
      <formula>NOT(ISERROR(SEARCH("Score",AO104)))</formula>
    </cfRule>
    <cfRule type="cellIs" dxfId="22916" priority="5999" operator="greaterThan">
      <formula>$O$104</formula>
    </cfRule>
    <cfRule type="cellIs" dxfId="22915" priority="6000" operator="equal">
      <formula>$O$104</formula>
    </cfRule>
    <cfRule type="cellIs" dxfId="22914" priority="6001" operator="lessThan">
      <formula>$O$104</formula>
    </cfRule>
  </conditionalFormatting>
  <conditionalFormatting sqref="AP104">
    <cfRule type="containsText" dxfId="22913" priority="5994" operator="containsText" text="Score">
      <formula>NOT(ISERROR(SEARCH("Score",AP104)))</formula>
    </cfRule>
    <cfRule type="cellIs" dxfId="22912" priority="5995" operator="greaterThan">
      <formula>$O$104</formula>
    </cfRule>
    <cfRule type="cellIs" dxfId="22911" priority="5996" operator="equal">
      <formula>$O$104</formula>
    </cfRule>
    <cfRule type="cellIs" dxfId="22910" priority="5997" operator="lessThan">
      <formula>$O$104</formula>
    </cfRule>
  </conditionalFormatting>
  <conditionalFormatting sqref="AQ104">
    <cfRule type="containsText" dxfId="22909" priority="5990" operator="containsText" text="Score">
      <formula>NOT(ISERROR(SEARCH("Score",AQ104)))</formula>
    </cfRule>
    <cfRule type="cellIs" dxfId="22908" priority="5991" operator="greaterThan">
      <formula>$O$104</formula>
    </cfRule>
    <cfRule type="cellIs" dxfId="22907" priority="5992" operator="equal">
      <formula>$O$104</formula>
    </cfRule>
    <cfRule type="cellIs" dxfId="22906" priority="5993" operator="lessThan">
      <formula>$O$104</formula>
    </cfRule>
  </conditionalFormatting>
  <conditionalFormatting sqref="AR104">
    <cfRule type="containsText" dxfId="22905" priority="5986" operator="containsText" text="Score">
      <formula>NOT(ISERROR(SEARCH("Score",AR104)))</formula>
    </cfRule>
    <cfRule type="cellIs" dxfId="22904" priority="5987" operator="greaterThan">
      <formula>$O$104</formula>
    </cfRule>
    <cfRule type="cellIs" dxfId="22903" priority="5988" operator="equal">
      <formula>$O$104</formula>
    </cfRule>
    <cfRule type="cellIs" dxfId="22902" priority="5989" operator="lessThan">
      <formula>$O$104</formula>
    </cfRule>
  </conditionalFormatting>
  <conditionalFormatting sqref="AS104">
    <cfRule type="containsText" dxfId="22901" priority="5982" operator="containsText" text="Score">
      <formula>NOT(ISERROR(SEARCH("Score",AS104)))</formula>
    </cfRule>
    <cfRule type="cellIs" dxfId="22900" priority="5983" operator="greaterThan">
      <formula>$O$104</formula>
    </cfRule>
    <cfRule type="cellIs" dxfId="22899" priority="5984" operator="equal">
      <formula>$O$104</formula>
    </cfRule>
    <cfRule type="cellIs" dxfId="22898" priority="5985" operator="lessThan">
      <formula>$O$104</formula>
    </cfRule>
  </conditionalFormatting>
  <conditionalFormatting sqref="AT104">
    <cfRule type="containsText" dxfId="22897" priority="5978" operator="containsText" text="Score">
      <formula>NOT(ISERROR(SEARCH("Score",AT104)))</formula>
    </cfRule>
    <cfRule type="cellIs" dxfId="22896" priority="5979" operator="greaterThan">
      <formula>$O$104</formula>
    </cfRule>
    <cfRule type="cellIs" dxfId="22895" priority="5980" operator="equal">
      <formula>$O$104</formula>
    </cfRule>
    <cfRule type="cellIs" dxfId="22894" priority="5981" operator="lessThan">
      <formula>$O$104</formula>
    </cfRule>
  </conditionalFormatting>
  <conditionalFormatting sqref="AU104">
    <cfRule type="containsText" dxfId="22893" priority="5974" operator="containsText" text="Score">
      <formula>NOT(ISERROR(SEARCH("Score",AU104)))</formula>
    </cfRule>
    <cfRule type="cellIs" dxfId="22892" priority="5975" operator="greaterThan">
      <formula>$O$104</formula>
    </cfRule>
    <cfRule type="cellIs" dxfId="22891" priority="5976" operator="equal">
      <formula>$O$104</formula>
    </cfRule>
    <cfRule type="cellIs" dxfId="22890" priority="5977" operator="lessThan">
      <formula>$O$104</formula>
    </cfRule>
  </conditionalFormatting>
  <conditionalFormatting sqref="AV104">
    <cfRule type="containsText" dxfId="22889" priority="5970" operator="containsText" text="Score">
      <formula>NOT(ISERROR(SEARCH("Score",AV104)))</formula>
    </cfRule>
    <cfRule type="cellIs" dxfId="22888" priority="5971" operator="greaterThan">
      <formula>$O$104</formula>
    </cfRule>
    <cfRule type="cellIs" dxfId="22887" priority="5972" operator="equal">
      <formula>$O$104</formula>
    </cfRule>
    <cfRule type="cellIs" dxfId="22886" priority="5973" operator="lessThan">
      <formula>$O$104</formula>
    </cfRule>
  </conditionalFormatting>
  <conditionalFormatting sqref="AW104">
    <cfRule type="containsText" dxfId="22885" priority="5966" operator="containsText" text="Score">
      <formula>NOT(ISERROR(SEARCH("Score",AW104)))</formula>
    </cfRule>
    <cfRule type="cellIs" dxfId="22884" priority="5967" operator="greaterThan">
      <formula>$O$104</formula>
    </cfRule>
    <cfRule type="cellIs" dxfId="22883" priority="5968" operator="equal">
      <formula>$O$104</formula>
    </cfRule>
    <cfRule type="cellIs" dxfId="22882" priority="5969" operator="lessThan">
      <formula>$O$104</formula>
    </cfRule>
  </conditionalFormatting>
  <conditionalFormatting sqref="AV104:AY104">
    <cfRule type="containsText" dxfId="22881" priority="5962" operator="containsText" text="Score">
      <formula>NOT(ISERROR(SEARCH("Score",AV104)))</formula>
    </cfRule>
    <cfRule type="cellIs" dxfId="22880" priority="5963" operator="greaterThan">
      <formula>$O$104</formula>
    </cfRule>
    <cfRule type="cellIs" dxfId="22879" priority="5964" operator="equal">
      <formula>$O$104</formula>
    </cfRule>
    <cfRule type="cellIs" dxfId="22878" priority="5965" operator="lessThan">
      <formula>$O$104</formula>
    </cfRule>
  </conditionalFormatting>
  <conditionalFormatting sqref="AZ104">
    <cfRule type="containsText" dxfId="22877" priority="5958" operator="containsText" text="Score">
      <formula>NOT(ISERROR(SEARCH("Score",AZ104)))</formula>
    </cfRule>
    <cfRule type="cellIs" dxfId="22876" priority="5959" operator="greaterThan">
      <formula>$O$104</formula>
    </cfRule>
    <cfRule type="cellIs" dxfId="22875" priority="5960" operator="equal">
      <formula>$O$104</formula>
    </cfRule>
    <cfRule type="cellIs" dxfId="22874" priority="5961" operator="lessThan">
      <formula>$O$104</formula>
    </cfRule>
  </conditionalFormatting>
  <conditionalFormatting sqref="BA104">
    <cfRule type="containsText" dxfId="22873" priority="5954" operator="containsText" text="Score">
      <formula>NOT(ISERROR(SEARCH("Score",BA104)))</formula>
    </cfRule>
    <cfRule type="cellIs" dxfId="22872" priority="5955" operator="greaterThan">
      <formula>$O$104</formula>
    </cfRule>
    <cfRule type="cellIs" dxfId="22871" priority="5956" operator="equal">
      <formula>$O$104</formula>
    </cfRule>
    <cfRule type="cellIs" dxfId="22870" priority="5957" operator="lessThan">
      <formula>$O$104</formula>
    </cfRule>
  </conditionalFormatting>
  <conditionalFormatting sqref="AZ104:BE104">
    <cfRule type="containsText" dxfId="22869" priority="5950" operator="containsText" text="Score">
      <formula>NOT(ISERROR(SEARCH("Score",AZ104)))</formula>
    </cfRule>
    <cfRule type="cellIs" dxfId="22868" priority="5951" operator="greaterThan">
      <formula>$O$104</formula>
    </cfRule>
    <cfRule type="cellIs" dxfId="22867" priority="5952" operator="equal">
      <formula>$O$104</formula>
    </cfRule>
    <cfRule type="cellIs" dxfId="22866" priority="5953" operator="lessThan">
      <formula>$O$104</formula>
    </cfRule>
  </conditionalFormatting>
  <conditionalFormatting sqref="AL108">
    <cfRule type="containsText" dxfId="22865" priority="5890" operator="containsText" text="Score">
      <formula>NOT(ISERROR(SEARCH("Score",AL108)))</formula>
    </cfRule>
    <cfRule type="cellIs" dxfId="22864" priority="5891" operator="greaterThan">
      <formula>$O$108</formula>
    </cfRule>
    <cfRule type="cellIs" dxfId="22863" priority="5892" operator="equal">
      <formula>$O$108</formula>
    </cfRule>
    <cfRule type="cellIs" dxfId="22862" priority="5893" operator="lessThan">
      <formula>$O$108</formula>
    </cfRule>
  </conditionalFormatting>
  <conditionalFormatting sqref="AM108">
    <cfRule type="containsText" dxfId="22861" priority="5886" operator="containsText" text="Score">
      <formula>NOT(ISERROR(SEARCH("Score",AM108)))</formula>
    </cfRule>
    <cfRule type="cellIs" dxfId="22860" priority="5887" operator="greaterThan">
      <formula>$O$108</formula>
    </cfRule>
    <cfRule type="cellIs" dxfId="22859" priority="5888" operator="equal">
      <formula>$O$108</formula>
    </cfRule>
    <cfRule type="cellIs" dxfId="22858" priority="5889" operator="lessThan">
      <formula>$O$108</formula>
    </cfRule>
  </conditionalFormatting>
  <conditionalFormatting sqref="AN108">
    <cfRule type="containsText" dxfId="22857" priority="5882" operator="containsText" text="Score">
      <formula>NOT(ISERROR(SEARCH("Score",AN108)))</formula>
    </cfRule>
    <cfRule type="cellIs" dxfId="22856" priority="5883" operator="greaterThan">
      <formula>$O$108</formula>
    </cfRule>
    <cfRule type="cellIs" dxfId="22855" priority="5884" operator="equal">
      <formula>$O$108</formula>
    </cfRule>
    <cfRule type="cellIs" dxfId="22854" priority="5885" operator="lessThan">
      <formula>$O$108</formula>
    </cfRule>
  </conditionalFormatting>
  <conditionalFormatting sqref="AO108">
    <cfRule type="containsText" dxfId="22853" priority="5878" operator="containsText" text="Score">
      <formula>NOT(ISERROR(SEARCH("Score",AO108)))</formula>
    </cfRule>
    <cfRule type="cellIs" dxfId="22852" priority="5879" operator="greaterThan">
      <formula>$O$108</formula>
    </cfRule>
    <cfRule type="cellIs" dxfId="22851" priority="5880" operator="equal">
      <formula>$O$108</formula>
    </cfRule>
    <cfRule type="cellIs" dxfId="22850" priority="5881" operator="lessThan">
      <formula>$O$108</formula>
    </cfRule>
  </conditionalFormatting>
  <conditionalFormatting sqref="AP108">
    <cfRule type="containsText" dxfId="22849" priority="5874" operator="containsText" text="Score">
      <formula>NOT(ISERROR(SEARCH("Score",AP108)))</formula>
    </cfRule>
    <cfRule type="cellIs" dxfId="22848" priority="5875" operator="greaterThan">
      <formula>$O$108</formula>
    </cfRule>
    <cfRule type="cellIs" dxfId="22847" priority="5876" operator="equal">
      <formula>$O$108</formula>
    </cfRule>
    <cfRule type="cellIs" dxfId="22846" priority="5877" operator="lessThan">
      <formula>$O$108</formula>
    </cfRule>
  </conditionalFormatting>
  <conditionalFormatting sqref="AQ108">
    <cfRule type="containsText" dxfId="22845" priority="5870" operator="containsText" text="Score">
      <formula>NOT(ISERROR(SEARCH("Score",AQ108)))</formula>
    </cfRule>
    <cfRule type="cellIs" dxfId="22844" priority="5871" operator="greaterThan">
      <formula>$O$108</formula>
    </cfRule>
    <cfRule type="cellIs" dxfId="22843" priority="5872" operator="equal">
      <formula>$O$108</formula>
    </cfRule>
    <cfRule type="cellIs" dxfId="22842" priority="5873" operator="lessThan">
      <formula>$O$108</formula>
    </cfRule>
  </conditionalFormatting>
  <conditionalFormatting sqref="AR108">
    <cfRule type="containsText" dxfId="22841" priority="5866" operator="containsText" text="Score">
      <formula>NOT(ISERROR(SEARCH("Score",AR108)))</formula>
    </cfRule>
    <cfRule type="cellIs" dxfId="22840" priority="5867" operator="greaterThan">
      <formula>$O$108</formula>
    </cfRule>
    <cfRule type="cellIs" dxfId="22839" priority="5868" operator="equal">
      <formula>$O$108</formula>
    </cfRule>
    <cfRule type="cellIs" dxfId="22838" priority="5869" operator="lessThan">
      <formula>$O$108</formula>
    </cfRule>
  </conditionalFormatting>
  <conditionalFormatting sqref="AS108">
    <cfRule type="containsText" dxfId="22837" priority="5862" operator="containsText" text="Score">
      <formula>NOT(ISERROR(SEARCH("Score",AS108)))</formula>
    </cfRule>
    <cfRule type="cellIs" dxfId="22836" priority="5863" operator="greaterThan">
      <formula>$O$108</formula>
    </cfRule>
    <cfRule type="cellIs" dxfId="22835" priority="5864" operator="equal">
      <formula>$O$108</formula>
    </cfRule>
    <cfRule type="cellIs" dxfId="22834" priority="5865" operator="lessThan">
      <formula>$O$108</formula>
    </cfRule>
  </conditionalFormatting>
  <conditionalFormatting sqref="AT108">
    <cfRule type="containsText" dxfId="22833" priority="5858" operator="containsText" text="Score">
      <formula>NOT(ISERROR(SEARCH("Score",AT108)))</formula>
    </cfRule>
    <cfRule type="cellIs" dxfId="22832" priority="5859" operator="greaterThan">
      <formula>$O$108</formula>
    </cfRule>
    <cfRule type="cellIs" dxfId="22831" priority="5860" operator="equal">
      <formula>$O$108</formula>
    </cfRule>
    <cfRule type="cellIs" dxfId="22830" priority="5861" operator="lessThan">
      <formula>$O$108</formula>
    </cfRule>
  </conditionalFormatting>
  <conditionalFormatting sqref="AU108">
    <cfRule type="containsText" dxfId="22829" priority="5854" operator="containsText" text="Score">
      <formula>NOT(ISERROR(SEARCH("Score",AU108)))</formula>
    </cfRule>
    <cfRule type="cellIs" dxfId="22828" priority="5855" operator="greaterThan">
      <formula>$O$108</formula>
    </cfRule>
    <cfRule type="cellIs" dxfId="22827" priority="5856" operator="equal">
      <formula>$O$108</formula>
    </cfRule>
    <cfRule type="cellIs" dxfId="22826" priority="5857" operator="lessThan">
      <formula>$O$108</formula>
    </cfRule>
  </conditionalFormatting>
  <conditionalFormatting sqref="AV108">
    <cfRule type="containsText" dxfId="22825" priority="5850" operator="containsText" text="Score">
      <formula>NOT(ISERROR(SEARCH("Score",AV108)))</formula>
    </cfRule>
    <cfRule type="cellIs" dxfId="22824" priority="5851" operator="greaterThan">
      <formula>$O$108</formula>
    </cfRule>
    <cfRule type="cellIs" dxfId="22823" priority="5852" operator="equal">
      <formula>$O$108</formula>
    </cfRule>
    <cfRule type="cellIs" dxfId="22822" priority="5853" operator="lessThan">
      <formula>$O$108</formula>
    </cfRule>
  </conditionalFormatting>
  <conditionalFormatting sqref="AW108">
    <cfRule type="containsText" dxfId="22821" priority="5846" operator="containsText" text="Score">
      <formula>NOT(ISERROR(SEARCH("Score",AW108)))</formula>
    </cfRule>
    <cfRule type="cellIs" dxfId="22820" priority="5847" operator="greaterThan">
      <formula>$O$108</formula>
    </cfRule>
    <cfRule type="cellIs" dxfId="22819" priority="5848" operator="equal">
      <formula>$O$108</formula>
    </cfRule>
    <cfRule type="cellIs" dxfId="22818" priority="5849" operator="lessThan">
      <formula>$O$108</formula>
    </cfRule>
  </conditionalFormatting>
  <conditionalFormatting sqref="AV108:AY108">
    <cfRule type="containsText" dxfId="22817" priority="5842" operator="containsText" text="Score">
      <formula>NOT(ISERROR(SEARCH("Score",AV108)))</formula>
    </cfRule>
    <cfRule type="cellIs" dxfId="22816" priority="5843" operator="greaterThan">
      <formula>$O$108</formula>
    </cfRule>
    <cfRule type="cellIs" dxfId="22815" priority="5844" operator="equal">
      <formula>$O$108</formula>
    </cfRule>
    <cfRule type="cellIs" dxfId="22814" priority="5845" operator="lessThan">
      <formula>$O$108</formula>
    </cfRule>
  </conditionalFormatting>
  <conditionalFormatting sqref="AZ108">
    <cfRule type="containsText" dxfId="22813" priority="5838" operator="containsText" text="Score">
      <formula>NOT(ISERROR(SEARCH("Score",AZ108)))</formula>
    </cfRule>
    <cfRule type="cellIs" dxfId="22812" priority="5839" operator="greaterThan">
      <formula>$O$108</formula>
    </cfRule>
    <cfRule type="cellIs" dxfId="22811" priority="5840" operator="equal">
      <formula>$O$108</formula>
    </cfRule>
    <cfRule type="cellIs" dxfId="22810" priority="5841" operator="lessThan">
      <formula>$O$108</formula>
    </cfRule>
  </conditionalFormatting>
  <conditionalFormatting sqref="BA108">
    <cfRule type="containsText" dxfId="22809" priority="5834" operator="containsText" text="Score">
      <formula>NOT(ISERROR(SEARCH("Score",BA108)))</formula>
    </cfRule>
    <cfRule type="cellIs" dxfId="22808" priority="5835" operator="greaterThan">
      <formula>$O$108</formula>
    </cfRule>
    <cfRule type="cellIs" dxfId="22807" priority="5836" operator="equal">
      <formula>$O$108</formula>
    </cfRule>
    <cfRule type="cellIs" dxfId="22806" priority="5837" operator="lessThan">
      <formula>$O$108</formula>
    </cfRule>
  </conditionalFormatting>
  <conditionalFormatting sqref="AZ108:BE108">
    <cfRule type="containsText" dxfId="22805" priority="5830" operator="containsText" text="Score">
      <formula>NOT(ISERROR(SEARCH("Score",AZ108)))</formula>
    </cfRule>
    <cfRule type="cellIs" dxfId="22804" priority="5831" operator="greaterThan">
      <formula>$O$108</formula>
    </cfRule>
    <cfRule type="cellIs" dxfId="22803" priority="5832" operator="equal">
      <formula>$O$108</formula>
    </cfRule>
    <cfRule type="cellIs" dxfId="22802" priority="5833" operator="lessThan">
      <formula>$O$108</formula>
    </cfRule>
  </conditionalFormatting>
  <conditionalFormatting sqref="AL112">
    <cfRule type="containsText" dxfId="22801" priority="5770" operator="containsText" text="Score">
      <formula>NOT(ISERROR(SEARCH("Score",AL112)))</formula>
    </cfRule>
    <cfRule type="cellIs" dxfId="22800" priority="5771" operator="greaterThan">
      <formula>$O$112</formula>
    </cfRule>
    <cfRule type="cellIs" dxfId="22799" priority="5772" operator="equal">
      <formula>$O$112</formula>
    </cfRule>
    <cfRule type="cellIs" dxfId="22798" priority="5773" operator="lessThan">
      <formula>$O$112</formula>
    </cfRule>
  </conditionalFormatting>
  <conditionalFormatting sqref="AM112">
    <cfRule type="containsText" dxfId="22797" priority="5766" operator="containsText" text="Score">
      <formula>NOT(ISERROR(SEARCH("Score",AM112)))</formula>
    </cfRule>
    <cfRule type="cellIs" dxfId="22796" priority="5767" operator="greaterThan">
      <formula>$O$112</formula>
    </cfRule>
    <cfRule type="cellIs" dxfId="22795" priority="5768" operator="equal">
      <formula>$O$112</formula>
    </cfRule>
    <cfRule type="cellIs" dxfId="22794" priority="5769" operator="lessThan">
      <formula>$O$112</formula>
    </cfRule>
  </conditionalFormatting>
  <conditionalFormatting sqref="AN112">
    <cfRule type="containsText" dxfId="22793" priority="5762" operator="containsText" text="Score">
      <formula>NOT(ISERROR(SEARCH("Score",AN112)))</formula>
    </cfRule>
    <cfRule type="cellIs" dxfId="22792" priority="5763" operator="greaterThan">
      <formula>$O$112</formula>
    </cfRule>
    <cfRule type="cellIs" dxfId="22791" priority="5764" operator="equal">
      <formula>$O$112</formula>
    </cfRule>
    <cfRule type="cellIs" dxfId="22790" priority="5765" operator="lessThan">
      <formula>$O$112</formula>
    </cfRule>
  </conditionalFormatting>
  <conditionalFormatting sqref="AO112">
    <cfRule type="containsText" dxfId="22789" priority="5758" operator="containsText" text="Score">
      <formula>NOT(ISERROR(SEARCH("Score",AO112)))</formula>
    </cfRule>
    <cfRule type="cellIs" dxfId="22788" priority="5759" operator="greaterThan">
      <formula>$O$112</formula>
    </cfRule>
    <cfRule type="cellIs" dxfId="22787" priority="5760" operator="equal">
      <formula>$O$112</formula>
    </cfRule>
    <cfRule type="cellIs" dxfId="22786" priority="5761" operator="lessThan">
      <formula>$O$112</formula>
    </cfRule>
  </conditionalFormatting>
  <conditionalFormatting sqref="AP112">
    <cfRule type="containsText" dxfId="22785" priority="5754" operator="containsText" text="Score">
      <formula>NOT(ISERROR(SEARCH("Score",AP112)))</formula>
    </cfRule>
    <cfRule type="cellIs" dxfId="22784" priority="5755" operator="greaterThan">
      <formula>$O$112</formula>
    </cfRule>
    <cfRule type="cellIs" dxfId="22783" priority="5756" operator="equal">
      <formula>$O$112</formula>
    </cfRule>
    <cfRule type="cellIs" dxfId="22782" priority="5757" operator="lessThan">
      <formula>$O$112</formula>
    </cfRule>
  </conditionalFormatting>
  <conditionalFormatting sqref="AQ112">
    <cfRule type="containsText" dxfId="22781" priority="5750" operator="containsText" text="Score">
      <formula>NOT(ISERROR(SEARCH("Score",AQ112)))</formula>
    </cfRule>
    <cfRule type="cellIs" dxfId="22780" priority="5751" operator="greaterThan">
      <formula>$O$112</formula>
    </cfRule>
    <cfRule type="cellIs" dxfId="22779" priority="5752" operator="equal">
      <formula>$O$112</formula>
    </cfRule>
    <cfRule type="cellIs" dxfId="22778" priority="5753" operator="lessThan">
      <formula>$O$112</formula>
    </cfRule>
  </conditionalFormatting>
  <conditionalFormatting sqref="AR112">
    <cfRule type="containsText" dxfId="22777" priority="5746" operator="containsText" text="Score">
      <formula>NOT(ISERROR(SEARCH("Score",AR112)))</formula>
    </cfRule>
    <cfRule type="cellIs" dxfId="22776" priority="5747" operator="greaterThan">
      <formula>$O$112</formula>
    </cfRule>
    <cfRule type="cellIs" dxfId="22775" priority="5748" operator="equal">
      <formula>$O$112</formula>
    </cfRule>
    <cfRule type="cellIs" dxfId="22774" priority="5749" operator="lessThan">
      <formula>$O$112</formula>
    </cfRule>
  </conditionalFormatting>
  <conditionalFormatting sqref="AS112">
    <cfRule type="containsText" dxfId="22773" priority="5742" operator="containsText" text="Score">
      <formula>NOT(ISERROR(SEARCH("Score",AS112)))</formula>
    </cfRule>
    <cfRule type="cellIs" dxfId="22772" priority="5743" operator="greaterThan">
      <formula>$O$112</formula>
    </cfRule>
    <cfRule type="cellIs" dxfId="22771" priority="5744" operator="equal">
      <formula>$O$112</formula>
    </cfRule>
    <cfRule type="cellIs" dxfId="22770" priority="5745" operator="lessThan">
      <formula>$O$112</formula>
    </cfRule>
  </conditionalFormatting>
  <conditionalFormatting sqref="AT112">
    <cfRule type="containsText" dxfId="22769" priority="5738" operator="containsText" text="Score">
      <formula>NOT(ISERROR(SEARCH("Score",AT112)))</formula>
    </cfRule>
    <cfRule type="cellIs" dxfId="22768" priority="5739" operator="greaterThan">
      <formula>$O$112</formula>
    </cfRule>
    <cfRule type="cellIs" dxfId="22767" priority="5740" operator="equal">
      <formula>$O$112</formula>
    </cfRule>
    <cfRule type="cellIs" dxfId="22766" priority="5741" operator="lessThan">
      <formula>$O$112</formula>
    </cfRule>
  </conditionalFormatting>
  <conditionalFormatting sqref="AU112">
    <cfRule type="containsText" dxfId="22765" priority="5734" operator="containsText" text="Score">
      <formula>NOT(ISERROR(SEARCH("Score",AU112)))</formula>
    </cfRule>
    <cfRule type="cellIs" dxfId="22764" priority="5735" operator="greaterThan">
      <formula>$O$112</formula>
    </cfRule>
    <cfRule type="cellIs" dxfId="22763" priority="5736" operator="equal">
      <formula>$O$112</formula>
    </cfRule>
    <cfRule type="cellIs" dxfId="22762" priority="5737" operator="lessThan">
      <formula>$O$112</formula>
    </cfRule>
  </conditionalFormatting>
  <conditionalFormatting sqref="AV112">
    <cfRule type="containsText" dxfId="22761" priority="5730" operator="containsText" text="Score">
      <formula>NOT(ISERROR(SEARCH("Score",AV112)))</formula>
    </cfRule>
    <cfRule type="cellIs" dxfId="22760" priority="5731" operator="greaterThan">
      <formula>$O$112</formula>
    </cfRule>
    <cfRule type="cellIs" dxfId="22759" priority="5732" operator="equal">
      <formula>$O$112</formula>
    </cfRule>
    <cfRule type="cellIs" dxfId="22758" priority="5733" operator="lessThan">
      <formula>$O$112</formula>
    </cfRule>
  </conditionalFormatting>
  <conditionalFormatting sqref="AW112">
    <cfRule type="containsText" dxfId="22757" priority="5726" operator="containsText" text="Score">
      <formula>NOT(ISERROR(SEARCH("Score",AW112)))</formula>
    </cfRule>
    <cfRule type="cellIs" dxfId="22756" priority="5727" operator="greaterThan">
      <formula>$O$112</formula>
    </cfRule>
    <cfRule type="cellIs" dxfId="22755" priority="5728" operator="equal">
      <formula>$O$112</formula>
    </cfRule>
    <cfRule type="cellIs" dxfId="22754" priority="5729" operator="lessThan">
      <formula>$O$112</formula>
    </cfRule>
  </conditionalFormatting>
  <conditionalFormatting sqref="AV112:AY112">
    <cfRule type="containsText" dxfId="22753" priority="5722" operator="containsText" text="Score">
      <formula>NOT(ISERROR(SEARCH("Score",AV112)))</formula>
    </cfRule>
    <cfRule type="cellIs" dxfId="22752" priority="5723" operator="greaterThan">
      <formula>$O$112</formula>
    </cfRule>
    <cfRule type="cellIs" dxfId="22751" priority="5724" operator="equal">
      <formula>$O$112</formula>
    </cfRule>
    <cfRule type="cellIs" dxfId="22750" priority="5725" operator="lessThan">
      <formula>$O$112</formula>
    </cfRule>
  </conditionalFormatting>
  <conditionalFormatting sqref="AZ112">
    <cfRule type="containsText" dxfId="22749" priority="5718" operator="containsText" text="Score">
      <formula>NOT(ISERROR(SEARCH("Score",AZ112)))</formula>
    </cfRule>
    <cfRule type="cellIs" dxfId="22748" priority="5719" operator="greaterThan">
      <formula>$O$112</formula>
    </cfRule>
    <cfRule type="cellIs" dxfId="22747" priority="5720" operator="equal">
      <formula>$O$112</formula>
    </cfRule>
    <cfRule type="cellIs" dxfId="22746" priority="5721" operator="lessThan">
      <formula>$O$112</formula>
    </cfRule>
  </conditionalFormatting>
  <conditionalFormatting sqref="BA112">
    <cfRule type="containsText" dxfId="22745" priority="5714" operator="containsText" text="Score">
      <formula>NOT(ISERROR(SEARCH("Score",BA112)))</formula>
    </cfRule>
    <cfRule type="cellIs" dxfId="22744" priority="5715" operator="greaterThan">
      <formula>$O$112</formula>
    </cfRule>
    <cfRule type="cellIs" dxfId="22743" priority="5716" operator="equal">
      <formula>$O$112</formula>
    </cfRule>
    <cfRule type="cellIs" dxfId="22742" priority="5717" operator="lessThan">
      <formula>$O$112</formula>
    </cfRule>
  </conditionalFormatting>
  <conditionalFormatting sqref="AZ112:BE112">
    <cfRule type="containsText" dxfId="22741" priority="5710" operator="containsText" text="Score">
      <formula>NOT(ISERROR(SEARCH("Score",AZ112)))</formula>
    </cfRule>
    <cfRule type="cellIs" dxfId="22740" priority="5711" operator="greaterThan">
      <formula>$O$112</formula>
    </cfRule>
    <cfRule type="cellIs" dxfId="22739" priority="5712" operator="equal">
      <formula>$O$112</formula>
    </cfRule>
    <cfRule type="cellIs" dxfId="22738" priority="5713" operator="lessThan">
      <formula>$O$112</formula>
    </cfRule>
  </conditionalFormatting>
  <conditionalFormatting sqref="AL116:BH116">
    <cfRule type="containsText" dxfId="22737" priority="5658" operator="containsText" text="Score">
      <formula>NOT(ISERROR(SEARCH("Score",AL116)))</formula>
    </cfRule>
    <cfRule type="cellIs" dxfId="22736" priority="5659" operator="greaterThan">
      <formula>$O$116</formula>
    </cfRule>
    <cfRule type="cellIs" dxfId="22735" priority="5660" operator="equal">
      <formula>$O$116</formula>
    </cfRule>
    <cfRule type="cellIs" dxfId="22734" priority="5661" operator="lessThan">
      <formula>$O$116</formula>
    </cfRule>
  </conditionalFormatting>
  <conditionalFormatting sqref="AL120:BH120">
    <cfRule type="containsText" dxfId="22733" priority="5538" operator="containsText" text="Score">
      <formula>NOT(ISERROR(SEARCH("Score",AL120)))</formula>
    </cfRule>
    <cfRule type="cellIs" dxfId="22732" priority="5539" operator="greaterThan">
      <formula>$O$120</formula>
    </cfRule>
    <cfRule type="cellIs" dxfId="22731" priority="5540" operator="equal">
      <formula>$O$120</formula>
    </cfRule>
    <cfRule type="cellIs" dxfId="22730" priority="5541" operator="lessThan">
      <formula>$O$120</formula>
    </cfRule>
  </conditionalFormatting>
  <conditionalFormatting sqref="AL124">
    <cfRule type="containsText" dxfId="22729" priority="5410" operator="containsText" text="Score">
      <formula>NOT(ISERROR(SEARCH("Score",AL124)))</formula>
    </cfRule>
    <cfRule type="cellIs" dxfId="22728" priority="5411" operator="greaterThan">
      <formula>$O$124</formula>
    </cfRule>
    <cfRule type="cellIs" dxfId="22727" priority="5412" operator="equal">
      <formula>$O$124</formula>
    </cfRule>
    <cfRule type="cellIs" dxfId="22726" priority="5413" operator="lessThan">
      <formula>$O$124</formula>
    </cfRule>
  </conditionalFormatting>
  <conditionalFormatting sqref="AM124">
    <cfRule type="containsText" dxfId="22725" priority="5406" operator="containsText" text="Score">
      <formula>NOT(ISERROR(SEARCH("Score",AM124)))</formula>
    </cfRule>
    <cfRule type="cellIs" dxfId="22724" priority="5407" operator="greaterThan">
      <formula>$O$124</formula>
    </cfRule>
    <cfRule type="cellIs" dxfId="22723" priority="5408" operator="equal">
      <formula>$O$124</formula>
    </cfRule>
    <cfRule type="cellIs" dxfId="22722" priority="5409" operator="lessThan">
      <formula>$O$124</formula>
    </cfRule>
  </conditionalFormatting>
  <conditionalFormatting sqref="AN124">
    <cfRule type="containsText" dxfId="22721" priority="5402" operator="containsText" text="Score">
      <formula>NOT(ISERROR(SEARCH("Score",AN124)))</formula>
    </cfRule>
    <cfRule type="cellIs" dxfId="22720" priority="5403" operator="greaterThan">
      <formula>$O$124</formula>
    </cfRule>
    <cfRule type="cellIs" dxfId="22719" priority="5404" operator="equal">
      <formula>$O$124</formula>
    </cfRule>
    <cfRule type="cellIs" dxfId="22718" priority="5405" operator="lessThan">
      <formula>$O$124</formula>
    </cfRule>
  </conditionalFormatting>
  <conditionalFormatting sqref="AO124">
    <cfRule type="containsText" dxfId="22717" priority="5398" operator="containsText" text="Score">
      <formula>NOT(ISERROR(SEARCH("Score",AO124)))</formula>
    </cfRule>
    <cfRule type="cellIs" dxfId="22716" priority="5399" operator="greaterThan">
      <formula>$O$124</formula>
    </cfRule>
    <cfRule type="cellIs" dxfId="22715" priority="5400" operator="equal">
      <formula>$O$124</formula>
    </cfRule>
    <cfRule type="cellIs" dxfId="22714" priority="5401" operator="lessThan">
      <formula>$O$124</formula>
    </cfRule>
  </conditionalFormatting>
  <conditionalFormatting sqref="AP124">
    <cfRule type="containsText" dxfId="22713" priority="5394" operator="containsText" text="Score">
      <formula>NOT(ISERROR(SEARCH("Score",AP124)))</formula>
    </cfRule>
    <cfRule type="cellIs" dxfId="22712" priority="5395" operator="greaterThan">
      <formula>$O$124</formula>
    </cfRule>
    <cfRule type="cellIs" dxfId="22711" priority="5396" operator="equal">
      <formula>$O$124</formula>
    </cfRule>
    <cfRule type="cellIs" dxfId="22710" priority="5397" operator="lessThan">
      <formula>$O$124</formula>
    </cfRule>
  </conditionalFormatting>
  <conditionalFormatting sqref="AQ124">
    <cfRule type="containsText" dxfId="22709" priority="5390" operator="containsText" text="Score">
      <formula>NOT(ISERROR(SEARCH("Score",AQ124)))</formula>
    </cfRule>
    <cfRule type="cellIs" dxfId="22708" priority="5391" operator="greaterThan">
      <formula>$O$124</formula>
    </cfRule>
    <cfRule type="cellIs" dxfId="22707" priority="5392" operator="equal">
      <formula>$O$124</formula>
    </cfRule>
    <cfRule type="cellIs" dxfId="22706" priority="5393" operator="lessThan">
      <formula>$O$124</formula>
    </cfRule>
  </conditionalFormatting>
  <conditionalFormatting sqref="AR124">
    <cfRule type="containsText" dxfId="22705" priority="5386" operator="containsText" text="Score">
      <formula>NOT(ISERROR(SEARCH("Score",AR124)))</formula>
    </cfRule>
    <cfRule type="cellIs" dxfId="22704" priority="5387" operator="greaterThan">
      <formula>$O$124</formula>
    </cfRule>
    <cfRule type="cellIs" dxfId="22703" priority="5388" operator="equal">
      <formula>$O$124</formula>
    </cfRule>
    <cfRule type="cellIs" dxfId="22702" priority="5389" operator="lessThan">
      <formula>$O$124</formula>
    </cfRule>
  </conditionalFormatting>
  <conditionalFormatting sqref="AS124">
    <cfRule type="containsText" dxfId="22701" priority="5382" operator="containsText" text="Score">
      <formula>NOT(ISERROR(SEARCH("Score",AS124)))</formula>
    </cfRule>
    <cfRule type="cellIs" dxfId="22700" priority="5383" operator="greaterThan">
      <formula>$O$124</formula>
    </cfRule>
    <cfRule type="cellIs" dxfId="22699" priority="5384" operator="equal">
      <formula>$O$124</formula>
    </cfRule>
    <cfRule type="cellIs" dxfId="22698" priority="5385" operator="lessThan">
      <formula>$O$124</formula>
    </cfRule>
  </conditionalFormatting>
  <conditionalFormatting sqref="AT124">
    <cfRule type="containsText" dxfId="22697" priority="5378" operator="containsText" text="Score">
      <formula>NOT(ISERROR(SEARCH("Score",AT124)))</formula>
    </cfRule>
    <cfRule type="cellIs" dxfId="22696" priority="5379" operator="greaterThan">
      <formula>$O$124</formula>
    </cfRule>
    <cfRule type="cellIs" dxfId="22695" priority="5380" operator="equal">
      <formula>$O$124</formula>
    </cfRule>
    <cfRule type="cellIs" dxfId="22694" priority="5381" operator="lessThan">
      <formula>$O$124</formula>
    </cfRule>
  </conditionalFormatting>
  <conditionalFormatting sqref="AU124">
    <cfRule type="containsText" dxfId="22693" priority="5374" operator="containsText" text="Score">
      <formula>NOT(ISERROR(SEARCH("Score",AU124)))</formula>
    </cfRule>
    <cfRule type="cellIs" dxfId="22692" priority="5375" operator="greaterThan">
      <formula>$O$124</formula>
    </cfRule>
    <cfRule type="cellIs" dxfId="22691" priority="5376" operator="equal">
      <formula>$O$124</formula>
    </cfRule>
    <cfRule type="cellIs" dxfId="22690" priority="5377" operator="lessThan">
      <formula>$O$124</formula>
    </cfRule>
  </conditionalFormatting>
  <conditionalFormatting sqref="AV124">
    <cfRule type="containsText" dxfId="22689" priority="5370" operator="containsText" text="Score">
      <formula>NOT(ISERROR(SEARCH("Score",AV124)))</formula>
    </cfRule>
    <cfRule type="cellIs" dxfId="22688" priority="5371" operator="greaterThan">
      <formula>$O$124</formula>
    </cfRule>
    <cfRule type="cellIs" dxfId="22687" priority="5372" operator="equal">
      <formula>$O$124</formula>
    </cfRule>
    <cfRule type="cellIs" dxfId="22686" priority="5373" operator="lessThan">
      <formula>$O$124</formula>
    </cfRule>
  </conditionalFormatting>
  <conditionalFormatting sqref="AW124">
    <cfRule type="containsText" dxfId="22685" priority="5366" operator="containsText" text="Score">
      <formula>NOT(ISERROR(SEARCH("Score",AW124)))</formula>
    </cfRule>
    <cfRule type="cellIs" dxfId="22684" priority="5367" operator="greaterThan">
      <formula>$O$124</formula>
    </cfRule>
    <cfRule type="cellIs" dxfId="22683" priority="5368" operator="equal">
      <formula>$O$124</formula>
    </cfRule>
    <cfRule type="cellIs" dxfId="22682" priority="5369" operator="lessThan">
      <formula>$O$124</formula>
    </cfRule>
  </conditionalFormatting>
  <conditionalFormatting sqref="AV124:AY124">
    <cfRule type="containsText" dxfId="22681" priority="5362" operator="containsText" text="Score">
      <formula>NOT(ISERROR(SEARCH("Score",AV124)))</formula>
    </cfRule>
    <cfRule type="cellIs" dxfId="22680" priority="5363" operator="greaterThan">
      <formula>$O$124</formula>
    </cfRule>
    <cfRule type="cellIs" dxfId="22679" priority="5364" operator="equal">
      <formula>$O$124</formula>
    </cfRule>
    <cfRule type="cellIs" dxfId="22678" priority="5365" operator="lessThan">
      <formula>$O$124</formula>
    </cfRule>
  </conditionalFormatting>
  <conditionalFormatting sqref="AZ124">
    <cfRule type="containsText" dxfId="22677" priority="5358" operator="containsText" text="Score">
      <formula>NOT(ISERROR(SEARCH("Score",AZ124)))</formula>
    </cfRule>
    <cfRule type="cellIs" dxfId="22676" priority="5359" operator="greaterThan">
      <formula>$O$124</formula>
    </cfRule>
    <cfRule type="cellIs" dxfId="22675" priority="5360" operator="equal">
      <formula>$O$124</formula>
    </cfRule>
    <cfRule type="cellIs" dxfId="22674" priority="5361" operator="lessThan">
      <formula>$O$124</formula>
    </cfRule>
  </conditionalFormatting>
  <conditionalFormatting sqref="BA124">
    <cfRule type="containsText" dxfId="22673" priority="5354" operator="containsText" text="Score">
      <formula>NOT(ISERROR(SEARCH("Score",BA124)))</formula>
    </cfRule>
    <cfRule type="cellIs" dxfId="22672" priority="5355" operator="greaterThan">
      <formula>$O$124</formula>
    </cfRule>
    <cfRule type="cellIs" dxfId="22671" priority="5356" operator="equal">
      <formula>$O$124</formula>
    </cfRule>
    <cfRule type="cellIs" dxfId="22670" priority="5357" operator="lessThan">
      <formula>$O$124</formula>
    </cfRule>
  </conditionalFormatting>
  <conditionalFormatting sqref="AZ124:BE124">
    <cfRule type="containsText" dxfId="22669" priority="5350" operator="containsText" text="Score">
      <formula>NOT(ISERROR(SEARCH("Score",AZ124)))</formula>
    </cfRule>
    <cfRule type="cellIs" dxfId="22668" priority="5351" operator="greaterThan">
      <formula>$O$124</formula>
    </cfRule>
    <cfRule type="cellIs" dxfId="22667" priority="5352" operator="equal">
      <formula>$O$124</formula>
    </cfRule>
    <cfRule type="cellIs" dxfId="22666" priority="5353" operator="lessThan">
      <formula>$O$124</formula>
    </cfRule>
  </conditionalFormatting>
  <conditionalFormatting sqref="AL128">
    <cfRule type="containsText" dxfId="22665" priority="5290" operator="containsText" text="Score">
      <formula>NOT(ISERROR(SEARCH("Score",AL128)))</formula>
    </cfRule>
    <cfRule type="cellIs" dxfId="22664" priority="5291" operator="greaterThan">
      <formula>$O$128</formula>
    </cfRule>
    <cfRule type="cellIs" dxfId="22663" priority="5292" operator="equal">
      <formula>$O$128</formula>
    </cfRule>
    <cfRule type="cellIs" dxfId="22662" priority="5293" operator="lessThan">
      <formula>$O$128</formula>
    </cfRule>
  </conditionalFormatting>
  <conditionalFormatting sqref="AM128">
    <cfRule type="containsText" dxfId="22661" priority="5286" operator="containsText" text="Score">
      <formula>NOT(ISERROR(SEARCH("Score",AM128)))</formula>
    </cfRule>
    <cfRule type="cellIs" dxfId="22660" priority="5287" operator="greaterThan">
      <formula>$O$128</formula>
    </cfRule>
    <cfRule type="cellIs" dxfId="22659" priority="5288" operator="equal">
      <formula>$O$128</formula>
    </cfRule>
    <cfRule type="cellIs" dxfId="22658" priority="5289" operator="lessThan">
      <formula>$O$128</formula>
    </cfRule>
  </conditionalFormatting>
  <conditionalFormatting sqref="AN128">
    <cfRule type="containsText" dxfId="22657" priority="5282" operator="containsText" text="Score">
      <formula>NOT(ISERROR(SEARCH("Score",AN128)))</formula>
    </cfRule>
    <cfRule type="cellIs" dxfId="22656" priority="5283" operator="greaterThan">
      <formula>$O$128</formula>
    </cfRule>
    <cfRule type="cellIs" dxfId="22655" priority="5284" operator="equal">
      <formula>$O$128</formula>
    </cfRule>
    <cfRule type="cellIs" dxfId="22654" priority="5285" operator="lessThan">
      <formula>$O$128</formula>
    </cfRule>
  </conditionalFormatting>
  <conditionalFormatting sqref="AO128">
    <cfRule type="containsText" dxfId="22653" priority="5278" operator="containsText" text="Score">
      <formula>NOT(ISERROR(SEARCH("Score",AO128)))</formula>
    </cfRule>
    <cfRule type="cellIs" dxfId="22652" priority="5279" operator="greaterThan">
      <formula>$O$128</formula>
    </cfRule>
    <cfRule type="cellIs" dxfId="22651" priority="5280" operator="equal">
      <formula>$O$128</formula>
    </cfRule>
    <cfRule type="cellIs" dxfId="22650" priority="5281" operator="lessThan">
      <formula>$O$128</formula>
    </cfRule>
  </conditionalFormatting>
  <conditionalFormatting sqref="AP128">
    <cfRule type="containsText" dxfId="22649" priority="5274" operator="containsText" text="Score">
      <formula>NOT(ISERROR(SEARCH("Score",AP128)))</formula>
    </cfRule>
    <cfRule type="cellIs" dxfId="22648" priority="5275" operator="greaterThan">
      <formula>$O$128</formula>
    </cfRule>
    <cfRule type="cellIs" dxfId="22647" priority="5276" operator="equal">
      <formula>$O$128</formula>
    </cfRule>
    <cfRule type="cellIs" dxfId="22646" priority="5277" operator="lessThan">
      <formula>$O$128</formula>
    </cfRule>
  </conditionalFormatting>
  <conditionalFormatting sqref="AQ128">
    <cfRule type="containsText" dxfId="22645" priority="5270" operator="containsText" text="Score">
      <formula>NOT(ISERROR(SEARCH("Score",AQ128)))</formula>
    </cfRule>
    <cfRule type="cellIs" dxfId="22644" priority="5271" operator="greaterThan">
      <formula>$O$128</formula>
    </cfRule>
    <cfRule type="cellIs" dxfId="22643" priority="5272" operator="equal">
      <formula>$O$128</formula>
    </cfRule>
    <cfRule type="cellIs" dxfId="22642" priority="5273" operator="lessThan">
      <formula>$O$128</formula>
    </cfRule>
  </conditionalFormatting>
  <conditionalFormatting sqref="AR128">
    <cfRule type="containsText" dxfId="22641" priority="5266" operator="containsText" text="Score">
      <formula>NOT(ISERROR(SEARCH("Score",AR128)))</formula>
    </cfRule>
    <cfRule type="cellIs" dxfId="22640" priority="5267" operator="greaterThan">
      <formula>$O$128</formula>
    </cfRule>
    <cfRule type="cellIs" dxfId="22639" priority="5268" operator="equal">
      <formula>$O$128</formula>
    </cfRule>
    <cfRule type="cellIs" dxfId="22638" priority="5269" operator="lessThan">
      <formula>$O$128</formula>
    </cfRule>
  </conditionalFormatting>
  <conditionalFormatting sqref="AS128">
    <cfRule type="containsText" dxfId="22637" priority="5262" operator="containsText" text="Score">
      <formula>NOT(ISERROR(SEARCH("Score",AS128)))</formula>
    </cfRule>
    <cfRule type="cellIs" dxfId="22636" priority="5263" operator="greaterThan">
      <formula>$O$128</formula>
    </cfRule>
    <cfRule type="cellIs" dxfId="22635" priority="5264" operator="equal">
      <formula>$O$128</formula>
    </cfRule>
    <cfRule type="cellIs" dxfId="22634" priority="5265" operator="lessThan">
      <formula>$O$128</formula>
    </cfRule>
  </conditionalFormatting>
  <conditionalFormatting sqref="AT128">
    <cfRule type="containsText" dxfId="22633" priority="5258" operator="containsText" text="Score">
      <formula>NOT(ISERROR(SEARCH("Score",AT128)))</formula>
    </cfRule>
    <cfRule type="cellIs" dxfId="22632" priority="5259" operator="greaterThan">
      <formula>$O$128</formula>
    </cfRule>
    <cfRule type="cellIs" dxfId="22631" priority="5260" operator="equal">
      <formula>$O$128</formula>
    </cfRule>
    <cfRule type="cellIs" dxfId="22630" priority="5261" operator="lessThan">
      <formula>$O$128</formula>
    </cfRule>
  </conditionalFormatting>
  <conditionalFormatting sqref="AU128">
    <cfRule type="containsText" dxfId="22629" priority="5254" operator="containsText" text="Score">
      <formula>NOT(ISERROR(SEARCH("Score",AU128)))</formula>
    </cfRule>
    <cfRule type="cellIs" dxfId="22628" priority="5255" operator="greaterThan">
      <formula>$O$128</formula>
    </cfRule>
    <cfRule type="cellIs" dxfId="22627" priority="5256" operator="equal">
      <formula>$O$128</formula>
    </cfRule>
    <cfRule type="cellIs" dxfId="22626" priority="5257" operator="lessThan">
      <formula>$O$128</formula>
    </cfRule>
  </conditionalFormatting>
  <conditionalFormatting sqref="AV128">
    <cfRule type="containsText" dxfId="22625" priority="5250" operator="containsText" text="Score">
      <formula>NOT(ISERROR(SEARCH("Score",AV128)))</formula>
    </cfRule>
    <cfRule type="cellIs" dxfId="22624" priority="5251" operator="greaterThan">
      <formula>$O$128</formula>
    </cfRule>
    <cfRule type="cellIs" dxfId="22623" priority="5252" operator="equal">
      <formula>$O$128</formula>
    </cfRule>
    <cfRule type="cellIs" dxfId="22622" priority="5253" operator="lessThan">
      <formula>$O$128</formula>
    </cfRule>
  </conditionalFormatting>
  <conditionalFormatting sqref="AW128">
    <cfRule type="containsText" dxfId="22621" priority="5246" operator="containsText" text="Score">
      <formula>NOT(ISERROR(SEARCH("Score",AW128)))</formula>
    </cfRule>
    <cfRule type="cellIs" dxfId="22620" priority="5247" operator="greaterThan">
      <formula>$O$128</formula>
    </cfRule>
    <cfRule type="cellIs" dxfId="22619" priority="5248" operator="equal">
      <formula>$O$128</formula>
    </cfRule>
    <cfRule type="cellIs" dxfId="22618" priority="5249" operator="lessThan">
      <formula>$O$128</formula>
    </cfRule>
  </conditionalFormatting>
  <conditionalFormatting sqref="AV128:AY128">
    <cfRule type="containsText" dxfId="22617" priority="5242" operator="containsText" text="Score">
      <formula>NOT(ISERROR(SEARCH("Score",AV128)))</formula>
    </cfRule>
    <cfRule type="cellIs" dxfId="22616" priority="5243" operator="greaterThan">
      <formula>$O$128</formula>
    </cfRule>
    <cfRule type="cellIs" dxfId="22615" priority="5244" operator="equal">
      <formula>$O$128</formula>
    </cfRule>
    <cfRule type="cellIs" dxfId="22614" priority="5245" operator="lessThan">
      <formula>$O$128</formula>
    </cfRule>
  </conditionalFormatting>
  <conditionalFormatting sqref="AZ128">
    <cfRule type="containsText" dxfId="22613" priority="5238" operator="containsText" text="Score">
      <formula>NOT(ISERROR(SEARCH("Score",AZ128)))</formula>
    </cfRule>
    <cfRule type="cellIs" dxfId="22612" priority="5239" operator="greaterThan">
      <formula>$O$128</formula>
    </cfRule>
    <cfRule type="cellIs" dxfId="22611" priority="5240" operator="equal">
      <formula>$O$128</formula>
    </cfRule>
    <cfRule type="cellIs" dxfId="22610" priority="5241" operator="lessThan">
      <formula>$O$128</formula>
    </cfRule>
  </conditionalFormatting>
  <conditionalFormatting sqref="BA128">
    <cfRule type="containsText" dxfId="22609" priority="5234" operator="containsText" text="Score">
      <formula>NOT(ISERROR(SEARCH("Score",BA128)))</formula>
    </cfRule>
    <cfRule type="cellIs" dxfId="22608" priority="5235" operator="greaterThan">
      <formula>$O$128</formula>
    </cfRule>
    <cfRule type="cellIs" dxfId="22607" priority="5236" operator="equal">
      <formula>$O$128</formula>
    </cfRule>
    <cfRule type="cellIs" dxfId="22606" priority="5237" operator="lessThan">
      <formula>$O$128</formula>
    </cfRule>
  </conditionalFormatting>
  <conditionalFormatting sqref="AZ128:BE128">
    <cfRule type="containsText" dxfId="22605" priority="5230" operator="containsText" text="Score">
      <formula>NOT(ISERROR(SEARCH("Score",AZ128)))</formula>
    </cfRule>
    <cfRule type="cellIs" dxfId="22604" priority="5231" operator="greaterThan">
      <formula>$O$128</formula>
    </cfRule>
    <cfRule type="cellIs" dxfId="22603" priority="5232" operator="equal">
      <formula>$O$128</formula>
    </cfRule>
    <cfRule type="cellIs" dxfId="22602" priority="5233" operator="lessThan">
      <formula>$O$128</formula>
    </cfRule>
  </conditionalFormatting>
  <conditionalFormatting sqref="AL132">
    <cfRule type="containsText" dxfId="22601" priority="5170" operator="containsText" text="Score">
      <formula>NOT(ISERROR(SEARCH("Score",AL132)))</formula>
    </cfRule>
    <cfRule type="cellIs" dxfId="22600" priority="5171" operator="greaterThan">
      <formula>$O$132</formula>
    </cfRule>
    <cfRule type="cellIs" dxfId="22599" priority="5172" operator="equal">
      <formula>$O$132</formula>
    </cfRule>
    <cfRule type="cellIs" dxfId="22598" priority="5173" operator="lessThan">
      <formula>$O$132</formula>
    </cfRule>
  </conditionalFormatting>
  <conditionalFormatting sqref="AM132">
    <cfRule type="containsText" dxfId="22597" priority="5166" operator="containsText" text="Score">
      <formula>NOT(ISERROR(SEARCH("Score",AM132)))</formula>
    </cfRule>
    <cfRule type="cellIs" dxfId="22596" priority="5167" operator="greaterThan">
      <formula>$O$132</formula>
    </cfRule>
    <cfRule type="cellIs" dxfId="22595" priority="5168" operator="equal">
      <formula>$O$132</formula>
    </cfRule>
    <cfRule type="cellIs" dxfId="22594" priority="5169" operator="lessThan">
      <formula>$O$132</formula>
    </cfRule>
  </conditionalFormatting>
  <conditionalFormatting sqref="AN132">
    <cfRule type="containsText" dxfId="22593" priority="5162" operator="containsText" text="Score">
      <formula>NOT(ISERROR(SEARCH("Score",AN132)))</formula>
    </cfRule>
    <cfRule type="cellIs" dxfId="22592" priority="5163" operator="greaterThan">
      <formula>$O$132</formula>
    </cfRule>
    <cfRule type="cellIs" dxfId="22591" priority="5164" operator="equal">
      <formula>$O$132</formula>
    </cfRule>
    <cfRule type="cellIs" dxfId="22590" priority="5165" operator="lessThan">
      <formula>$O$132</formula>
    </cfRule>
  </conditionalFormatting>
  <conditionalFormatting sqref="AO132">
    <cfRule type="containsText" dxfId="22589" priority="5158" operator="containsText" text="Score">
      <formula>NOT(ISERROR(SEARCH("Score",AO132)))</formula>
    </cfRule>
    <cfRule type="cellIs" dxfId="22588" priority="5159" operator="greaterThan">
      <formula>$O$132</formula>
    </cfRule>
    <cfRule type="cellIs" dxfId="22587" priority="5160" operator="equal">
      <formula>$O$132</formula>
    </cfRule>
    <cfRule type="cellIs" dxfId="22586" priority="5161" operator="lessThan">
      <formula>$O$132</formula>
    </cfRule>
  </conditionalFormatting>
  <conditionalFormatting sqref="AP132">
    <cfRule type="containsText" dxfId="22585" priority="5154" operator="containsText" text="Score">
      <formula>NOT(ISERROR(SEARCH("Score",AP132)))</formula>
    </cfRule>
    <cfRule type="cellIs" dxfId="22584" priority="5155" operator="greaterThan">
      <formula>$O$132</formula>
    </cfRule>
    <cfRule type="cellIs" dxfId="22583" priority="5156" operator="equal">
      <formula>$O$132</formula>
    </cfRule>
    <cfRule type="cellIs" dxfId="22582" priority="5157" operator="lessThan">
      <formula>$O$132</formula>
    </cfRule>
  </conditionalFormatting>
  <conditionalFormatting sqref="AQ132">
    <cfRule type="containsText" dxfId="22581" priority="5150" operator="containsText" text="Score">
      <formula>NOT(ISERROR(SEARCH("Score",AQ132)))</formula>
    </cfRule>
    <cfRule type="cellIs" dxfId="22580" priority="5151" operator="greaterThan">
      <formula>$O$132</formula>
    </cfRule>
    <cfRule type="cellIs" dxfId="22579" priority="5152" operator="equal">
      <formula>$O$132</formula>
    </cfRule>
    <cfRule type="cellIs" dxfId="22578" priority="5153" operator="lessThan">
      <formula>$O$132</formula>
    </cfRule>
  </conditionalFormatting>
  <conditionalFormatting sqref="AR132">
    <cfRule type="containsText" dxfId="22577" priority="5146" operator="containsText" text="Score">
      <formula>NOT(ISERROR(SEARCH("Score",AR132)))</formula>
    </cfRule>
    <cfRule type="cellIs" dxfId="22576" priority="5147" operator="greaterThan">
      <formula>$O$132</formula>
    </cfRule>
    <cfRule type="cellIs" dxfId="22575" priority="5148" operator="equal">
      <formula>$O$132</formula>
    </cfRule>
    <cfRule type="cellIs" dxfId="22574" priority="5149" operator="lessThan">
      <formula>$O$132</formula>
    </cfRule>
  </conditionalFormatting>
  <conditionalFormatting sqref="AS132">
    <cfRule type="containsText" dxfId="22573" priority="5142" operator="containsText" text="Score">
      <formula>NOT(ISERROR(SEARCH("Score",AS132)))</formula>
    </cfRule>
    <cfRule type="cellIs" dxfId="22572" priority="5143" operator="greaterThan">
      <formula>$O$132</formula>
    </cfRule>
    <cfRule type="cellIs" dxfId="22571" priority="5144" operator="equal">
      <formula>$O$132</formula>
    </cfRule>
    <cfRule type="cellIs" dxfId="22570" priority="5145" operator="lessThan">
      <formula>$O$132</formula>
    </cfRule>
  </conditionalFormatting>
  <conditionalFormatting sqref="AT132">
    <cfRule type="containsText" dxfId="22569" priority="5138" operator="containsText" text="Score">
      <formula>NOT(ISERROR(SEARCH("Score",AT132)))</formula>
    </cfRule>
    <cfRule type="cellIs" dxfId="22568" priority="5139" operator="greaterThan">
      <formula>$O$132</formula>
    </cfRule>
    <cfRule type="cellIs" dxfId="22567" priority="5140" operator="equal">
      <formula>$O$132</formula>
    </cfRule>
    <cfRule type="cellIs" dxfId="22566" priority="5141" operator="lessThan">
      <formula>$O$132</formula>
    </cfRule>
  </conditionalFormatting>
  <conditionalFormatting sqref="AU132">
    <cfRule type="containsText" dxfId="22565" priority="5134" operator="containsText" text="Score">
      <formula>NOT(ISERROR(SEARCH("Score",AU132)))</formula>
    </cfRule>
    <cfRule type="cellIs" dxfId="22564" priority="5135" operator="greaterThan">
      <formula>$O$132</formula>
    </cfRule>
    <cfRule type="cellIs" dxfId="22563" priority="5136" operator="equal">
      <formula>$O$132</formula>
    </cfRule>
    <cfRule type="cellIs" dxfId="22562" priority="5137" operator="lessThan">
      <formula>$O$132</formula>
    </cfRule>
  </conditionalFormatting>
  <conditionalFormatting sqref="AV132">
    <cfRule type="containsText" dxfId="22561" priority="5130" operator="containsText" text="Score">
      <formula>NOT(ISERROR(SEARCH("Score",AV132)))</formula>
    </cfRule>
    <cfRule type="cellIs" dxfId="22560" priority="5131" operator="greaterThan">
      <formula>$O$132</formula>
    </cfRule>
    <cfRule type="cellIs" dxfId="22559" priority="5132" operator="equal">
      <formula>$O$132</formula>
    </cfRule>
    <cfRule type="cellIs" dxfId="22558" priority="5133" operator="lessThan">
      <formula>$O$132</formula>
    </cfRule>
  </conditionalFormatting>
  <conditionalFormatting sqref="AW132">
    <cfRule type="containsText" dxfId="22557" priority="5126" operator="containsText" text="Score">
      <formula>NOT(ISERROR(SEARCH("Score",AW132)))</formula>
    </cfRule>
    <cfRule type="cellIs" dxfId="22556" priority="5127" operator="greaterThan">
      <formula>$O$132</formula>
    </cfRule>
    <cfRule type="cellIs" dxfId="22555" priority="5128" operator="equal">
      <formula>$O$132</formula>
    </cfRule>
    <cfRule type="cellIs" dxfId="22554" priority="5129" operator="lessThan">
      <formula>$O$132</formula>
    </cfRule>
  </conditionalFormatting>
  <conditionalFormatting sqref="AV132:AY132">
    <cfRule type="containsText" dxfId="22553" priority="5122" operator="containsText" text="Score">
      <formula>NOT(ISERROR(SEARCH("Score",AV132)))</formula>
    </cfRule>
    <cfRule type="cellIs" dxfId="22552" priority="5123" operator="greaterThan">
      <formula>$O$132</formula>
    </cfRule>
    <cfRule type="cellIs" dxfId="22551" priority="5124" operator="equal">
      <formula>$O$132</formula>
    </cfRule>
    <cfRule type="cellIs" dxfId="22550" priority="5125" operator="lessThan">
      <formula>$O$132</formula>
    </cfRule>
  </conditionalFormatting>
  <conditionalFormatting sqref="AZ132">
    <cfRule type="containsText" dxfId="22549" priority="5118" operator="containsText" text="Score">
      <formula>NOT(ISERROR(SEARCH("Score",AZ132)))</formula>
    </cfRule>
    <cfRule type="cellIs" dxfId="22548" priority="5119" operator="greaterThan">
      <formula>$O$132</formula>
    </cfRule>
    <cfRule type="cellIs" dxfId="22547" priority="5120" operator="equal">
      <formula>$O$132</formula>
    </cfRule>
    <cfRule type="cellIs" dxfId="22546" priority="5121" operator="lessThan">
      <formula>$O$132</formula>
    </cfRule>
  </conditionalFormatting>
  <conditionalFormatting sqref="BA132">
    <cfRule type="containsText" dxfId="22545" priority="5114" operator="containsText" text="Score">
      <formula>NOT(ISERROR(SEARCH("Score",BA132)))</formula>
    </cfRule>
    <cfRule type="cellIs" dxfId="22544" priority="5115" operator="greaterThan">
      <formula>$O$132</formula>
    </cfRule>
    <cfRule type="cellIs" dxfId="22543" priority="5116" operator="equal">
      <formula>$O$132</formula>
    </cfRule>
    <cfRule type="cellIs" dxfId="22542" priority="5117" operator="lessThan">
      <formula>$O$132</formula>
    </cfRule>
  </conditionalFormatting>
  <conditionalFormatting sqref="AZ132:BE132">
    <cfRule type="containsText" dxfId="22541" priority="5110" operator="containsText" text="Score">
      <formula>NOT(ISERROR(SEARCH("Score",AZ132)))</formula>
    </cfRule>
    <cfRule type="cellIs" dxfId="22540" priority="5111" operator="greaterThan">
      <formula>$O$132</formula>
    </cfRule>
    <cfRule type="cellIs" dxfId="22539" priority="5112" operator="equal">
      <formula>$O$132</formula>
    </cfRule>
    <cfRule type="cellIs" dxfId="22538" priority="5113" operator="lessThan">
      <formula>$O$132</formula>
    </cfRule>
  </conditionalFormatting>
  <conditionalFormatting sqref="AL136">
    <cfRule type="containsText" dxfId="22537" priority="5050" operator="containsText" text="Score">
      <formula>NOT(ISERROR(SEARCH("Score",AL136)))</formula>
    </cfRule>
    <cfRule type="cellIs" dxfId="22536" priority="5051" operator="greaterThan">
      <formula>$O$136</formula>
    </cfRule>
    <cfRule type="cellIs" dxfId="22535" priority="5052" operator="equal">
      <formula>$O$136</formula>
    </cfRule>
    <cfRule type="cellIs" dxfId="22534" priority="5053" operator="lessThan">
      <formula>$O$136</formula>
    </cfRule>
  </conditionalFormatting>
  <conditionalFormatting sqref="AM136">
    <cfRule type="containsText" dxfId="22533" priority="5046" operator="containsText" text="Score">
      <formula>NOT(ISERROR(SEARCH("Score",AM136)))</formula>
    </cfRule>
    <cfRule type="cellIs" dxfId="22532" priority="5047" operator="greaterThan">
      <formula>$O$136</formula>
    </cfRule>
    <cfRule type="cellIs" dxfId="22531" priority="5048" operator="equal">
      <formula>$O$136</formula>
    </cfRule>
    <cfRule type="cellIs" dxfId="22530" priority="5049" operator="lessThan">
      <formula>$O$136</formula>
    </cfRule>
  </conditionalFormatting>
  <conditionalFormatting sqref="AN136">
    <cfRule type="containsText" dxfId="22529" priority="5042" operator="containsText" text="Score">
      <formula>NOT(ISERROR(SEARCH("Score",AN136)))</formula>
    </cfRule>
    <cfRule type="cellIs" dxfId="22528" priority="5043" operator="greaterThan">
      <formula>$O$136</formula>
    </cfRule>
    <cfRule type="cellIs" dxfId="22527" priority="5044" operator="equal">
      <formula>$O$136</formula>
    </cfRule>
    <cfRule type="cellIs" dxfId="22526" priority="5045" operator="lessThan">
      <formula>$O$136</formula>
    </cfRule>
  </conditionalFormatting>
  <conditionalFormatting sqref="AO136">
    <cfRule type="containsText" dxfId="22525" priority="5038" operator="containsText" text="Score">
      <formula>NOT(ISERROR(SEARCH("Score",AO136)))</formula>
    </cfRule>
    <cfRule type="cellIs" dxfId="22524" priority="5039" operator="greaterThan">
      <formula>$O$136</formula>
    </cfRule>
    <cfRule type="cellIs" dxfId="22523" priority="5040" operator="equal">
      <formula>$O$136</formula>
    </cfRule>
    <cfRule type="cellIs" dxfId="22522" priority="5041" operator="lessThan">
      <formula>$O$136</formula>
    </cfRule>
  </conditionalFormatting>
  <conditionalFormatting sqref="AP136">
    <cfRule type="containsText" dxfId="22521" priority="5034" operator="containsText" text="Score">
      <formula>NOT(ISERROR(SEARCH("Score",AP136)))</formula>
    </cfRule>
    <cfRule type="cellIs" dxfId="22520" priority="5035" operator="greaterThan">
      <formula>$O$136</formula>
    </cfRule>
    <cfRule type="cellIs" dxfId="22519" priority="5036" operator="equal">
      <formula>$O$136</formula>
    </cfRule>
    <cfRule type="cellIs" dxfId="22518" priority="5037" operator="lessThan">
      <formula>$O$136</formula>
    </cfRule>
  </conditionalFormatting>
  <conditionalFormatting sqref="AQ136">
    <cfRule type="containsText" dxfId="22517" priority="5030" operator="containsText" text="Score">
      <formula>NOT(ISERROR(SEARCH("Score",AQ136)))</formula>
    </cfRule>
    <cfRule type="cellIs" dxfId="22516" priority="5031" operator="greaterThan">
      <formula>$O$136</formula>
    </cfRule>
    <cfRule type="cellIs" dxfId="22515" priority="5032" operator="equal">
      <formula>$O$136</formula>
    </cfRule>
    <cfRule type="cellIs" dxfId="22514" priority="5033" operator="lessThan">
      <formula>$O$136</formula>
    </cfRule>
  </conditionalFormatting>
  <conditionalFormatting sqref="AR136">
    <cfRule type="containsText" dxfId="22513" priority="5026" operator="containsText" text="Score">
      <formula>NOT(ISERROR(SEARCH("Score",AR136)))</formula>
    </cfRule>
    <cfRule type="cellIs" dxfId="22512" priority="5027" operator="greaterThan">
      <formula>$O$136</formula>
    </cfRule>
    <cfRule type="cellIs" dxfId="22511" priority="5028" operator="equal">
      <formula>$O$136</formula>
    </cfRule>
    <cfRule type="cellIs" dxfId="22510" priority="5029" operator="lessThan">
      <formula>$O$136</formula>
    </cfRule>
  </conditionalFormatting>
  <conditionalFormatting sqref="AS136">
    <cfRule type="containsText" dxfId="22509" priority="5022" operator="containsText" text="Score">
      <formula>NOT(ISERROR(SEARCH("Score",AS136)))</formula>
    </cfRule>
    <cfRule type="cellIs" dxfId="22508" priority="5023" operator="greaterThan">
      <formula>$O$136</formula>
    </cfRule>
    <cfRule type="cellIs" dxfId="22507" priority="5024" operator="equal">
      <formula>$O$136</formula>
    </cfRule>
    <cfRule type="cellIs" dxfId="22506" priority="5025" operator="lessThan">
      <formula>$O$136</formula>
    </cfRule>
  </conditionalFormatting>
  <conditionalFormatting sqref="AT136">
    <cfRule type="containsText" dxfId="22505" priority="5018" operator="containsText" text="Score">
      <formula>NOT(ISERROR(SEARCH("Score",AT136)))</formula>
    </cfRule>
    <cfRule type="cellIs" dxfId="22504" priority="5019" operator="greaterThan">
      <formula>$O$136</formula>
    </cfRule>
    <cfRule type="cellIs" dxfId="22503" priority="5020" operator="equal">
      <formula>$O$136</formula>
    </cfRule>
    <cfRule type="cellIs" dxfId="22502" priority="5021" operator="lessThan">
      <formula>$O$136</formula>
    </cfRule>
  </conditionalFormatting>
  <conditionalFormatting sqref="AU136">
    <cfRule type="containsText" dxfId="22501" priority="5014" operator="containsText" text="Score">
      <formula>NOT(ISERROR(SEARCH("Score",AU136)))</formula>
    </cfRule>
    <cfRule type="cellIs" dxfId="22500" priority="5015" operator="greaterThan">
      <formula>$O$136</formula>
    </cfRule>
    <cfRule type="cellIs" dxfId="22499" priority="5016" operator="equal">
      <formula>$O$136</formula>
    </cfRule>
    <cfRule type="cellIs" dxfId="22498" priority="5017" operator="lessThan">
      <formula>$O$136</formula>
    </cfRule>
  </conditionalFormatting>
  <conditionalFormatting sqref="AV136">
    <cfRule type="containsText" dxfId="22497" priority="5010" operator="containsText" text="Score">
      <formula>NOT(ISERROR(SEARCH("Score",AV136)))</formula>
    </cfRule>
    <cfRule type="cellIs" dxfId="22496" priority="5011" operator="greaterThan">
      <formula>$O$136</formula>
    </cfRule>
    <cfRule type="cellIs" dxfId="22495" priority="5012" operator="equal">
      <formula>$O$136</formula>
    </cfRule>
    <cfRule type="cellIs" dxfId="22494" priority="5013" operator="lessThan">
      <formula>$O$136</formula>
    </cfRule>
  </conditionalFormatting>
  <conditionalFormatting sqref="AW136">
    <cfRule type="containsText" dxfId="22493" priority="5006" operator="containsText" text="Score">
      <formula>NOT(ISERROR(SEARCH("Score",AW136)))</formula>
    </cfRule>
    <cfRule type="cellIs" dxfId="22492" priority="5007" operator="greaterThan">
      <formula>$O$136</formula>
    </cfRule>
    <cfRule type="cellIs" dxfId="22491" priority="5008" operator="equal">
      <formula>$O$136</formula>
    </cfRule>
    <cfRule type="cellIs" dxfId="22490" priority="5009" operator="lessThan">
      <formula>$O$136</formula>
    </cfRule>
  </conditionalFormatting>
  <conditionalFormatting sqref="AV136:AY136">
    <cfRule type="containsText" dxfId="22489" priority="5002" operator="containsText" text="Score">
      <formula>NOT(ISERROR(SEARCH("Score",AV136)))</formula>
    </cfRule>
    <cfRule type="cellIs" dxfId="22488" priority="5003" operator="greaterThan">
      <formula>$O$136</formula>
    </cfRule>
    <cfRule type="cellIs" dxfId="22487" priority="5004" operator="equal">
      <formula>$O$136</formula>
    </cfRule>
    <cfRule type="cellIs" dxfId="22486" priority="5005" operator="lessThan">
      <formula>$O$136</formula>
    </cfRule>
  </conditionalFormatting>
  <conditionalFormatting sqref="AZ136">
    <cfRule type="containsText" dxfId="22485" priority="4998" operator="containsText" text="Score">
      <formula>NOT(ISERROR(SEARCH("Score",AZ136)))</formula>
    </cfRule>
    <cfRule type="cellIs" dxfId="22484" priority="4999" operator="greaterThan">
      <formula>$O$136</formula>
    </cfRule>
    <cfRule type="cellIs" dxfId="22483" priority="5000" operator="equal">
      <formula>$O$136</formula>
    </cfRule>
    <cfRule type="cellIs" dxfId="22482" priority="5001" operator="lessThan">
      <formula>$O$136</formula>
    </cfRule>
  </conditionalFormatting>
  <conditionalFormatting sqref="BA136">
    <cfRule type="containsText" dxfId="22481" priority="4994" operator="containsText" text="Score">
      <formula>NOT(ISERROR(SEARCH("Score",BA136)))</formula>
    </cfRule>
    <cfRule type="cellIs" dxfId="22480" priority="4995" operator="greaterThan">
      <formula>$O$136</formula>
    </cfRule>
    <cfRule type="cellIs" dxfId="22479" priority="4996" operator="equal">
      <formula>$O$136</formula>
    </cfRule>
    <cfRule type="cellIs" dxfId="22478" priority="4997" operator="lessThan">
      <formula>$O$136</formula>
    </cfRule>
  </conditionalFormatting>
  <conditionalFormatting sqref="AZ136:BE136">
    <cfRule type="containsText" dxfId="22477" priority="4990" operator="containsText" text="Score">
      <formula>NOT(ISERROR(SEARCH("Score",AZ136)))</formula>
    </cfRule>
    <cfRule type="cellIs" dxfId="22476" priority="4991" operator="greaterThan">
      <formula>$O$136</formula>
    </cfRule>
    <cfRule type="cellIs" dxfId="22475" priority="4992" operator="equal">
      <formula>$O$136</formula>
    </cfRule>
    <cfRule type="cellIs" dxfId="22474" priority="4993" operator="lessThan">
      <formula>$O$136</formula>
    </cfRule>
  </conditionalFormatting>
  <conditionalFormatting sqref="BD136:BH136">
    <cfRule type="containsText" dxfId="22473" priority="4986" operator="containsText" text="Score">
      <formula>NOT(ISERROR(SEARCH("Score",BD136)))</formula>
    </cfRule>
    <cfRule type="cellIs" dxfId="22472" priority="4987" operator="greaterThan">
      <formula>$O$136</formula>
    </cfRule>
    <cfRule type="cellIs" dxfId="22471" priority="4988" operator="equal">
      <formula>$O$136</formula>
    </cfRule>
    <cfRule type="cellIs" dxfId="22470" priority="4989" operator="lessThan">
      <formula>$O$136</formula>
    </cfRule>
  </conditionalFormatting>
  <conditionalFormatting sqref="AL147">
    <cfRule type="containsText" dxfId="22469" priority="4926" operator="containsText" text="Score">
      <formula>NOT(ISERROR(SEARCH("Score",AL147)))</formula>
    </cfRule>
    <cfRule type="cellIs" dxfId="22468" priority="4927" operator="greaterThan">
      <formula>$O$147</formula>
    </cfRule>
    <cfRule type="cellIs" dxfId="22467" priority="4928" operator="equal">
      <formula>$O$147</formula>
    </cfRule>
    <cfRule type="cellIs" dxfId="22466" priority="4929" operator="lessThan">
      <formula>$O$147</formula>
    </cfRule>
  </conditionalFormatting>
  <conditionalFormatting sqref="AM147">
    <cfRule type="containsText" dxfId="22465" priority="4922" operator="containsText" text="Score">
      <formula>NOT(ISERROR(SEARCH("Score",AM147)))</formula>
    </cfRule>
    <cfRule type="cellIs" dxfId="22464" priority="4923" operator="greaterThan">
      <formula>$O$147</formula>
    </cfRule>
    <cfRule type="cellIs" dxfId="22463" priority="4924" operator="equal">
      <formula>$O$147</formula>
    </cfRule>
    <cfRule type="cellIs" dxfId="22462" priority="4925" operator="lessThan">
      <formula>$O$147</formula>
    </cfRule>
  </conditionalFormatting>
  <conditionalFormatting sqref="AN147">
    <cfRule type="containsText" dxfId="22461" priority="4918" operator="containsText" text="Score">
      <formula>NOT(ISERROR(SEARCH("Score",AN147)))</formula>
    </cfRule>
    <cfRule type="cellIs" dxfId="22460" priority="4919" operator="greaterThan">
      <formula>$O$147</formula>
    </cfRule>
    <cfRule type="cellIs" dxfId="22459" priority="4920" operator="equal">
      <formula>$O$147</formula>
    </cfRule>
    <cfRule type="cellIs" dxfId="22458" priority="4921" operator="lessThan">
      <formula>$O$147</formula>
    </cfRule>
  </conditionalFormatting>
  <conditionalFormatting sqref="AO147">
    <cfRule type="containsText" dxfId="22457" priority="4914" operator="containsText" text="Score">
      <formula>NOT(ISERROR(SEARCH("Score",AO147)))</formula>
    </cfRule>
    <cfRule type="cellIs" dxfId="22456" priority="4915" operator="greaterThan">
      <formula>$O$147</formula>
    </cfRule>
    <cfRule type="cellIs" dxfId="22455" priority="4916" operator="equal">
      <formula>$O$147</formula>
    </cfRule>
    <cfRule type="cellIs" dxfId="22454" priority="4917" operator="lessThan">
      <formula>$O$147</formula>
    </cfRule>
  </conditionalFormatting>
  <conditionalFormatting sqref="AP147">
    <cfRule type="containsText" dxfId="22453" priority="4910" operator="containsText" text="Score">
      <formula>NOT(ISERROR(SEARCH("Score",AP147)))</formula>
    </cfRule>
    <cfRule type="cellIs" dxfId="22452" priority="4911" operator="greaterThan">
      <formula>$O$147</formula>
    </cfRule>
    <cfRule type="cellIs" dxfId="22451" priority="4912" operator="equal">
      <formula>$O$147</formula>
    </cfRule>
    <cfRule type="cellIs" dxfId="22450" priority="4913" operator="lessThan">
      <formula>$O$147</formula>
    </cfRule>
  </conditionalFormatting>
  <conditionalFormatting sqref="AQ147">
    <cfRule type="containsText" dxfId="22449" priority="4906" operator="containsText" text="Score">
      <formula>NOT(ISERROR(SEARCH("Score",AQ147)))</formula>
    </cfRule>
    <cfRule type="cellIs" dxfId="22448" priority="4907" operator="greaterThan">
      <formula>$O$147</formula>
    </cfRule>
    <cfRule type="cellIs" dxfId="22447" priority="4908" operator="equal">
      <formula>$O$147</formula>
    </cfRule>
    <cfRule type="cellIs" dxfId="22446" priority="4909" operator="lessThan">
      <formula>$O$147</formula>
    </cfRule>
  </conditionalFormatting>
  <conditionalFormatting sqref="AR147">
    <cfRule type="containsText" dxfId="22445" priority="4902" operator="containsText" text="Score">
      <formula>NOT(ISERROR(SEARCH("Score",AR147)))</formula>
    </cfRule>
    <cfRule type="cellIs" dxfId="22444" priority="4903" operator="greaterThan">
      <formula>$O$147</formula>
    </cfRule>
    <cfRule type="cellIs" dxfId="22443" priority="4904" operator="equal">
      <formula>$O$147</formula>
    </cfRule>
    <cfRule type="cellIs" dxfId="22442" priority="4905" operator="lessThan">
      <formula>$O$147</formula>
    </cfRule>
  </conditionalFormatting>
  <conditionalFormatting sqref="AS147">
    <cfRule type="containsText" dxfId="22441" priority="4898" operator="containsText" text="Score">
      <formula>NOT(ISERROR(SEARCH("Score",AS147)))</formula>
    </cfRule>
    <cfRule type="cellIs" dxfId="22440" priority="4899" operator="greaterThan">
      <formula>$O$147</formula>
    </cfRule>
    <cfRule type="cellIs" dxfId="22439" priority="4900" operator="equal">
      <formula>$O$147</formula>
    </cfRule>
    <cfRule type="cellIs" dxfId="22438" priority="4901" operator="lessThan">
      <formula>$O$147</formula>
    </cfRule>
  </conditionalFormatting>
  <conditionalFormatting sqref="AT147">
    <cfRule type="containsText" dxfId="22437" priority="4894" operator="containsText" text="Score">
      <formula>NOT(ISERROR(SEARCH("Score",AT147)))</formula>
    </cfRule>
    <cfRule type="cellIs" dxfId="22436" priority="4895" operator="greaterThan">
      <formula>$O$147</formula>
    </cfRule>
    <cfRule type="cellIs" dxfId="22435" priority="4896" operator="equal">
      <formula>$O$147</formula>
    </cfRule>
    <cfRule type="cellIs" dxfId="22434" priority="4897" operator="lessThan">
      <formula>$O$147</formula>
    </cfRule>
  </conditionalFormatting>
  <conditionalFormatting sqref="AU147">
    <cfRule type="containsText" dxfId="22433" priority="4890" operator="containsText" text="Score">
      <formula>NOT(ISERROR(SEARCH("Score",AU147)))</formula>
    </cfRule>
    <cfRule type="cellIs" dxfId="22432" priority="4891" operator="greaterThan">
      <formula>$O$147</formula>
    </cfRule>
    <cfRule type="cellIs" dxfId="22431" priority="4892" operator="equal">
      <formula>$O$147</formula>
    </cfRule>
    <cfRule type="cellIs" dxfId="22430" priority="4893" operator="lessThan">
      <formula>$O$147</formula>
    </cfRule>
  </conditionalFormatting>
  <conditionalFormatting sqref="AV147">
    <cfRule type="containsText" dxfId="22429" priority="4886" operator="containsText" text="Score">
      <formula>NOT(ISERROR(SEARCH("Score",AV147)))</formula>
    </cfRule>
    <cfRule type="cellIs" dxfId="22428" priority="4887" operator="greaterThan">
      <formula>$O$147</formula>
    </cfRule>
    <cfRule type="cellIs" dxfId="22427" priority="4888" operator="equal">
      <formula>$O$147</formula>
    </cfRule>
    <cfRule type="cellIs" dxfId="22426" priority="4889" operator="lessThan">
      <formula>$O$147</formula>
    </cfRule>
  </conditionalFormatting>
  <conditionalFormatting sqref="AW147">
    <cfRule type="containsText" dxfId="22425" priority="4882" operator="containsText" text="Score">
      <formula>NOT(ISERROR(SEARCH("Score",AW147)))</formula>
    </cfRule>
    <cfRule type="cellIs" dxfId="22424" priority="4883" operator="greaterThan">
      <formula>$O$147</formula>
    </cfRule>
    <cfRule type="cellIs" dxfId="22423" priority="4884" operator="equal">
      <formula>$O$147</formula>
    </cfRule>
    <cfRule type="cellIs" dxfId="22422" priority="4885" operator="lessThan">
      <formula>$O$147</formula>
    </cfRule>
  </conditionalFormatting>
  <conditionalFormatting sqref="AV147:AY147">
    <cfRule type="containsText" dxfId="22421" priority="4878" operator="containsText" text="Score">
      <formula>NOT(ISERROR(SEARCH("Score",AV147)))</formula>
    </cfRule>
    <cfRule type="cellIs" dxfId="22420" priority="4879" operator="greaterThan">
      <formula>$O$147</formula>
    </cfRule>
    <cfRule type="cellIs" dxfId="22419" priority="4880" operator="equal">
      <formula>$O$147</formula>
    </cfRule>
    <cfRule type="cellIs" dxfId="22418" priority="4881" operator="lessThan">
      <formula>$O$147</formula>
    </cfRule>
  </conditionalFormatting>
  <conditionalFormatting sqref="AZ147">
    <cfRule type="containsText" dxfId="22417" priority="4874" operator="containsText" text="Score">
      <formula>NOT(ISERROR(SEARCH("Score",AZ147)))</formula>
    </cfRule>
    <cfRule type="cellIs" dxfId="22416" priority="4875" operator="greaterThan">
      <formula>$O$147</formula>
    </cfRule>
    <cfRule type="cellIs" dxfId="22415" priority="4876" operator="equal">
      <formula>$O$147</formula>
    </cfRule>
    <cfRule type="cellIs" dxfId="22414" priority="4877" operator="lessThan">
      <formula>$O$147</formula>
    </cfRule>
  </conditionalFormatting>
  <conditionalFormatting sqref="BA147">
    <cfRule type="containsText" dxfId="22413" priority="4870" operator="containsText" text="Score">
      <formula>NOT(ISERROR(SEARCH("Score",BA147)))</formula>
    </cfRule>
    <cfRule type="cellIs" dxfId="22412" priority="4871" operator="greaterThan">
      <formula>$O$147</formula>
    </cfRule>
    <cfRule type="cellIs" dxfId="22411" priority="4872" operator="equal">
      <formula>$O$147</formula>
    </cfRule>
    <cfRule type="cellIs" dxfId="22410" priority="4873" operator="lessThan">
      <formula>$O$147</formula>
    </cfRule>
  </conditionalFormatting>
  <conditionalFormatting sqref="AZ147:BE147">
    <cfRule type="containsText" dxfId="22409" priority="4866" operator="containsText" text="Score">
      <formula>NOT(ISERROR(SEARCH("Score",AZ147)))</formula>
    </cfRule>
    <cfRule type="cellIs" dxfId="22408" priority="4867" operator="greaterThan">
      <formula>$O$147</formula>
    </cfRule>
    <cfRule type="cellIs" dxfId="22407" priority="4868" operator="equal">
      <formula>$O$147</formula>
    </cfRule>
    <cfRule type="cellIs" dxfId="22406" priority="4869" operator="lessThan">
      <formula>$O$147</formula>
    </cfRule>
  </conditionalFormatting>
  <conditionalFormatting sqref="AL143">
    <cfRule type="containsText" dxfId="22405" priority="4806" operator="containsText" text="Score">
      <formula>NOT(ISERROR(SEARCH("Score",AL143)))</formula>
    </cfRule>
    <cfRule type="cellIs" dxfId="22404" priority="4807" operator="greaterThan">
      <formula>$O$143</formula>
    </cfRule>
    <cfRule type="cellIs" dxfId="22403" priority="4808" operator="equal">
      <formula>$O$143</formula>
    </cfRule>
    <cfRule type="cellIs" dxfId="22402" priority="4809" operator="lessThan">
      <formula>$O$143</formula>
    </cfRule>
  </conditionalFormatting>
  <conditionalFormatting sqref="AM143">
    <cfRule type="containsText" dxfId="22401" priority="4802" operator="containsText" text="Score">
      <formula>NOT(ISERROR(SEARCH("Score",AM143)))</formula>
    </cfRule>
    <cfRule type="cellIs" dxfId="22400" priority="4803" operator="greaterThan">
      <formula>$O$143</formula>
    </cfRule>
    <cfRule type="cellIs" dxfId="22399" priority="4804" operator="equal">
      <formula>$O$143</formula>
    </cfRule>
    <cfRule type="cellIs" dxfId="22398" priority="4805" operator="lessThan">
      <formula>$O$143</formula>
    </cfRule>
  </conditionalFormatting>
  <conditionalFormatting sqref="AN143">
    <cfRule type="containsText" dxfId="22397" priority="4798" operator="containsText" text="Score">
      <formula>NOT(ISERROR(SEARCH("Score",AN143)))</formula>
    </cfRule>
    <cfRule type="cellIs" dxfId="22396" priority="4799" operator="greaterThan">
      <formula>$O$143</formula>
    </cfRule>
    <cfRule type="cellIs" dxfId="22395" priority="4800" operator="equal">
      <formula>$O$143</formula>
    </cfRule>
    <cfRule type="cellIs" dxfId="22394" priority="4801" operator="lessThan">
      <formula>$O$143</formula>
    </cfRule>
  </conditionalFormatting>
  <conditionalFormatting sqref="AO143">
    <cfRule type="containsText" dxfId="22393" priority="4794" operator="containsText" text="Score">
      <formula>NOT(ISERROR(SEARCH("Score",AO143)))</formula>
    </cfRule>
    <cfRule type="cellIs" dxfId="22392" priority="4795" operator="greaterThan">
      <formula>$O$143</formula>
    </cfRule>
    <cfRule type="cellIs" dxfId="22391" priority="4796" operator="equal">
      <formula>$O$143</formula>
    </cfRule>
    <cfRule type="cellIs" dxfId="22390" priority="4797" operator="lessThan">
      <formula>$O$143</formula>
    </cfRule>
  </conditionalFormatting>
  <conditionalFormatting sqref="AP143">
    <cfRule type="containsText" dxfId="22389" priority="4790" operator="containsText" text="Score">
      <formula>NOT(ISERROR(SEARCH("Score",AP143)))</formula>
    </cfRule>
    <cfRule type="cellIs" dxfId="22388" priority="4791" operator="greaterThan">
      <formula>$O$143</formula>
    </cfRule>
    <cfRule type="cellIs" dxfId="22387" priority="4792" operator="equal">
      <formula>$O$143</formula>
    </cfRule>
    <cfRule type="cellIs" dxfId="22386" priority="4793" operator="lessThan">
      <formula>$O$143</formula>
    </cfRule>
  </conditionalFormatting>
  <conditionalFormatting sqref="AQ143">
    <cfRule type="containsText" dxfId="22385" priority="4786" operator="containsText" text="Score">
      <formula>NOT(ISERROR(SEARCH("Score",AQ143)))</formula>
    </cfRule>
    <cfRule type="cellIs" dxfId="22384" priority="4787" operator="greaterThan">
      <formula>$O$143</formula>
    </cfRule>
    <cfRule type="cellIs" dxfId="22383" priority="4788" operator="equal">
      <formula>$O$143</formula>
    </cfRule>
    <cfRule type="cellIs" dxfId="22382" priority="4789" operator="lessThan">
      <formula>$O$143</formula>
    </cfRule>
  </conditionalFormatting>
  <conditionalFormatting sqref="AR143">
    <cfRule type="containsText" dxfId="22381" priority="4782" operator="containsText" text="Score">
      <formula>NOT(ISERROR(SEARCH("Score",AR143)))</formula>
    </cfRule>
    <cfRule type="cellIs" dxfId="22380" priority="4783" operator="greaterThan">
      <formula>$O$143</formula>
    </cfRule>
    <cfRule type="cellIs" dxfId="22379" priority="4784" operator="equal">
      <formula>$O$143</formula>
    </cfRule>
    <cfRule type="cellIs" dxfId="22378" priority="4785" operator="lessThan">
      <formula>$O$143</formula>
    </cfRule>
  </conditionalFormatting>
  <conditionalFormatting sqref="AS143">
    <cfRule type="containsText" dxfId="22377" priority="4778" operator="containsText" text="Score">
      <formula>NOT(ISERROR(SEARCH("Score",AS143)))</formula>
    </cfRule>
    <cfRule type="cellIs" dxfId="22376" priority="4779" operator="greaterThan">
      <formula>$O$143</formula>
    </cfRule>
    <cfRule type="cellIs" dxfId="22375" priority="4780" operator="equal">
      <formula>$O$143</formula>
    </cfRule>
    <cfRule type="cellIs" dxfId="22374" priority="4781" operator="lessThan">
      <formula>$O$143</formula>
    </cfRule>
  </conditionalFormatting>
  <conditionalFormatting sqref="AT143">
    <cfRule type="containsText" dxfId="22373" priority="4774" operator="containsText" text="Score">
      <formula>NOT(ISERROR(SEARCH("Score",AT143)))</formula>
    </cfRule>
    <cfRule type="cellIs" dxfId="22372" priority="4775" operator="greaterThan">
      <formula>$O$143</formula>
    </cfRule>
    <cfRule type="cellIs" dxfId="22371" priority="4776" operator="equal">
      <formula>$O$143</formula>
    </cfRule>
    <cfRule type="cellIs" dxfId="22370" priority="4777" operator="lessThan">
      <formula>$O$143</formula>
    </cfRule>
  </conditionalFormatting>
  <conditionalFormatting sqref="AU143">
    <cfRule type="containsText" dxfId="22369" priority="4770" operator="containsText" text="Score">
      <formula>NOT(ISERROR(SEARCH("Score",AU143)))</formula>
    </cfRule>
    <cfRule type="cellIs" dxfId="22368" priority="4771" operator="greaterThan">
      <formula>$O$143</formula>
    </cfRule>
    <cfRule type="cellIs" dxfId="22367" priority="4772" operator="equal">
      <formula>$O$143</formula>
    </cfRule>
    <cfRule type="cellIs" dxfId="22366" priority="4773" operator="lessThan">
      <formula>$O$143</formula>
    </cfRule>
  </conditionalFormatting>
  <conditionalFormatting sqref="AV143">
    <cfRule type="containsText" dxfId="22365" priority="4766" operator="containsText" text="Score">
      <formula>NOT(ISERROR(SEARCH("Score",AV143)))</formula>
    </cfRule>
    <cfRule type="cellIs" dxfId="22364" priority="4767" operator="greaterThan">
      <formula>$O$143</formula>
    </cfRule>
    <cfRule type="cellIs" dxfId="22363" priority="4768" operator="equal">
      <formula>$O$143</formula>
    </cfRule>
    <cfRule type="cellIs" dxfId="22362" priority="4769" operator="lessThan">
      <formula>$O$143</formula>
    </cfRule>
  </conditionalFormatting>
  <conditionalFormatting sqref="AW143">
    <cfRule type="containsText" dxfId="22361" priority="4762" operator="containsText" text="Score">
      <formula>NOT(ISERROR(SEARCH("Score",AW143)))</formula>
    </cfRule>
    <cfRule type="cellIs" dxfId="22360" priority="4763" operator="greaterThan">
      <formula>$O$143</formula>
    </cfRule>
    <cfRule type="cellIs" dxfId="22359" priority="4764" operator="equal">
      <formula>$O$143</formula>
    </cfRule>
    <cfRule type="cellIs" dxfId="22358" priority="4765" operator="lessThan">
      <formula>$O$143</formula>
    </cfRule>
  </conditionalFormatting>
  <conditionalFormatting sqref="AV143:AY143">
    <cfRule type="containsText" dxfId="22357" priority="4758" operator="containsText" text="Score">
      <formula>NOT(ISERROR(SEARCH("Score",AV143)))</formula>
    </cfRule>
    <cfRule type="cellIs" dxfId="22356" priority="4759" operator="greaterThan">
      <formula>$O$143</formula>
    </cfRule>
    <cfRule type="cellIs" dxfId="22355" priority="4760" operator="equal">
      <formula>$O$143</formula>
    </cfRule>
    <cfRule type="cellIs" dxfId="22354" priority="4761" operator="lessThan">
      <formula>$O$143</formula>
    </cfRule>
  </conditionalFormatting>
  <conditionalFormatting sqref="AZ143">
    <cfRule type="containsText" dxfId="22353" priority="4754" operator="containsText" text="Score">
      <formula>NOT(ISERROR(SEARCH("Score",AZ143)))</formula>
    </cfRule>
    <cfRule type="cellIs" dxfId="22352" priority="4755" operator="greaterThan">
      <formula>$O$143</formula>
    </cfRule>
    <cfRule type="cellIs" dxfId="22351" priority="4756" operator="equal">
      <formula>$O$143</formula>
    </cfRule>
    <cfRule type="cellIs" dxfId="22350" priority="4757" operator="lessThan">
      <formula>$O$143</formula>
    </cfRule>
  </conditionalFormatting>
  <conditionalFormatting sqref="BA143">
    <cfRule type="containsText" dxfId="22349" priority="4750" operator="containsText" text="Score">
      <formula>NOT(ISERROR(SEARCH("Score",BA143)))</formula>
    </cfRule>
    <cfRule type="cellIs" dxfId="22348" priority="4751" operator="greaterThan">
      <formula>$O$143</formula>
    </cfRule>
    <cfRule type="cellIs" dxfId="22347" priority="4752" operator="equal">
      <formula>$O$143</formula>
    </cfRule>
    <cfRule type="cellIs" dxfId="22346" priority="4753" operator="lessThan">
      <formula>$O$143</formula>
    </cfRule>
  </conditionalFormatting>
  <conditionalFormatting sqref="AZ143:BE143">
    <cfRule type="containsText" dxfId="22345" priority="4746" operator="containsText" text="Score">
      <formula>NOT(ISERROR(SEARCH("Score",AZ143)))</formula>
    </cfRule>
    <cfRule type="cellIs" dxfId="22344" priority="4747" operator="greaterThan">
      <formula>$O$143</formula>
    </cfRule>
    <cfRule type="cellIs" dxfId="22343" priority="4748" operator="equal">
      <formula>$O$143</formula>
    </cfRule>
    <cfRule type="cellIs" dxfId="22342" priority="4749" operator="lessThan">
      <formula>$O$143</formula>
    </cfRule>
  </conditionalFormatting>
  <conditionalFormatting sqref="AL151">
    <cfRule type="containsText" dxfId="22341" priority="4686" operator="containsText" text="Score">
      <formula>NOT(ISERROR(SEARCH("Score",AL151)))</formula>
    </cfRule>
    <cfRule type="cellIs" dxfId="22340" priority="4687" operator="greaterThan">
      <formula>$O$151</formula>
    </cfRule>
    <cfRule type="cellIs" dxfId="22339" priority="4688" operator="equal">
      <formula>$O$151</formula>
    </cfRule>
    <cfRule type="cellIs" dxfId="22338" priority="4689" operator="lessThan">
      <formula>$O$151</formula>
    </cfRule>
  </conditionalFormatting>
  <conditionalFormatting sqref="AM151">
    <cfRule type="containsText" dxfId="22337" priority="4682" operator="containsText" text="Score">
      <formula>NOT(ISERROR(SEARCH("Score",AM151)))</formula>
    </cfRule>
    <cfRule type="cellIs" dxfId="22336" priority="4683" operator="greaterThan">
      <formula>$O$151</formula>
    </cfRule>
    <cfRule type="cellIs" dxfId="22335" priority="4684" operator="equal">
      <formula>$O$151</formula>
    </cfRule>
    <cfRule type="cellIs" dxfId="22334" priority="4685" operator="lessThan">
      <formula>$O$151</formula>
    </cfRule>
  </conditionalFormatting>
  <conditionalFormatting sqref="AN151">
    <cfRule type="containsText" dxfId="22333" priority="4678" operator="containsText" text="Score">
      <formula>NOT(ISERROR(SEARCH("Score",AN151)))</formula>
    </cfRule>
    <cfRule type="cellIs" dxfId="22332" priority="4679" operator="greaterThan">
      <formula>$O$151</formula>
    </cfRule>
    <cfRule type="cellIs" dxfId="22331" priority="4680" operator="equal">
      <formula>$O$151</formula>
    </cfRule>
    <cfRule type="cellIs" dxfId="22330" priority="4681" operator="lessThan">
      <formula>$O$151</formula>
    </cfRule>
  </conditionalFormatting>
  <conditionalFormatting sqref="AO151">
    <cfRule type="containsText" dxfId="22329" priority="4674" operator="containsText" text="Score">
      <formula>NOT(ISERROR(SEARCH("Score",AO151)))</formula>
    </cfRule>
    <cfRule type="cellIs" dxfId="22328" priority="4675" operator="greaterThan">
      <formula>$O$151</formula>
    </cfRule>
    <cfRule type="cellIs" dxfId="22327" priority="4676" operator="equal">
      <formula>$O$151</formula>
    </cfRule>
    <cfRule type="cellIs" dxfId="22326" priority="4677" operator="lessThan">
      <formula>$O$151</formula>
    </cfRule>
  </conditionalFormatting>
  <conditionalFormatting sqref="AP151">
    <cfRule type="containsText" dxfId="22325" priority="4670" operator="containsText" text="Score">
      <formula>NOT(ISERROR(SEARCH("Score",AP151)))</formula>
    </cfRule>
    <cfRule type="cellIs" dxfId="22324" priority="4671" operator="greaterThan">
      <formula>$O$151</formula>
    </cfRule>
    <cfRule type="cellIs" dxfId="22323" priority="4672" operator="equal">
      <formula>$O$151</formula>
    </cfRule>
    <cfRule type="cellIs" dxfId="22322" priority="4673" operator="lessThan">
      <formula>$O$151</formula>
    </cfRule>
  </conditionalFormatting>
  <conditionalFormatting sqref="AQ151">
    <cfRule type="containsText" dxfId="22321" priority="4666" operator="containsText" text="Score">
      <formula>NOT(ISERROR(SEARCH("Score",AQ151)))</formula>
    </cfRule>
    <cfRule type="cellIs" dxfId="22320" priority="4667" operator="greaterThan">
      <formula>$O$151</formula>
    </cfRule>
    <cfRule type="cellIs" dxfId="22319" priority="4668" operator="equal">
      <formula>$O$151</formula>
    </cfRule>
    <cfRule type="cellIs" dxfId="22318" priority="4669" operator="lessThan">
      <formula>$O$151</formula>
    </cfRule>
  </conditionalFormatting>
  <conditionalFormatting sqref="AR151">
    <cfRule type="containsText" dxfId="22317" priority="4662" operator="containsText" text="Score">
      <formula>NOT(ISERROR(SEARCH("Score",AR151)))</formula>
    </cfRule>
    <cfRule type="cellIs" dxfId="22316" priority="4663" operator="greaterThan">
      <formula>$O$151</formula>
    </cfRule>
    <cfRule type="cellIs" dxfId="22315" priority="4664" operator="equal">
      <formula>$O$151</formula>
    </cfRule>
    <cfRule type="cellIs" dxfId="22314" priority="4665" operator="lessThan">
      <formula>$O$151</formula>
    </cfRule>
  </conditionalFormatting>
  <conditionalFormatting sqref="AS151">
    <cfRule type="containsText" dxfId="22313" priority="4658" operator="containsText" text="Score">
      <formula>NOT(ISERROR(SEARCH("Score",AS151)))</formula>
    </cfRule>
    <cfRule type="cellIs" dxfId="22312" priority="4659" operator="greaterThan">
      <formula>$O$151</formula>
    </cfRule>
    <cfRule type="cellIs" dxfId="22311" priority="4660" operator="equal">
      <formula>$O$151</formula>
    </cfRule>
    <cfRule type="cellIs" dxfId="22310" priority="4661" operator="lessThan">
      <formula>$O$151</formula>
    </cfRule>
  </conditionalFormatting>
  <conditionalFormatting sqref="AT151">
    <cfRule type="containsText" dxfId="22309" priority="4654" operator="containsText" text="Score">
      <formula>NOT(ISERROR(SEARCH("Score",AT151)))</formula>
    </cfRule>
    <cfRule type="cellIs" dxfId="22308" priority="4655" operator="greaterThan">
      <formula>$O$151</formula>
    </cfRule>
    <cfRule type="cellIs" dxfId="22307" priority="4656" operator="equal">
      <formula>$O$151</formula>
    </cfRule>
    <cfRule type="cellIs" dxfId="22306" priority="4657" operator="lessThan">
      <formula>$O$151</formula>
    </cfRule>
  </conditionalFormatting>
  <conditionalFormatting sqref="AU151">
    <cfRule type="containsText" dxfId="22305" priority="4650" operator="containsText" text="Score">
      <formula>NOT(ISERROR(SEARCH("Score",AU151)))</formula>
    </cfRule>
    <cfRule type="cellIs" dxfId="22304" priority="4651" operator="greaterThan">
      <formula>$O$151</formula>
    </cfRule>
    <cfRule type="cellIs" dxfId="22303" priority="4652" operator="equal">
      <formula>$O$151</formula>
    </cfRule>
    <cfRule type="cellIs" dxfId="22302" priority="4653" operator="lessThan">
      <formula>$O$151</formula>
    </cfRule>
  </conditionalFormatting>
  <conditionalFormatting sqref="AV151">
    <cfRule type="containsText" dxfId="22301" priority="4646" operator="containsText" text="Score">
      <formula>NOT(ISERROR(SEARCH("Score",AV151)))</formula>
    </cfRule>
    <cfRule type="cellIs" dxfId="22300" priority="4647" operator="greaterThan">
      <formula>$O$151</formula>
    </cfRule>
    <cfRule type="cellIs" dxfId="22299" priority="4648" operator="equal">
      <formula>$O$151</formula>
    </cfRule>
    <cfRule type="cellIs" dxfId="22298" priority="4649" operator="lessThan">
      <formula>$O$151</formula>
    </cfRule>
  </conditionalFormatting>
  <conditionalFormatting sqref="AW151">
    <cfRule type="containsText" dxfId="22297" priority="4642" operator="containsText" text="Score">
      <formula>NOT(ISERROR(SEARCH("Score",AW151)))</formula>
    </cfRule>
    <cfRule type="cellIs" dxfId="22296" priority="4643" operator="greaterThan">
      <formula>$O$151</formula>
    </cfRule>
    <cfRule type="cellIs" dxfId="22295" priority="4644" operator="equal">
      <formula>$O$151</formula>
    </cfRule>
    <cfRule type="cellIs" dxfId="22294" priority="4645" operator="lessThan">
      <formula>$O$151</formula>
    </cfRule>
  </conditionalFormatting>
  <conditionalFormatting sqref="AV151:AY151">
    <cfRule type="containsText" dxfId="22293" priority="4638" operator="containsText" text="Score">
      <formula>NOT(ISERROR(SEARCH("Score",AV151)))</formula>
    </cfRule>
    <cfRule type="cellIs" dxfId="22292" priority="4639" operator="greaterThan">
      <formula>$O$151</formula>
    </cfRule>
    <cfRule type="cellIs" dxfId="22291" priority="4640" operator="equal">
      <formula>$O$151</formula>
    </cfRule>
    <cfRule type="cellIs" dxfId="22290" priority="4641" operator="lessThan">
      <formula>$O$151</formula>
    </cfRule>
  </conditionalFormatting>
  <conditionalFormatting sqref="AZ151">
    <cfRule type="containsText" dxfId="22289" priority="4634" operator="containsText" text="Score">
      <formula>NOT(ISERROR(SEARCH("Score",AZ151)))</formula>
    </cfRule>
    <cfRule type="cellIs" dxfId="22288" priority="4635" operator="greaterThan">
      <formula>$O$151</formula>
    </cfRule>
    <cfRule type="cellIs" dxfId="22287" priority="4636" operator="equal">
      <formula>$O$151</formula>
    </cfRule>
    <cfRule type="cellIs" dxfId="22286" priority="4637" operator="lessThan">
      <formula>$O$151</formula>
    </cfRule>
  </conditionalFormatting>
  <conditionalFormatting sqref="BA151">
    <cfRule type="containsText" dxfId="22285" priority="4630" operator="containsText" text="Score">
      <formula>NOT(ISERROR(SEARCH("Score",BA151)))</formula>
    </cfRule>
    <cfRule type="cellIs" dxfId="22284" priority="4631" operator="greaterThan">
      <formula>$O$151</formula>
    </cfRule>
    <cfRule type="cellIs" dxfId="22283" priority="4632" operator="equal">
      <formula>$O$151</formula>
    </cfRule>
    <cfRule type="cellIs" dxfId="22282" priority="4633" operator="lessThan">
      <formula>$O$151</formula>
    </cfRule>
  </conditionalFormatting>
  <conditionalFormatting sqref="AZ151:BE151">
    <cfRule type="containsText" dxfId="22281" priority="4626" operator="containsText" text="Score">
      <formula>NOT(ISERROR(SEARCH("Score",AZ151)))</formula>
    </cfRule>
    <cfRule type="cellIs" dxfId="22280" priority="4627" operator="greaterThan">
      <formula>$O$151</formula>
    </cfRule>
    <cfRule type="cellIs" dxfId="22279" priority="4628" operator="equal">
      <formula>$O$151</formula>
    </cfRule>
    <cfRule type="cellIs" dxfId="22278" priority="4629" operator="lessThan">
      <formula>$O$151</formula>
    </cfRule>
  </conditionalFormatting>
  <conditionalFormatting sqref="AL155">
    <cfRule type="containsText" dxfId="22277" priority="4566" operator="containsText" text="Score">
      <formula>NOT(ISERROR(SEARCH("Score",AL155)))</formula>
    </cfRule>
    <cfRule type="cellIs" dxfId="22276" priority="4567" operator="greaterThan">
      <formula>$O$155</formula>
    </cfRule>
    <cfRule type="cellIs" dxfId="22275" priority="4568" operator="equal">
      <formula>$O$155</formula>
    </cfRule>
    <cfRule type="cellIs" dxfId="22274" priority="4569" operator="lessThan">
      <formula>$O$155</formula>
    </cfRule>
  </conditionalFormatting>
  <conditionalFormatting sqref="AM155">
    <cfRule type="containsText" dxfId="22273" priority="4562" operator="containsText" text="Score">
      <formula>NOT(ISERROR(SEARCH("Score",AM155)))</formula>
    </cfRule>
    <cfRule type="cellIs" dxfId="22272" priority="4563" operator="greaterThan">
      <formula>$O$155</formula>
    </cfRule>
    <cfRule type="cellIs" dxfId="22271" priority="4564" operator="equal">
      <formula>$O$155</formula>
    </cfRule>
    <cfRule type="cellIs" dxfId="22270" priority="4565" operator="lessThan">
      <formula>$O$155</formula>
    </cfRule>
  </conditionalFormatting>
  <conditionalFormatting sqref="AN155">
    <cfRule type="containsText" dxfId="22269" priority="4558" operator="containsText" text="Score">
      <formula>NOT(ISERROR(SEARCH("Score",AN155)))</formula>
    </cfRule>
    <cfRule type="cellIs" dxfId="22268" priority="4559" operator="greaterThan">
      <formula>$O$155</formula>
    </cfRule>
    <cfRule type="cellIs" dxfId="22267" priority="4560" operator="equal">
      <formula>$O$155</formula>
    </cfRule>
    <cfRule type="cellIs" dxfId="22266" priority="4561" operator="lessThan">
      <formula>$O$155</formula>
    </cfRule>
  </conditionalFormatting>
  <conditionalFormatting sqref="AO155">
    <cfRule type="containsText" dxfId="22265" priority="4554" operator="containsText" text="Score">
      <formula>NOT(ISERROR(SEARCH("Score",AO155)))</formula>
    </cfRule>
    <cfRule type="cellIs" dxfId="22264" priority="4555" operator="greaterThan">
      <formula>$O$155</formula>
    </cfRule>
    <cfRule type="cellIs" dxfId="22263" priority="4556" operator="equal">
      <formula>$O$155</formula>
    </cfRule>
    <cfRule type="cellIs" dxfId="22262" priority="4557" operator="lessThan">
      <formula>$O$155</formula>
    </cfRule>
  </conditionalFormatting>
  <conditionalFormatting sqref="AP155">
    <cfRule type="containsText" dxfId="22261" priority="4550" operator="containsText" text="Score">
      <formula>NOT(ISERROR(SEARCH("Score",AP155)))</formula>
    </cfRule>
    <cfRule type="cellIs" dxfId="22260" priority="4551" operator="greaterThan">
      <formula>$O$155</formula>
    </cfRule>
    <cfRule type="cellIs" dxfId="22259" priority="4552" operator="equal">
      <formula>$O$155</formula>
    </cfRule>
    <cfRule type="cellIs" dxfId="22258" priority="4553" operator="lessThan">
      <formula>$O$155</formula>
    </cfRule>
  </conditionalFormatting>
  <conditionalFormatting sqref="AQ155">
    <cfRule type="containsText" dxfId="22257" priority="4546" operator="containsText" text="Score">
      <formula>NOT(ISERROR(SEARCH("Score",AQ155)))</formula>
    </cfRule>
    <cfRule type="cellIs" dxfId="22256" priority="4547" operator="greaterThan">
      <formula>$O$155</formula>
    </cfRule>
    <cfRule type="cellIs" dxfId="22255" priority="4548" operator="equal">
      <formula>$O$155</formula>
    </cfRule>
    <cfRule type="cellIs" dxfId="22254" priority="4549" operator="lessThan">
      <formula>$O$155</formula>
    </cfRule>
  </conditionalFormatting>
  <conditionalFormatting sqref="AR155">
    <cfRule type="containsText" dxfId="22253" priority="4542" operator="containsText" text="Score">
      <formula>NOT(ISERROR(SEARCH("Score",AR155)))</formula>
    </cfRule>
    <cfRule type="cellIs" dxfId="22252" priority="4543" operator="greaterThan">
      <formula>$O$155</formula>
    </cfRule>
    <cfRule type="cellIs" dxfId="22251" priority="4544" operator="equal">
      <formula>$O$155</formula>
    </cfRule>
    <cfRule type="cellIs" dxfId="22250" priority="4545" operator="lessThan">
      <formula>$O$155</formula>
    </cfRule>
  </conditionalFormatting>
  <conditionalFormatting sqref="AS155">
    <cfRule type="containsText" dxfId="22249" priority="4538" operator="containsText" text="Score">
      <formula>NOT(ISERROR(SEARCH("Score",AS155)))</formula>
    </cfRule>
    <cfRule type="cellIs" dxfId="22248" priority="4539" operator="greaterThan">
      <formula>$O$155</formula>
    </cfRule>
    <cfRule type="cellIs" dxfId="22247" priority="4540" operator="equal">
      <formula>$O$155</formula>
    </cfRule>
    <cfRule type="cellIs" dxfId="22246" priority="4541" operator="lessThan">
      <formula>$O$155</formula>
    </cfRule>
  </conditionalFormatting>
  <conditionalFormatting sqref="AT155">
    <cfRule type="containsText" dxfId="22245" priority="4534" operator="containsText" text="Score">
      <formula>NOT(ISERROR(SEARCH("Score",AT155)))</formula>
    </cfRule>
    <cfRule type="cellIs" dxfId="22244" priority="4535" operator="greaterThan">
      <formula>$O$155</formula>
    </cfRule>
    <cfRule type="cellIs" dxfId="22243" priority="4536" operator="equal">
      <formula>$O$155</formula>
    </cfRule>
    <cfRule type="cellIs" dxfId="22242" priority="4537" operator="lessThan">
      <formula>$O$155</formula>
    </cfRule>
  </conditionalFormatting>
  <conditionalFormatting sqref="AU155">
    <cfRule type="containsText" dxfId="22241" priority="4530" operator="containsText" text="Score">
      <formula>NOT(ISERROR(SEARCH("Score",AU155)))</formula>
    </cfRule>
    <cfRule type="cellIs" dxfId="22240" priority="4531" operator="greaterThan">
      <formula>$O$155</formula>
    </cfRule>
    <cfRule type="cellIs" dxfId="22239" priority="4532" operator="equal">
      <formula>$O$155</formula>
    </cfRule>
    <cfRule type="cellIs" dxfId="22238" priority="4533" operator="lessThan">
      <formula>$O$155</formula>
    </cfRule>
  </conditionalFormatting>
  <conditionalFormatting sqref="AV155">
    <cfRule type="containsText" dxfId="22237" priority="4526" operator="containsText" text="Score">
      <formula>NOT(ISERROR(SEARCH("Score",AV155)))</formula>
    </cfRule>
    <cfRule type="cellIs" dxfId="22236" priority="4527" operator="greaterThan">
      <formula>$O$155</formula>
    </cfRule>
    <cfRule type="cellIs" dxfId="22235" priority="4528" operator="equal">
      <formula>$O$155</formula>
    </cfRule>
    <cfRule type="cellIs" dxfId="22234" priority="4529" operator="lessThan">
      <formula>$O$155</formula>
    </cfRule>
  </conditionalFormatting>
  <conditionalFormatting sqref="AW155">
    <cfRule type="containsText" dxfId="22233" priority="4522" operator="containsText" text="Score">
      <formula>NOT(ISERROR(SEARCH("Score",AW155)))</formula>
    </cfRule>
    <cfRule type="cellIs" dxfId="22232" priority="4523" operator="greaterThan">
      <formula>$O$155</formula>
    </cfRule>
    <cfRule type="cellIs" dxfId="22231" priority="4524" operator="equal">
      <formula>$O$155</formula>
    </cfRule>
    <cfRule type="cellIs" dxfId="22230" priority="4525" operator="lessThan">
      <formula>$O$155</formula>
    </cfRule>
  </conditionalFormatting>
  <conditionalFormatting sqref="AV155:AY155">
    <cfRule type="containsText" dxfId="22229" priority="4518" operator="containsText" text="Score">
      <formula>NOT(ISERROR(SEARCH("Score",AV155)))</formula>
    </cfRule>
    <cfRule type="cellIs" dxfId="22228" priority="4519" operator="greaterThan">
      <formula>$O$155</formula>
    </cfRule>
    <cfRule type="cellIs" dxfId="22227" priority="4520" operator="equal">
      <formula>$O$155</formula>
    </cfRule>
    <cfRule type="cellIs" dxfId="22226" priority="4521" operator="lessThan">
      <formula>$O$155</formula>
    </cfRule>
  </conditionalFormatting>
  <conditionalFormatting sqref="AZ155">
    <cfRule type="containsText" dxfId="22225" priority="4514" operator="containsText" text="Score">
      <formula>NOT(ISERROR(SEARCH("Score",AZ155)))</formula>
    </cfRule>
    <cfRule type="cellIs" dxfId="22224" priority="4515" operator="greaterThan">
      <formula>$O$155</formula>
    </cfRule>
    <cfRule type="cellIs" dxfId="22223" priority="4516" operator="equal">
      <formula>$O$155</formula>
    </cfRule>
    <cfRule type="cellIs" dxfId="22222" priority="4517" operator="lessThan">
      <formula>$O$155</formula>
    </cfRule>
  </conditionalFormatting>
  <conditionalFormatting sqref="BA155">
    <cfRule type="containsText" dxfId="22221" priority="4510" operator="containsText" text="Score">
      <formula>NOT(ISERROR(SEARCH("Score",BA155)))</formula>
    </cfRule>
    <cfRule type="cellIs" dxfId="22220" priority="4511" operator="greaterThan">
      <formula>$O$155</formula>
    </cfRule>
    <cfRule type="cellIs" dxfId="22219" priority="4512" operator="equal">
      <formula>$O$155</formula>
    </cfRule>
    <cfRule type="cellIs" dxfId="22218" priority="4513" operator="lessThan">
      <formula>$O$155</formula>
    </cfRule>
  </conditionalFormatting>
  <conditionalFormatting sqref="AZ155:BE155">
    <cfRule type="containsText" dxfId="22217" priority="4506" operator="containsText" text="Score">
      <formula>NOT(ISERROR(SEARCH("Score",AZ155)))</formula>
    </cfRule>
    <cfRule type="cellIs" dxfId="22216" priority="4507" operator="greaterThan">
      <formula>$O$155</formula>
    </cfRule>
    <cfRule type="cellIs" dxfId="22215" priority="4508" operator="equal">
      <formula>$O$155</formula>
    </cfRule>
    <cfRule type="cellIs" dxfId="22214" priority="4509" operator="lessThan">
      <formula>$O$155</formula>
    </cfRule>
  </conditionalFormatting>
  <conditionalFormatting sqref="AL159">
    <cfRule type="containsText" dxfId="22213" priority="4446" operator="containsText" text="Score">
      <formula>NOT(ISERROR(SEARCH("Score",AL159)))</formula>
    </cfRule>
    <cfRule type="cellIs" dxfId="22212" priority="4447" operator="greaterThan">
      <formula>$O$159</formula>
    </cfRule>
    <cfRule type="cellIs" dxfId="22211" priority="4448" operator="equal">
      <formula>$O$159</formula>
    </cfRule>
    <cfRule type="cellIs" dxfId="22210" priority="4449" operator="lessThan">
      <formula>$O$159</formula>
    </cfRule>
  </conditionalFormatting>
  <conditionalFormatting sqref="AM159">
    <cfRule type="containsText" dxfId="22209" priority="4442" operator="containsText" text="Score">
      <formula>NOT(ISERROR(SEARCH("Score",AM159)))</formula>
    </cfRule>
    <cfRule type="cellIs" dxfId="22208" priority="4443" operator="greaterThan">
      <formula>$O$159</formula>
    </cfRule>
    <cfRule type="cellIs" dxfId="22207" priority="4444" operator="equal">
      <formula>$O$159</formula>
    </cfRule>
    <cfRule type="cellIs" dxfId="22206" priority="4445" operator="lessThan">
      <formula>$O$159</formula>
    </cfRule>
  </conditionalFormatting>
  <conditionalFormatting sqref="AN159">
    <cfRule type="containsText" dxfId="22205" priority="4438" operator="containsText" text="Score">
      <formula>NOT(ISERROR(SEARCH("Score",AN159)))</formula>
    </cfRule>
    <cfRule type="cellIs" dxfId="22204" priority="4439" operator="greaterThan">
      <formula>$O$159</formula>
    </cfRule>
    <cfRule type="cellIs" dxfId="22203" priority="4440" operator="equal">
      <formula>$O$159</formula>
    </cfRule>
    <cfRule type="cellIs" dxfId="22202" priority="4441" operator="lessThan">
      <formula>$O$159</formula>
    </cfRule>
  </conditionalFormatting>
  <conditionalFormatting sqref="AO159">
    <cfRule type="containsText" dxfId="22201" priority="4434" operator="containsText" text="Score">
      <formula>NOT(ISERROR(SEARCH("Score",AO159)))</formula>
    </cfRule>
    <cfRule type="cellIs" dxfId="22200" priority="4435" operator="greaterThan">
      <formula>$O$159</formula>
    </cfRule>
    <cfRule type="cellIs" dxfId="22199" priority="4436" operator="equal">
      <formula>$O$159</formula>
    </cfRule>
    <cfRule type="cellIs" dxfId="22198" priority="4437" operator="lessThan">
      <formula>$O$159</formula>
    </cfRule>
  </conditionalFormatting>
  <conditionalFormatting sqref="AP159">
    <cfRule type="containsText" dxfId="22197" priority="4430" operator="containsText" text="Score">
      <formula>NOT(ISERROR(SEARCH("Score",AP159)))</formula>
    </cfRule>
    <cfRule type="cellIs" dxfId="22196" priority="4431" operator="greaterThan">
      <formula>$O$159</formula>
    </cfRule>
    <cfRule type="cellIs" dxfId="22195" priority="4432" operator="equal">
      <formula>$O$159</formula>
    </cfRule>
    <cfRule type="cellIs" dxfId="22194" priority="4433" operator="lessThan">
      <formula>$O$159</formula>
    </cfRule>
  </conditionalFormatting>
  <conditionalFormatting sqref="AQ159">
    <cfRule type="containsText" dxfId="22193" priority="4426" operator="containsText" text="Score">
      <formula>NOT(ISERROR(SEARCH("Score",AQ159)))</formula>
    </cfRule>
    <cfRule type="cellIs" dxfId="22192" priority="4427" operator="greaterThan">
      <formula>$O$159</formula>
    </cfRule>
    <cfRule type="cellIs" dxfId="22191" priority="4428" operator="equal">
      <formula>$O$159</formula>
    </cfRule>
    <cfRule type="cellIs" dxfId="22190" priority="4429" operator="lessThan">
      <formula>$O$159</formula>
    </cfRule>
  </conditionalFormatting>
  <conditionalFormatting sqref="AR159">
    <cfRule type="containsText" dxfId="22189" priority="4422" operator="containsText" text="Score">
      <formula>NOT(ISERROR(SEARCH("Score",AR159)))</formula>
    </cfRule>
    <cfRule type="cellIs" dxfId="22188" priority="4423" operator="greaterThan">
      <formula>$O$159</formula>
    </cfRule>
    <cfRule type="cellIs" dxfId="22187" priority="4424" operator="equal">
      <formula>$O$159</formula>
    </cfRule>
    <cfRule type="cellIs" dxfId="22186" priority="4425" operator="lessThan">
      <formula>$O$159</formula>
    </cfRule>
  </conditionalFormatting>
  <conditionalFormatting sqref="AS159">
    <cfRule type="containsText" dxfId="22185" priority="4418" operator="containsText" text="Score">
      <formula>NOT(ISERROR(SEARCH("Score",AS159)))</formula>
    </cfRule>
    <cfRule type="cellIs" dxfId="22184" priority="4419" operator="greaterThan">
      <formula>$O$159</formula>
    </cfRule>
    <cfRule type="cellIs" dxfId="22183" priority="4420" operator="equal">
      <formula>$O$159</formula>
    </cfRule>
    <cfRule type="cellIs" dxfId="22182" priority="4421" operator="lessThan">
      <formula>$O$159</formula>
    </cfRule>
  </conditionalFormatting>
  <conditionalFormatting sqref="AT159">
    <cfRule type="containsText" dxfId="22181" priority="4414" operator="containsText" text="Score">
      <formula>NOT(ISERROR(SEARCH("Score",AT159)))</formula>
    </cfRule>
    <cfRule type="cellIs" dxfId="22180" priority="4415" operator="greaterThan">
      <formula>$O$159</formula>
    </cfRule>
    <cfRule type="cellIs" dxfId="22179" priority="4416" operator="equal">
      <formula>$O$159</formula>
    </cfRule>
    <cfRule type="cellIs" dxfId="22178" priority="4417" operator="lessThan">
      <formula>$O$159</formula>
    </cfRule>
  </conditionalFormatting>
  <conditionalFormatting sqref="AU159">
    <cfRule type="containsText" dxfId="22177" priority="4410" operator="containsText" text="Score">
      <formula>NOT(ISERROR(SEARCH("Score",AU159)))</formula>
    </cfRule>
    <cfRule type="cellIs" dxfId="22176" priority="4411" operator="greaterThan">
      <formula>$O$159</formula>
    </cfRule>
    <cfRule type="cellIs" dxfId="22175" priority="4412" operator="equal">
      <formula>$O$159</formula>
    </cfRule>
    <cfRule type="cellIs" dxfId="22174" priority="4413" operator="lessThan">
      <formula>$O$159</formula>
    </cfRule>
  </conditionalFormatting>
  <conditionalFormatting sqref="AV159">
    <cfRule type="containsText" dxfId="22173" priority="4406" operator="containsText" text="Score">
      <formula>NOT(ISERROR(SEARCH("Score",AV159)))</formula>
    </cfRule>
    <cfRule type="cellIs" dxfId="22172" priority="4407" operator="greaterThan">
      <formula>$O$159</formula>
    </cfRule>
    <cfRule type="cellIs" dxfId="22171" priority="4408" operator="equal">
      <formula>$O$159</formula>
    </cfRule>
    <cfRule type="cellIs" dxfId="22170" priority="4409" operator="lessThan">
      <formula>$O$159</formula>
    </cfRule>
  </conditionalFormatting>
  <conditionalFormatting sqref="AW159">
    <cfRule type="containsText" dxfId="22169" priority="4402" operator="containsText" text="Score">
      <formula>NOT(ISERROR(SEARCH("Score",AW159)))</formula>
    </cfRule>
    <cfRule type="cellIs" dxfId="22168" priority="4403" operator="greaterThan">
      <formula>$O$159</formula>
    </cfRule>
    <cfRule type="cellIs" dxfId="22167" priority="4404" operator="equal">
      <formula>$O$159</formula>
    </cfRule>
    <cfRule type="cellIs" dxfId="22166" priority="4405" operator="lessThan">
      <formula>$O$159</formula>
    </cfRule>
  </conditionalFormatting>
  <conditionalFormatting sqref="AV159:AY159">
    <cfRule type="containsText" dxfId="22165" priority="4398" operator="containsText" text="Score">
      <formula>NOT(ISERROR(SEARCH("Score",AV159)))</formula>
    </cfRule>
    <cfRule type="cellIs" dxfId="22164" priority="4399" operator="greaterThan">
      <formula>$O$159</formula>
    </cfRule>
    <cfRule type="cellIs" dxfId="22163" priority="4400" operator="equal">
      <formula>$O$159</formula>
    </cfRule>
    <cfRule type="cellIs" dxfId="22162" priority="4401" operator="lessThan">
      <formula>$O$159</formula>
    </cfRule>
  </conditionalFormatting>
  <conditionalFormatting sqref="AZ159">
    <cfRule type="containsText" dxfId="22161" priority="4394" operator="containsText" text="Score">
      <formula>NOT(ISERROR(SEARCH("Score",AZ159)))</formula>
    </cfRule>
    <cfRule type="cellIs" dxfId="22160" priority="4395" operator="greaterThan">
      <formula>$O$159</formula>
    </cfRule>
    <cfRule type="cellIs" dxfId="22159" priority="4396" operator="equal">
      <formula>$O$159</formula>
    </cfRule>
    <cfRule type="cellIs" dxfId="22158" priority="4397" operator="lessThan">
      <formula>$O$159</formula>
    </cfRule>
  </conditionalFormatting>
  <conditionalFormatting sqref="BA159">
    <cfRule type="containsText" dxfId="22157" priority="4390" operator="containsText" text="Score">
      <formula>NOT(ISERROR(SEARCH("Score",BA159)))</formula>
    </cfRule>
    <cfRule type="cellIs" dxfId="22156" priority="4391" operator="greaterThan">
      <formula>$O$159</formula>
    </cfRule>
    <cfRule type="cellIs" dxfId="22155" priority="4392" operator="equal">
      <formula>$O$159</formula>
    </cfRule>
    <cfRule type="cellIs" dxfId="22154" priority="4393" operator="lessThan">
      <formula>$O$159</formula>
    </cfRule>
  </conditionalFormatting>
  <conditionalFormatting sqref="AZ159:BE159">
    <cfRule type="containsText" dxfId="22153" priority="4386" operator="containsText" text="Score">
      <formula>NOT(ISERROR(SEARCH("Score",AZ159)))</formula>
    </cfRule>
    <cfRule type="cellIs" dxfId="22152" priority="4387" operator="greaterThan">
      <formula>$O$159</formula>
    </cfRule>
    <cfRule type="cellIs" dxfId="22151" priority="4388" operator="equal">
      <formula>$O$159</formula>
    </cfRule>
    <cfRule type="cellIs" dxfId="22150" priority="4389" operator="lessThan">
      <formula>$O$159</formula>
    </cfRule>
  </conditionalFormatting>
  <conditionalFormatting sqref="AL163">
    <cfRule type="containsText" dxfId="22149" priority="4326" operator="containsText" text="Score">
      <formula>NOT(ISERROR(SEARCH("Score",AL163)))</formula>
    </cfRule>
    <cfRule type="cellIs" dxfId="22148" priority="4327" operator="greaterThan">
      <formula>$O$163</formula>
    </cfRule>
    <cfRule type="cellIs" dxfId="22147" priority="4328" operator="equal">
      <formula>$O$163</formula>
    </cfRule>
    <cfRule type="cellIs" dxfId="22146" priority="4329" operator="lessThan">
      <formula>$O$163</formula>
    </cfRule>
  </conditionalFormatting>
  <conditionalFormatting sqref="AM163">
    <cfRule type="containsText" dxfId="22145" priority="4322" operator="containsText" text="Score">
      <formula>NOT(ISERROR(SEARCH("Score",AM163)))</formula>
    </cfRule>
    <cfRule type="cellIs" dxfId="22144" priority="4323" operator="greaterThan">
      <formula>$O$163</formula>
    </cfRule>
    <cfRule type="cellIs" dxfId="22143" priority="4324" operator="equal">
      <formula>$O$163</formula>
    </cfRule>
    <cfRule type="cellIs" dxfId="22142" priority="4325" operator="lessThan">
      <formula>$O$163</formula>
    </cfRule>
  </conditionalFormatting>
  <conditionalFormatting sqref="AN163">
    <cfRule type="containsText" dxfId="22141" priority="4318" operator="containsText" text="Score">
      <formula>NOT(ISERROR(SEARCH("Score",AN163)))</formula>
    </cfRule>
    <cfRule type="cellIs" dxfId="22140" priority="4319" operator="greaterThan">
      <formula>$O$163</formula>
    </cfRule>
    <cfRule type="cellIs" dxfId="22139" priority="4320" operator="equal">
      <formula>$O$163</formula>
    </cfRule>
    <cfRule type="cellIs" dxfId="22138" priority="4321" operator="lessThan">
      <formula>$O$163</formula>
    </cfRule>
  </conditionalFormatting>
  <conditionalFormatting sqref="AO163">
    <cfRule type="containsText" dxfId="22137" priority="4314" operator="containsText" text="Score">
      <formula>NOT(ISERROR(SEARCH("Score",AO163)))</formula>
    </cfRule>
    <cfRule type="cellIs" dxfId="22136" priority="4315" operator="greaterThan">
      <formula>$O$163</formula>
    </cfRule>
    <cfRule type="cellIs" dxfId="22135" priority="4316" operator="equal">
      <formula>$O$163</formula>
    </cfRule>
    <cfRule type="cellIs" dxfId="22134" priority="4317" operator="lessThan">
      <formula>$O$163</formula>
    </cfRule>
  </conditionalFormatting>
  <conditionalFormatting sqref="AP163">
    <cfRule type="containsText" dxfId="22133" priority="4310" operator="containsText" text="Score">
      <formula>NOT(ISERROR(SEARCH("Score",AP163)))</formula>
    </cfRule>
    <cfRule type="cellIs" dxfId="22132" priority="4311" operator="greaterThan">
      <formula>$O$163</formula>
    </cfRule>
    <cfRule type="cellIs" dxfId="22131" priority="4312" operator="equal">
      <formula>$O$163</formula>
    </cfRule>
    <cfRule type="cellIs" dxfId="22130" priority="4313" operator="lessThan">
      <formula>$O$163</formula>
    </cfRule>
  </conditionalFormatting>
  <conditionalFormatting sqref="AQ163">
    <cfRule type="containsText" dxfId="22129" priority="4306" operator="containsText" text="Score">
      <formula>NOT(ISERROR(SEARCH("Score",AQ163)))</formula>
    </cfRule>
    <cfRule type="cellIs" dxfId="22128" priority="4307" operator="greaterThan">
      <formula>$O$163</formula>
    </cfRule>
    <cfRule type="cellIs" dxfId="22127" priority="4308" operator="equal">
      <formula>$O$163</formula>
    </cfRule>
    <cfRule type="cellIs" dxfId="22126" priority="4309" operator="lessThan">
      <formula>$O$163</formula>
    </cfRule>
  </conditionalFormatting>
  <conditionalFormatting sqref="AR163">
    <cfRule type="containsText" dxfId="22125" priority="4302" operator="containsText" text="Score">
      <formula>NOT(ISERROR(SEARCH("Score",AR163)))</formula>
    </cfRule>
    <cfRule type="cellIs" dxfId="22124" priority="4303" operator="greaterThan">
      <formula>$O$163</formula>
    </cfRule>
    <cfRule type="cellIs" dxfId="22123" priority="4304" operator="equal">
      <formula>$O$163</formula>
    </cfRule>
    <cfRule type="cellIs" dxfId="22122" priority="4305" operator="lessThan">
      <formula>$O$163</formula>
    </cfRule>
  </conditionalFormatting>
  <conditionalFormatting sqref="AS163">
    <cfRule type="containsText" dxfId="22121" priority="4298" operator="containsText" text="Score">
      <formula>NOT(ISERROR(SEARCH("Score",AS163)))</formula>
    </cfRule>
    <cfRule type="cellIs" dxfId="22120" priority="4299" operator="greaterThan">
      <formula>$O$163</formula>
    </cfRule>
    <cfRule type="cellIs" dxfId="22119" priority="4300" operator="equal">
      <formula>$O$163</formula>
    </cfRule>
    <cfRule type="cellIs" dxfId="22118" priority="4301" operator="lessThan">
      <formula>$O$163</formula>
    </cfRule>
  </conditionalFormatting>
  <conditionalFormatting sqref="AT163">
    <cfRule type="containsText" dxfId="22117" priority="4294" operator="containsText" text="Score">
      <formula>NOT(ISERROR(SEARCH("Score",AT163)))</formula>
    </cfRule>
    <cfRule type="cellIs" dxfId="22116" priority="4295" operator="greaterThan">
      <formula>$O$163</formula>
    </cfRule>
    <cfRule type="cellIs" dxfId="22115" priority="4296" operator="equal">
      <formula>$O$163</formula>
    </cfRule>
    <cfRule type="cellIs" dxfId="22114" priority="4297" operator="lessThan">
      <formula>$O$163</formula>
    </cfRule>
  </conditionalFormatting>
  <conditionalFormatting sqref="AU163">
    <cfRule type="containsText" dxfId="22113" priority="4290" operator="containsText" text="Score">
      <formula>NOT(ISERROR(SEARCH("Score",AU163)))</formula>
    </cfRule>
    <cfRule type="cellIs" dxfId="22112" priority="4291" operator="greaterThan">
      <formula>$O$163</formula>
    </cfRule>
    <cfRule type="cellIs" dxfId="22111" priority="4292" operator="equal">
      <formula>$O$163</formula>
    </cfRule>
    <cfRule type="cellIs" dxfId="22110" priority="4293" operator="lessThan">
      <formula>$O$163</formula>
    </cfRule>
  </conditionalFormatting>
  <conditionalFormatting sqref="AV163">
    <cfRule type="containsText" dxfId="22109" priority="4286" operator="containsText" text="Score">
      <formula>NOT(ISERROR(SEARCH("Score",AV163)))</formula>
    </cfRule>
    <cfRule type="cellIs" dxfId="22108" priority="4287" operator="greaterThan">
      <formula>$O$163</formula>
    </cfRule>
    <cfRule type="cellIs" dxfId="22107" priority="4288" operator="equal">
      <formula>$O$163</formula>
    </cfRule>
    <cfRule type="cellIs" dxfId="22106" priority="4289" operator="lessThan">
      <formula>$O$163</formula>
    </cfRule>
  </conditionalFormatting>
  <conditionalFormatting sqref="AW163">
    <cfRule type="containsText" dxfId="22105" priority="4282" operator="containsText" text="Score">
      <formula>NOT(ISERROR(SEARCH("Score",AW163)))</formula>
    </cfRule>
    <cfRule type="cellIs" dxfId="22104" priority="4283" operator="greaterThan">
      <formula>$O$163</formula>
    </cfRule>
    <cfRule type="cellIs" dxfId="22103" priority="4284" operator="equal">
      <formula>$O$163</formula>
    </cfRule>
    <cfRule type="cellIs" dxfId="22102" priority="4285" operator="lessThan">
      <formula>$O$163</formula>
    </cfRule>
  </conditionalFormatting>
  <conditionalFormatting sqref="AV163:AY163">
    <cfRule type="containsText" dxfId="22101" priority="4278" operator="containsText" text="Score">
      <formula>NOT(ISERROR(SEARCH("Score",AV163)))</formula>
    </cfRule>
    <cfRule type="cellIs" dxfId="22100" priority="4279" operator="greaterThan">
      <formula>$O$163</formula>
    </cfRule>
    <cfRule type="cellIs" dxfId="22099" priority="4280" operator="equal">
      <formula>$O$163</formula>
    </cfRule>
    <cfRule type="cellIs" dxfId="22098" priority="4281" operator="lessThan">
      <formula>$O$163</formula>
    </cfRule>
  </conditionalFormatting>
  <conditionalFormatting sqref="AZ163">
    <cfRule type="containsText" dxfId="22097" priority="4274" operator="containsText" text="Score">
      <formula>NOT(ISERROR(SEARCH("Score",AZ163)))</formula>
    </cfRule>
    <cfRule type="cellIs" dxfId="22096" priority="4275" operator="greaterThan">
      <formula>$O$163</formula>
    </cfRule>
    <cfRule type="cellIs" dxfId="22095" priority="4276" operator="equal">
      <formula>$O$163</formula>
    </cfRule>
    <cfRule type="cellIs" dxfId="22094" priority="4277" operator="lessThan">
      <formula>$O$163</formula>
    </cfRule>
  </conditionalFormatting>
  <conditionalFormatting sqref="BA163">
    <cfRule type="containsText" dxfId="22093" priority="4270" operator="containsText" text="Score">
      <formula>NOT(ISERROR(SEARCH("Score",BA163)))</formula>
    </cfRule>
    <cfRule type="cellIs" dxfId="22092" priority="4271" operator="greaterThan">
      <formula>$O$163</formula>
    </cfRule>
    <cfRule type="cellIs" dxfId="22091" priority="4272" operator="equal">
      <formula>$O$163</formula>
    </cfRule>
    <cfRule type="cellIs" dxfId="22090" priority="4273" operator="lessThan">
      <formula>$O$163</formula>
    </cfRule>
  </conditionalFormatting>
  <conditionalFormatting sqref="AZ163:BE163">
    <cfRule type="containsText" dxfId="22089" priority="4266" operator="containsText" text="Score">
      <formula>NOT(ISERROR(SEARCH("Score",AZ163)))</formula>
    </cfRule>
    <cfRule type="cellIs" dxfId="22088" priority="4267" operator="greaterThan">
      <formula>$O$163</formula>
    </cfRule>
    <cfRule type="cellIs" dxfId="22087" priority="4268" operator="equal">
      <formula>$O$163</formula>
    </cfRule>
    <cfRule type="cellIs" dxfId="22086" priority="4269" operator="lessThan">
      <formula>$O$163</formula>
    </cfRule>
  </conditionalFormatting>
  <conditionalFormatting sqref="AL167">
    <cfRule type="containsText" dxfId="22085" priority="4206" operator="containsText" text="Score">
      <formula>NOT(ISERROR(SEARCH("Score",AL167)))</formula>
    </cfRule>
    <cfRule type="cellIs" dxfId="22084" priority="4207" operator="greaterThan">
      <formula>$O$167</formula>
    </cfRule>
    <cfRule type="cellIs" dxfId="22083" priority="4208" operator="equal">
      <formula>$O$167</formula>
    </cfRule>
    <cfRule type="cellIs" dxfId="22082" priority="4209" operator="lessThan">
      <formula>$O$167</formula>
    </cfRule>
  </conditionalFormatting>
  <conditionalFormatting sqref="AM167">
    <cfRule type="containsText" dxfId="22081" priority="4202" operator="containsText" text="Score">
      <formula>NOT(ISERROR(SEARCH("Score",AM167)))</formula>
    </cfRule>
    <cfRule type="cellIs" dxfId="22080" priority="4203" operator="greaterThan">
      <formula>$O$167</formula>
    </cfRule>
    <cfRule type="cellIs" dxfId="22079" priority="4204" operator="equal">
      <formula>$O$167</formula>
    </cfRule>
    <cfRule type="cellIs" dxfId="22078" priority="4205" operator="lessThan">
      <formula>$O$167</formula>
    </cfRule>
  </conditionalFormatting>
  <conditionalFormatting sqref="AN167">
    <cfRule type="containsText" dxfId="22077" priority="4198" operator="containsText" text="Score">
      <formula>NOT(ISERROR(SEARCH("Score",AN167)))</formula>
    </cfRule>
    <cfRule type="cellIs" dxfId="22076" priority="4199" operator="greaterThan">
      <formula>$O$167</formula>
    </cfRule>
    <cfRule type="cellIs" dxfId="22075" priority="4200" operator="equal">
      <formula>$O$167</formula>
    </cfRule>
    <cfRule type="cellIs" dxfId="22074" priority="4201" operator="lessThan">
      <formula>$O$167</formula>
    </cfRule>
  </conditionalFormatting>
  <conditionalFormatting sqref="AO167">
    <cfRule type="containsText" dxfId="22073" priority="4194" operator="containsText" text="Score">
      <formula>NOT(ISERROR(SEARCH("Score",AO167)))</formula>
    </cfRule>
    <cfRule type="cellIs" dxfId="22072" priority="4195" operator="greaterThan">
      <formula>$O$167</formula>
    </cfRule>
    <cfRule type="cellIs" dxfId="22071" priority="4196" operator="equal">
      <formula>$O$167</formula>
    </cfRule>
    <cfRule type="cellIs" dxfId="22070" priority="4197" operator="lessThan">
      <formula>$O$167</formula>
    </cfRule>
  </conditionalFormatting>
  <conditionalFormatting sqref="AP167">
    <cfRule type="containsText" dxfId="22069" priority="4190" operator="containsText" text="Score">
      <formula>NOT(ISERROR(SEARCH("Score",AP167)))</formula>
    </cfRule>
    <cfRule type="cellIs" dxfId="22068" priority="4191" operator="greaterThan">
      <formula>$O$167</formula>
    </cfRule>
    <cfRule type="cellIs" dxfId="22067" priority="4192" operator="equal">
      <formula>$O$167</formula>
    </cfRule>
    <cfRule type="cellIs" dxfId="22066" priority="4193" operator="lessThan">
      <formula>$O$167</formula>
    </cfRule>
  </conditionalFormatting>
  <conditionalFormatting sqref="AQ167">
    <cfRule type="containsText" dxfId="22065" priority="4186" operator="containsText" text="Score">
      <formula>NOT(ISERROR(SEARCH("Score",AQ167)))</formula>
    </cfRule>
    <cfRule type="cellIs" dxfId="22064" priority="4187" operator="greaterThan">
      <formula>$O$167</formula>
    </cfRule>
    <cfRule type="cellIs" dxfId="22063" priority="4188" operator="equal">
      <formula>$O$167</formula>
    </cfRule>
    <cfRule type="cellIs" dxfId="22062" priority="4189" operator="lessThan">
      <formula>$O$167</formula>
    </cfRule>
  </conditionalFormatting>
  <conditionalFormatting sqref="AR167">
    <cfRule type="containsText" dxfId="22061" priority="4182" operator="containsText" text="Score">
      <formula>NOT(ISERROR(SEARCH("Score",AR167)))</formula>
    </cfRule>
    <cfRule type="cellIs" dxfId="22060" priority="4183" operator="greaterThan">
      <formula>$O$167</formula>
    </cfRule>
    <cfRule type="cellIs" dxfId="22059" priority="4184" operator="equal">
      <formula>$O$167</formula>
    </cfRule>
    <cfRule type="cellIs" dxfId="22058" priority="4185" operator="lessThan">
      <formula>$O$167</formula>
    </cfRule>
  </conditionalFormatting>
  <conditionalFormatting sqref="AS167">
    <cfRule type="containsText" dxfId="22057" priority="4178" operator="containsText" text="Score">
      <formula>NOT(ISERROR(SEARCH("Score",AS167)))</formula>
    </cfRule>
    <cfRule type="cellIs" dxfId="22056" priority="4179" operator="greaterThan">
      <formula>$O$167</formula>
    </cfRule>
    <cfRule type="cellIs" dxfId="22055" priority="4180" operator="equal">
      <formula>$O$167</formula>
    </cfRule>
    <cfRule type="cellIs" dxfId="22054" priority="4181" operator="lessThan">
      <formula>$O$167</formula>
    </cfRule>
  </conditionalFormatting>
  <conditionalFormatting sqref="AT167">
    <cfRule type="containsText" dxfId="22053" priority="4174" operator="containsText" text="Score">
      <formula>NOT(ISERROR(SEARCH("Score",AT167)))</formula>
    </cfRule>
    <cfRule type="cellIs" dxfId="22052" priority="4175" operator="greaterThan">
      <formula>$O$167</formula>
    </cfRule>
    <cfRule type="cellIs" dxfId="22051" priority="4176" operator="equal">
      <formula>$O$167</formula>
    </cfRule>
    <cfRule type="cellIs" dxfId="22050" priority="4177" operator="lessThan">
      <formula>$O$167</formula>
    </cfRule>
  </conditionalFormatting>
  <conditionalFormatting sqref="AU167">
    <cfRule type="containsText" dxfId="22049" priority="4170" operator="containsText" text="Score">
      <formula>NOT(ISERROR(SEARCH("Score",AU167)))</formula>
    </cfRule>
    <cfRule type="cellIs" dxfId="22048" priority="4171" operator="greaterThan">
      <formula>$O$167</formula>
    </cfRule>
    <cfRule type="cellIs" dxfId="22047" priority="4172" operator="equal">
      <formula>$O$167</formula>
    </cfRule>
    <cfRule type="cellIs" dxfId="22046" priority="4173" operator="lessThan">
      <formula>$O$167</formula>
    </cfRule>
  </conditionalFormatting>
  <conditionalFormatting sqref="AV167">
    <cfRule type="containsText" dxfId="22045" priority="4166" operator="containsText" text="Score">
      <formula>NOT(ISERROR(SEARCH("Score",AV167)))</formula>
    </cfRule>
    <cfRule type="cellIs" dxfId="22044" priority="4167" operator="greaterThan">
      <formula>$O$167</formula>
    </cfRule>
    <cfRule type="cellIs" dxfId="22043" priority="4168" operator="equal">
      <formula>$O$167</formula>
    </cfRule>
    <cfRule type="cellIs" dxfId="22042" priority="4169" operator="lessThan">
      <formula>$O$167</formula>
    </cfRule>
  </conditionalFormatting>
  <conditionalFormatting sqref="AW167">
    <cfRule type="containsText" dxfId="22041" priority="4162" operator="containsText" text="Score">
      <formula>NOT(ISERROR(SEARCH("Score",AW167)))</formula>
    </cfRule>
    <cfRule type="cellIs" dxfId="22040" priority="4163" operator="greaterThan">
      <formula>$O$167</formula>
    </cfRule>
    <cfRule type="cellIs" dxfId="22039" priority="4164" operator="equal">
      <formula>$O$167</formula>
    </cfRule>
    <cfRule type="cellIs" dxfId="22038" priority="4165" operator="lessThan">
      <formula>$O$167</formula>
    </cfRule>
  </conditionalFormatting>
  <conditionalFormatting sqref="AV167:AY167">
    <cfRule type="containsText" dxfId="22037" priority="4158" operator="containsText" text="Score">
      <formula>NOT(ISERROR(SEARCH("Score",AV167)))</formula>
    </cfRule>
    <cfRule type="cellIs" dxfId="22036" priority="4159" operator="greaterThan">
      <formula>$O$167</formula>
    </cfRule>
    <cfRule type="cellIs" dxfId="22035" priority="4160" operator="equal">
      <formula>$O$167</formula>
    </cfRule>
    <cfRule type="cellIs" dxfId="22034" priority="4161" operator="lessThan">
      <formula>$O$167</formula>
    </cfRule>
  </conditionalFormatting>
  <conditionalFormatting sqref="AZ167">
    <cfRule type="containsText" dxfId="22033" priority="4154" operator="containsText" text="Score">
      <formula>NOT(ISERROR(SEARCH("Score",AZ167)))</formula>
    </cfRule>
    <cfRule type="cellIs" dxfId="22032" priority="4155" operator="greaterThan">
      <formula>$O$167</formula>
    </cfRule>
    <cfRule type="cellIs" dxfId="22031" priority="4156" operator="equal">
      <formula>$O$167</formula>
    </cfRule>
    <cfRule type="cellIs" dxfId="22030" priority="4157" operator="lessThan">
      <formula>$O$167</formula>
    </cfRule>
  </conditionalFormatting>
  <conditionalFormatting sqref="BA167">
    <cfRule type="containsText" dxfId="22029" priority="4150" operator="containsText" text="Score">
      <formula>NOT(ISERROR(SEARCH("Score",BA167)))</formula>
    </cfRule>
    <cfRule type="cellIs" dxfId="22028" priority="4151" operator="greaterThan">
      <formula>$O$167</formula>
    </cfRule>
    <cfRule type="cellIs" dxfId="22027" priority="4152" operator="equal">
      <formula>$O$167</formula>
    </cfRule>
    <cfRule type="cellIs" dxfId="22026" priority="4153" operator="lessThan">
      <formula>$O$167</formula>
    </cfRule>
  </conditionalFormatting>
  <conditionalFormatting sqref="AZ167:BE167">
    <cfRule type="containsText" dxfId="22025" priority="4146" operator="containsText" text="Score">
      <formula>NOT(ISERROR(SEARCH("Score",AZ167)))</formula>
    </cfRule>
    <cfRule type="cellIs" dxfId="22024" priority="4147" operator="greaterThan">
      <formula>$O$167</formula>
    </cfRule>
    <cfRule type="cellIs" dxfId="22023" priority="4148" operator="equal">
      <formula>$O$167</formula>
    </cfRule>
    <cfRule type="cellIs" dxfId="22022" priority="4149" operator="lessThan">
      <formula>$O$167</formula>
    </cfRule>
  </conditionalFormatting>
  <conditionalFormatting sqref="AL171">
    <cfRule type="containsText" dxfId="22021" priority="4086" operator="containsText" text="Score">
      <formula>NOT(ISERROR(SEARCH("Score",AL171)))</formula>
    </cfRule>
    <cfRule type="cellIs" dxfId="22020" priority="4087" operator="greaterThan">
      <formula>$O$171</formula>
    </cfRule>
    <cfRule type="cellIs" dxfId="22019" priority="4088" operator="equal">
      <formula>$O$171</formula>
    </cfRule>
    <cfRule type="cellIs" dxfId="22018" priority="4089" operator="lessThan">
      <formula>$O$171</formula>
    </cfRule>
  </conditionalFormatting>
  <conditionalFormatting sqref="AM171">
    <cfRule type="containsText" dxfId="22017" priority="4082" operator="containsText" text="Score">
      <formula>NOT(ISERROR(SEARCH("Score",AM171)))</formula>
    </cfRule>
    <cfRule type="cellIs" dxfId="22016" priority="4083" operator="greaterThan">
      <formula>$O$171</formula>
    </cfRule>
    <cfRule type="cellIs" dxfId="22015" priority="4084" operator="equal">
      <formula>$O$171</formula>
    </cfRule>
    <cfRule type="cellIs" dxfId="22014" priority="4085" operator="lessThan">
      <formula>$O$171</formula>
    </cfRule>
  </conditionalFormatting>
  <conditionalFormatting sqref="AN171">
    <cfRule type="containsText" dxfId="22013" priority="4078" operator="containsText" text="Score">
      <formula>NOT(ISERROR(SEARCH("Score",AN171)))</formula>
    </cfRule>
    <cfRule type="cellIs" dxfId="22012" priority="4079" operator="greaterThan">
      <formula>$O$171</formula>
    </cfRule>
    <cfRule type="cellIs" dxfId="22011" priority="4080" operator="equal">
      <formula>$O$171</formula>
    </cfRule>
    <cfRule type="cellIs" dxfId="22010" priority="4081" operator="lessThan">
      <formula>$O$171</formula>
    </cfRule>
  </conditionalFormatting>
  <conditionalFormatting sqref="AO171">
    <cfRule type="containsText" dxfId="22009" priority="4074" operator="containsText" text="Score">
      <formula>NOT(ISERROR(SEARCH("Score",AO171)))</formula>
    </cfRule>
    <cfRule type="cellIs" dxfId="22008" priority="4075" operator="greaterThan">
      <formula>$O$171</formula>
    </cfRule>
    <cfRule type="cellIs" dxfId="22007" priority="4076" operator="equal">
      <formula>$O$171</formula>
    </cfRule>
    <cfRule type="cellIs" dxfId="22006" priority="4077" operator="lessThan">
      <formula>$O$171</formula>
    </cfRule>
  </conditionalFormatting>
  <conditionalFormatting sqref="AP171">
    <cfRule type="containsText" dxfId="22005" priority="4070" operator="containsText" text="Score">
      <formula>NOT(ISERROR(SEARCH("Score",AP171)))</formula>
    </cfRule>
    <cfRule type="cellIs" dxfId="22004" priority="4071" operator="greaterThan">
      <formula>$O$171</formula>
    </cfRule>
    <cfRule type="cellIs" dxfId="22003" priority="4072" operator="equal">
      <formula>$O$171</formula>
    </cfRule>
    <cfRule type="cellIs" dxfId="22002" priority="4073" operator="lessThan">
      <formula>$O$171</formula>
    </cfRule>
  </conditionalFormatting>
  <conditionalFormatting sqref="AQ171">
    <cfRule type="containsText" dxfId="22001" priority="4066" operator="containsText" text="Score">
      <formula>NOT(ISERROR(SEARCH("Score",AQ171)))</formula>
    </cfRule>
    <cfRule type="cellIs" dxfId="22000" priority="4067" operator="greaterThan">
      <formula>$O$171</formula>
    </cfRule>
    <cfRule type="cellIs" dxfId="21999" priority="4068" operator="equal">
      <formula>$O$171</formula>
    </cfRule>
    <cfRule type="cellIs" dxfId="21998" priority="4069" operator="lessThan">
      <formula>$O$171</formula>
    </cfRule>
  </conditionalFormatting>
  <conditionalFormatting sqref="AR171">
    <cfRule type="containsText" dxfId="21997" priority="4062" operator="containsText" text="Score">
      <formula>NOT(ISERROR(SEARCH("Score",AR171)))</formula>
    </cfRule>
    <cfRule type="cellIs" dxfId="21996" priority="4063" operator="greaterThan">
      <formula>$O$171</formula>
    </cfRule>
    <cfRule type="cellIs" dxfId="21995" priority="4064" operator="equal">
      <formula>$O$171</formula>
    </cfRule>
    <cfRule type="cellIs" dxfId="21994" priority="4065" operator="lessThan">
      <formula>$O$171</formula>
    </cfRule>
  </conditionalFormatting>
  <conditionalFormatting sqref="AS171">
    <cfRule type="containsText" dxfId="21993" priority="4058" operator="containsText" text="Score">
      <formula>NOT(ISERROR(SEARCH("Score",AS171)))</formula>
    </cfRule>
    <cfRule type="cellIs" dxfId="21992" priority="4059" operator="greaterThan">
      <formula>$O$171</formula>
    </cfRule>
    <cfRule type="cellIs" dxfId="21991" priority="4060" operator="equal">
      <formula>$O$171</formula>
    </cfRule>
    <cfRule type="cellIs" dxfId="21990" priority="4061" operator="lessThan">
      <formula>$O$171</formula>
    </cfRule>
  </conditionalFormatting>
  <conditionalFormatting sqref="AT171">
    <cfRule type="containsText" dxfId="21989" priority="4054" operator="containsText" text="Score">
      <formula>NOT(ISERROR(SEARCH("Score",AT171)))</formula>
    </cfRule>
    <cfRule type="cellIs" dxfId="21988" priority="4055" operator="greaterThan">
      <formula>$O$171</formula>
    </cfRule>
    <cfRule type="cellIs" dxfId="21987" priority="4056" operator="equal">
      <formula>$O$171</formula>
    </cfRule>
    <cfRule type="cellIs" dxfId="21986" priority="4057" operator="lessThan">
      <formula>$O$171</formula>
    </cfRule>
  </conditionalFormatting>
  <conditionalFormatting sqref="AU171">
    <cfRule type="containsText" dxfId="21985" priority="4050" operator="containsText" text="Score">
      <formula>NOT(ISERROR(SEARCH("Score",AU171)))</formula>
    </cfRule>
    <cfRule type="cellIs" dxfId="21984" priority="4051" operator="greaterThan">
      <formula>$O$171</formula>
    </cfRule>
    <cfRule type="cellIs" dxfId="21983" priority="4052" operator="equal">
      <formula>$O$171</formula>
    </cfRule>
    <cfRule type="cellIs" dxfId="21982" priority="4053" operator="lessThan">
      <formula>$O$171</formula>
    </cfRule>
  </conditionalFormatting>
  <conditionalFormatting sqref="AV171">
    <cfRule type="containsText" dxfId="21981" priority="4046" operator="containsText" text="Score">
      <formula>NOT(ISERROR(SEARCH("Score",AV171)))</formula>
    </cfRule>
    <cfRule type="cellIs" dxfId="21980" priority="4047" operator="greaterThan">
      <formula>$O$171</formula>
    </cfRule>
    <cfRule type="cellIs" dxfId="21979" priority="4048" operator="equal">
      <formula>$O$171</formula>
    </cfRule>
    <cfRule type="cellIs" dxfId="21978" priority="4049" operator="lessThan">
      <formula>$O$171</formula>
    </cfRule>
  </conditionalFormatting>
  <conditionalFormatting sqref="AW171">
    <cfRule type="containsText" dxfId="21977" priority="4042" operator="containsText" text="Score">
      <formula>NOT(ISERROR(SEARCH("Score",AW171)))</formula>
    </cfRule>
    <cfRule type="cellIs" dxfId="21976" priority="4043" operator="greaterThan">
      <formula>$O$171</formula>
    </cfRule>
    <cfRule type="cellIs" dxfId="21975" priority="4044" operator="equal">
      <formula>$O$171</formula>
    </cfRule>
    <cfRule type="cellIs" dxfId="21974" priority="4045" operator="lessThan">
      <formula>$O$171</formula>
    </cfRule>
  </conditionalFormatting>
  <conditionalFormatting sqref="AV171:AY171">
    <cfRule type="containsText" dxfId="21973" priority="4038" operator="containsText" text="Score">
      <formula>NOT(ISERROR(SEARCH("Score",AV171)))</formula>
    </cfRule>
    <cfRule type="cellIs" dxfId="21972" priority="4039" operator="greaterThan">
      <formula>$O$171</formula>
    </cfRule>
    <cfRule type="cellIs" dxfId="21971" priority="4040" operator="equal">
      <formula>$O$171</formula>
    </cfRule>
    <cfRule type="cellIs" dxfId="21970" priority="4041" operator="lessThan">
      <formula>$O$171</formula>
    </cfRule>
  </conditionalFormatting>
  <conditionalFormatting sqref="AZ171">
    <cfRule type="containsText" dxfId="21969" priority="4034" operator="containsText" text="Score">
      <formula>NOT(ISERROR(SEARCH("Score",AZ171)))</formula>
    </cfRule>
    <cfRule type="cellIs" dxfId="21968" priority="4035" operator="greaterThan">
      <formula>$O$171</formula>
    </cfRule>
    <cfRule type="cellIs" dxfId="21967" priority="4036" operator="equal">
      <formula>$O$171</formula>
    </cfRule>
    <cfRule type="cellIs" dxfId="21966" priority="4037" operator="lessThan">
      <formula>$O$171</formula>
    </cfRule>
  </conditionalFormatting>
  <conditionalFormatting sqref="BA171">
    <cfRule type="containsText" dxfId="21965" priority="4030" operator="containsText" text="Score">
      <formula>NOT(ISERROR(SEARCH("Score",BA171)))</formula>
    </cfRule>
    <cfRule type="cellIs" dxfId="21964" priority="4031" operator="greaterThan">
      <formula>$O$171</formula>
    </cfRule>
    <cfRule type="cellIs" dxfId="21963" priority="4032" operator="equal">
      <formula>$O$171</formula>
    </cfRule>
    <cfRule type="cellIs" dxfId="21962" priority="4033" operator="lessThan">
      <formula>$O$171</formula>
    </cfRule>
  </conditionalFormatting>
  <conditionalFormatting sqref="AZ171:BE171">
    <cfRule type="containsText" dxfId="21961" priority="4026" operator="containsText" text="Score">
      <formula>NOT(ISERROR(SEARCH("Score",AZ171)))</formula>
    </cfRule>
    <cfRule type="cellIs" dxfId="21960" priority="4027" operator="greaterThan">
      <formula>$O$171</formula>
    </cfRule>
    <cfRule type="cellIs" dxfId="21959" priority="4028" operator="equal">
      <formula>$O$171</formula>
    </cfRule>
    <cfRule type="cellIs" dxfId="21958" priority="4029" operator="lessThan">
      <formula>$O$171</formula>
    </cfRule>
  </conditionalFormatting>
  <conditionalFormatting sqref="AL175">
    <cfRule type="containsText" dxfId="21957" priority="3966" operator="containsText" text="Score">
      <formula>NOT(ISERROR(SEARCH("Score",AL175)))</formula>
    </cfRule>
    <cfRule type="cellIs" dxfId="21956" priority="3967" operator="greaterThan">
      <formula>$O$175</formula>
    </cfRule>
    <cfRule type="cellIs" dxfId="21955" priority="3968" operator="equal">
      <formula>$O$175</formula>
    </cfRule>
    <cfRule type="cellIs" dxfId="21954" priority="3969" operator="lessThan">
      <formula>$O$175</formula>
    </cfRule>
  </conditionalFormatting>
  <conditionalFormatting sqref="AM175">
    <cfRule type="containsText" dxfId="21953" priority="3962" operator="containsText" text="Score">
      <formula>NOT(ISERROR(SEARCH("Score",AM175)))</formula>
    </cfRule>
    <cfRule type="cellIs" dxfId="21952" priority="3963" operator="greaterThan">
      <formula>$O$175</formula>
    </cfRule>
    <cfRule type="cellIs" dxfId="21951" priority="3964" operator="equal">
      <formula>$O$175</formula>
    </cfRule>
    <cfRule type="cellIs" dxfId="21950" priority="3965" operator="lessThan">
      <formula>$O$175</formula>
    </cfRule>
  </conditionalFormatting>
  <conditionalFormatting sqref="AN175">
    <cfRule type="containsText" dxfId="21949" priority="3958" operator="containsText" text="Score">
      <formula>NOT(ISERROR(SEARCH("Score",AN175)))</formula>
    </cfRule>
    <cfRule type="cellIs" dxfId="21948" priority="3959" operator="greaterThan">
      <formula>$O$175</formula>
    </cfRule>
    <cfRule type="cellIs" dxfId="21947" priority="3960" operator="equal">
      <formula>$O$175</formula>
    </cfRule>
    <cfRule type="cellIs" dxfId="21946" priority="3961" operator="lessThan">
      <formula>$O$175</formula>
    </cfRule>
  </conditionalFormatting>
  <conditionalFormatting sqref="AO175">
    <cfRule type="containsText" dxfId="21945" priority="3954" operator="containsText" text="Score">
      <formula>NOT(ISERROR(SEARCH("Score",AO175)))</formula>
    </cfRule>
    <cfRule type="cellIs" dxfId="21944" priority="3955" operator="greaterThan">
      <formula>$O$175</formula>
    </cfRule>
    <cfRule type="cellIs" dxfId="21943" priority="3956" operator="equal">
      <formula>$O$175</formula>
    </cfRule>
    <cfRule type="cellIs" dxfId="21942" priority="3957" operator="lessThan">
      <formula>$O$175</formula>
    </cfRule>
  </conditionalFormatting>
  <conditionalFormatting sqref="AP175">
    <cfRule type="containsText" dxfId="21941" priority="3950" operator="containsText" text="Score">
      <formula>NOT(ISERROR(SEARCH("Score",AP175)))</formula>
    </cfRule>
    <cfRule type="cellIs" dxfId="21940" priority="3951" operator="greaterThan">
      <formula>$O$175</formula>
    </cfRule>
    <cfRule type="cellIs" dxfId="21939" priority="3952" operator="equal">
      <formula>$O$175</formula>
    </cfRule>
    <cfRule type="cellIs" dxfId="21938" priority="3953" operator="lessThan">
      <formula>$O$175</formula>
    </cfRule>
  </conditionalFormatting>
  <conditionalFormatting sqref="AQ175">
    <cfRule type="containsText" dxfId="21937" priority="3946" operator="containsText" text="Score">
      <formula>NOT(ISERROR(SEARCH("Score",AQ175)))</formula>
    </cfRule>
    <cfRule type="cellIs" dxfId="21936" priority="3947" operator="greaterThan">
      <formula>$O$175</formula>
    </cfRule>
    <cfRule type="cellIs" dxfId="21935" priority="3948" operator="equal">
      <formula>$O$175</formula>
    </cfRule>
    <cfRule type="cellIs" dxfId="21934" priority="3949" operator="lessThan">
      <formula>$O$175</formula>
    </cfRule>
  </conditionalFormatting>
  <conditionalFormatting sqref="AR175">
    <cfRule type="containsText" dxfId="21933" priority="3942" operator="containsText" text="Score">
      <formula>NOT(ISERROR(SEARCH("Score",AR175)))</formula>
    </cfRule>
    <cfRule type="cellIs" dxfId="21932" priority="3943" operator="greaterThan">
      <formula>$O$175</formula>
    </cfRule>
    <cfRule type="cellIs" dxfId="21931" priority="3944" operator="equal">
      <formula>$O$175</formula>
    </cfRule>
    <cfRule type="cellIs" dxfId="21930" priority="3945" operator="lessThan">
      <formula>$O$175</formula>
    </cfRule>
  </conditionalFormatting>
  <conditionalFormatting sqref="AS175">
    <cfRule type="containsText" dxfId="21929" priority="3938" operator="containsText" text="Score">
      <formula>NOT(ISERROR(SEARCH("Score",AS175)))</formula>
    </cfRule>
    <cfRule type="cellIs" dxfId="21928" priority="3939" operator="greaterThan">
      <formula>$O$175</formula>
    </cfRule>
    <cfRule type="cellIs" dxfId="21927" priority="3940" operator="equal">
      <formula>$O$175</formula>
    </cfRule>
    <cfRule type="cellIs" dxfId="21926" priority="3941" operator="lessThan">
      <formula>$O$175</formula>
    </cfRule>
  </conditionalFormatting>
  <conditionalFormatting sqref="AT175">
    <cfRule type="containsText" dxfId="21925" priority="3934" operator="containsText" text="Score">
      <formula>NOT(ISERROR(SEARCH("Score",AT175)))</formula>
    </cfRule>
    <cfRule type="cellIs" dxfId="21924" priority="3935" operator="greaterThan">
      <formula>$O$175</formula>
    </cfRule>
    <cfRule type="cellIs" dxfId="21923" priority="3936" operator="equal">
      <formula>$O$175</formula>
    </cfRule>
    <cfRule type="cellIs" dxfId="21922" priority="3937" operator="lessThan">
      <formula>$O$175</formula>
    </cfRule>
  </conditionalFormatting>
  <conditionalFormatting sqref="AU175">
    <cfRule type="containsText" dxfId="21921" priority="3930" operator="containsText" text="Score">
      <formula>NOT(ISERROR(SEARCH("Score",AU175)))</formula>
    </cfRule>
    <cfRule type="cellIs" dxfId="21920" priority="3931" operator="greaterThan">
      <formula>$O$175</formula>
    </cfRule>
    <cfRule type="cellIs" dxfId="21919" priority="3932" operator="equal">
      <formula>$O$175</formula>
    </cfRule>
    <cfRule type="cellIs" dxfId="21918" priority="3933" operator="lessThan">
      <formula>$O$175</formula>
    </cfRule>
  </conditionalFormatting>
  <conditionalFormatting sqref="AV175">
    <cfRule type="containsText" dxfId="21917" priority="3926" operator="containsText" text="Score">
      <formula>NOT(ISERROR(SEARCH("Score",AV175)))</formula>
    </cfRule>
    <cfRule type="cellIs" dxfId="21916" priority="3927" operator="greaterThan">
      <formula>$O$175</formula>
    </cfRule>
    <cfRule type="cellIs" dxfId="21915" priority="3928" operator="equal">
      <formula>$O$175</formula>
    </cfRule>
    <cfRule type="cellIs" dxfId="21914" priority="3929" operator="lessThan">
      <formula>$O$175</formula>
    </cfRule>
  </conditionalFormatting>
  <conditionalFormatting sqref="AW175">
    <cfRule type="containsText" dxfId="21913" priority="3922" operator="containsText" text="Score">
      <formula>NOT(ISERROR(SEARCH("Score",AW175)))</formula>
    </cfRule>
    <cfRule type="cellIs" dxfId="21912" priority="3923" operator="greaterThan">
      <formula>$O$175</formula>
    </cfRule>
    <cfRule type="cellIs" dxfId="21911" priority="3924" operator="equal">
      <formula>$O$175</formula>
    </cfRule>
    <cfRule type="cellIs" dxfId="21910" priority="3925" operator="lessThan">
      <formula>$O$175</formula>
    </cfRule>
  </conditionalFormatting>
  <conditionalFormatting sqref="AV175:AY175">
    <cfRule type="containsText" dxfId="21909" priority="3918" operator="containsText" text="Score">
      <formula>NOT(ISERROR(SEARCH("Score",AV175)))</formula>
    </cfRule>
    <cfRule type="cellIs" dxfId="21908" priority="3919" operator="greaterThan">
      <formula>$O$175</formula>
    </cfRule>
    <cfRule type="cellIs" dxfId="21907" priority="3920" operator="equal">
      <formula>$O$175</formula>
    </cfRule>
    <cfRule type="cellIs" dxfId="21906" priority="3921" operator="lessThan">
      <formula>$O$175</formula>
    </cfRule>
  </conditionalFormatting>
  <conditionalFormatting sqref="AZ175">
    <cfRule type="containsText" dxfId="21905" priority="3914" operator="containsText" text="Score">
      <formula>NOT(ISERROR(SEARCH("Score",AZ175)))</formula>
    </cfRule>
    <cfRule type="cellIs" dxfId="21904" priority="3915" operator="greaterThan">
      <formula>$O$175</formula>
    </cfRule>
    <cfRule type="cellIs" dxfId="21903" priority="3916" operator="equal">
      <formula>$O$175</formula>
    </cfRule>
    <cfRule type="cellIs" dxfId="21902" priority="3917" operator="lessThan">
      <formula>$O$175</formula>
    </cfRule>
  </conditionalFormatting>
  <conditionalFormatting sqref="BA175">
    <cfRule type="containsText" dxfId="21901" priority="3910" operator="containsText" text="Score">
      <formula>NOT(ISERROR(SEARCH("Score",BA175)))</formula>
    </cfRule>
    <cfRule type="cellIs" dxfId="21900" priority="3911" operator="greaterThan">
      <formula>$O$175</formula>
    </cfRule>
    <cfRule type="cellIs" dxfId="21899" priority="3912" operator="equal">
      <formula>$O$175</formula>
    </cfRule>
    <cfRule type="cellIs" dxfId="21898" priority="3913" operator="lessThan">
      <formula>$O$175</formula>
    </cfRule>
  </conditionalFormatting>
  <conditionalFormatting sqref="AZ175:BE175">
    <cfRule type="containsText" dxfId="21897" priority="3906" operator="containsText" text="Score">
      <formula>NOT(ISERROR(SEARCH("Score",AZ175)))</formula>
    </cfRule>
    <cfRule type="cellIs" dxfId="21896" priority="3907" operator="greaterThan">
      <formula>$O$175</formula>
    </cfRule>
    <cfRule type="cellIs" dxfId="21895" priority="3908" operator="equal">
      <formula>$O$175</formula>
    </cfRule>
    <cfRule type="cellIs" dxfId="21894" priority="3909" operator="lessThan">
      <formula>$O$175</formula>
    </cfRule>
  </conditionalFormatting>
  <conditionalFormatting sqref="AL179">
    <cfRule type="containsText" dxfId="21893" priority="3846" operator="containsText" text="Score">
      <formula>NOT(ISERROR(SEARCH("Score",AL179)))</formula>
    </cfRule>
    <cfRule type="cellIs" dxfId="21892" priority="3847" operator="greaterThan">
      <formula>$O$179</formula>
    </cfRule>
    <cfRule type="cellIs" dxfId="21891" priority="3848" operator="equal">
      <formula>$O$179</formula>
    </cfRule>
    <cfRule type="cellIs" dxfId="21890" priority="3849" operator="lessThan">
      <formula>$O$179</formula>
    </cfRule>
  </conditionalFormatting>
  <conditionalFormatting sqref="AM179">
    <cfRule type="containsText" dxfId="21889" priority="3842" operator="containsText" text="Score">
      <formula>NOT(ISERROR(SEARCH("Score",AM179)))</formula>
    </cfRule>
    <cfRule type="cellIs" dxfId="21888" priority="3843" operator="greaterThan">
      <formula>$O$179</formula>
    </cfRule>
    <cfRule type="cellIs" dxfId="21887" priority="3844" operator="equal">
      <formula>$O$179</formula>
    </cfRule>
    <cfRule type="cellIs" dxfId="21886" priority="3845" operator="lessThan">
      <formula>$O$179</formula>
    </cfRule>
  </conditionalFormatting>
  <conditionalFormatting sqref="AN179">
    <cfRule type="containsText" dxfId="21885" priority="3838" operator="containsText" text="Score">
      <formula>NOT(ISERROR(SEARCH("Score",AN179)))</formula>
    </cfRule>
    <cfRule type="cellIs" dxfId="21884" priority="3839" operator="greaterThan">
      <formula>$O$179</formula>
    </cfRule>
    <cfRule type="cellIs" dxfId="21883" priority="3840" operator="equal">
      <formula>$O$179</formula>
    </cfRule>
    <cfRule type="cellIs" dxfId="21882" priority="3841" operator="lessThan">
      <formula>$O$179</formula>
    </cfRule>
  </conditionalFormatting>
  <conditionalFormatting sqref="AO179">
    <cfRule type="containsText" dxfId="21881" priority="3834" operator="containsText" text="Score">
      <formula>NOT(ISERROR(SEARCH("Score",AO179)))</formula>
    </cfRule>
    <cfRule type="cellIs" dxfId="21880" priority="3835" operator="greaterThan">
      <formula>$O$179</formula>
    </cfRule>
    <cfRule type="cellIs" dxfId="21879" priority="3836" operator="equal">
      <formula>$O$179</formula>
    </cfRule>
    <cfRule type="cellIs" dxfId="21878" priority="3837" operator="lessThan">
      <formula>$O$179</formula>
    </cfRule>
  </conditionalFormatting>
  <conditionalFormatting sqref="AP179">
    <cfRule type="containsText" dxfId="21877" priority="3830" operator="containsText" text="Score">
      <formula>NOT(ISERROR(SEARCH("Score",AP179)))</formula>
    </cfRule>
    <cfRule type="cellIs" dxfId="21876" priority="3831" operator="greaterThan">
      <formula>$O$179</formula>
    </cfRule>
    <cfRule type="cellIs" dxfId="21875" priority="3832" operator="equal">
      <formula>$O$179</formula>
    </cfRule>
    <cfRule type="cellIs" dxfId="21874" priority="3833" operator="lessThan">
      <formula>$O$179</formula>
    </cfRule>
  </conditionalFormatting>
  <conditionalFormatting sqref="AQ179">
    <cfRule type="containsText" dxfId="21873" priority="3826" operator="containsText" text="Score">
      <formula>NOT(ISERROR(SEARCH("Score",AQ179)))</formula>
    </cfRule>
    <cfRule type="cellIs" dxfId="21872" priority="3827" operator="greaterThan">
      <formula>$O$179</formula>
    </cfRule>
    <cfRule type="cellIs" dxfId="21871" priority="3828" operator="equal">
      <formula>$O$179</formula>
    </cfRule>
    <cfRule type="cellIs" dxfId="21870" priority="3829" operator="lessThan">
      <formula>$O$179</formula>
    </cfRule>
  </conditionalFormatting>
  <conditionalFormatting sqref="AR179">
    <cfRule type="containsText" dxfId="21869" priority="3822" operator="containsText" text="Score">
      <formula>NOT(ISERROR(SEARCH("Score",AR179)))</formula>
    </cfRule>
    <cfRule type="cellIs" dxfId="21868" priority="3823" operator="greaterThan">
      <formula>$O$179</formula>
    </cfRule>
    <cfRule type="cellIs" dxfId="21867" priority="3824" operator="equal">
      <formula>$O$179</formula>
    </cfRule>
    <cfRule type="cellIs" dxfId="21866" priority="3825" operator="lessThan">
      <formula>$O$179</formula>
    </cfRule>
  </conditionalFormatting>
  <conditionalFormatting sqref="AS179">
    <cfRule type="containsText" dxfId="21865" priority="3818" operator="containsText" text="Score">
      <formula>NOT(ISERROR(SEARCH("Score",AS179)))</formula>
    </cfRule>
    <cfRule type="cellIs" dxfId="21864" priority="3819" operator="greaterThan">
      <formula>$O$179</formula>
    </cfRule>
    <cfRule type="cellIs" dxfId="21863" priority="3820" operator="equal">
      <formula>$O$179</formula>
    </cfRule>
    <cfRule type="cellIs" dxfId="21862" priority="3821" operator="lessThan">
      <formula>$O$179</formula>
    </cfRule>
  </conditionalFormatting>
  <conditionalFormatting sqref="AT179">
    <cfRule type="containsText" dxfId="21861" priority="3814" operator="containsText" text="Score">
      <formula>NOT(ISERROR(SEARCH("Score",AT179)))</formula>
    </cfRule>
    <cfRule type="cellIs" dxfId="21860" priority="3815" operator="greaterThan">
      <formula>$O$179</formula>
    </cfRule>
    <cfRule type="cellIs" dxfId="21859" priority="3816" operator="equal">
      <formula>$O$179</formula>
    </cfRule>
    <cfRule type="cellIs" dxfId="21858" priority="3817" operator="lessThan">
      <formula>$O$179</formula>
    </cfRule>
  </conditionalFormatting>
  <conditionalFormatting sqref="AU179">
    <cfRule type="containsText" dxfId="21857" priority="3810" operator="containsText" text="Score">
      <formula>NOT(ISERROR(SEARCH("Score",AU179)))</formula>
    </cfRule>
    <cfRule type="cellIs" dxfId="21856" priority="3811" operator="greaterThan">
      <formula>$O$179</formula>
    </cfRule>
    <cfRule type="cellIs" dxfId="21855" priority="3812" operator="equal">
      <formula>$O$179</formula>
    </cfRule>
    <cfRule type="cellIs" dxfId="21854" priority="3813" operator="lessThan">
      <formula>$O$179</formula>
    </cfRule>
  </conditionalFormatting>
  <conditionalFormatting sqref="AV179">
    <cfRule type="containsText" dxfId="21853" priority="3806" operator="containsText" text="Score">
      <formula>NOT(ISERROR(SEARCH("Score",AV179)))</formula>
    </cfRule>
    <cfRule type="cellIs" dxfId="21852" priority="3807" operator="greaterThan">
      <formula>$O$179</formula>
    </cfRule>
    <cfRule type="cellIs" dxfId="21851" priority="3808" operator="equal">
      <formula>$O$179</formula>
    </cfRule>
    <cfRule type="cellIs" dxfId="21850" priority="3809" operator="lessThan">
      <formula>$O$179</formula>
    </cfRule>
  </conditionalFormatting>
  <conditionalFormatting sqref="AW179">
    <cfRule type="containsText" dxfId="21849" priority="3802" operator="containsText" text="Score">
      <formula>NOT(ISERROR(SEARCH("Score",AW179)))</formula>
    </cfRule>
    <cfRule type="cellIs" dxfId="21848" priority="3803" operator="greaterThan">
      <formula>$O$179</formula>
    </cfRule>
    <cfRule type="cellIs" dxfId="21847" priority="3804" operator="equal">
      <formula>$O$179</formula>
    </cfRule>
    <cfRule type="cellIs" dxfId="21846" priority="3805" operator="lessThan">
      <formula>$O$179</formula>
    </cfRule>
  </conditionalFormatting>
  <conditionalFormatting sqref="AV179:AY179">
    <cfRule type="containsText" dxfId="21845" priority="3798" operator="containsText" text="Score">
      <formula>NOT(ISERROR(SEARCH("Score",AV179)))</formula>
    </cfRule>
    <cfRule type="cellIs" dxfId="21844" priority="3799" operator="greaterThan">
      <formula>$O$179</formula>
    </cfRule>
    <cfRule type="cellIs" dxfId="21843" priority="3800" operator="equal">
      <formula>$O$179</formula>
    </cfRule>
    <cfRule type="cellIs" dxfId="21842" priority="3801" operator="lessThan">
      <formula>$O$179</formula>
    </cfRule>
  </conditionalFormatting>
  <conditionalFormatting sqref="AZ179">
    <cfRule type="containsText" dxfId="21841" priority="3794" operator="containsText" text="Score">
      <formula>NOT(ISERROR(SEARCH("Score",AZ179)))</formula>
    </cfRule>
    <cfRule type="cellIs" dxfId="21840" priority="3795" operator="greaterThan">
      <formula>$O$179</formula>
    </cfRule>
    <cfRule type="cellIs" dxfId="21839" priority="3796" operator="equal">
      <formula>$O$179</formula>
    </cfRule>
    <cfRule type="cellIs" dxfId="21838" priority="3797" operator="lessThan">
      <formula>$O$179</formula>
    </cfRule>
  </conditionalFormatting>
  <conditionalFormatting sqref="BA179">
    <cfRule type="containsText" dxfId="21837" priority="3790" operator="containsText" text="Score">
      <formula>NOT(ISERROR(SEARCH("Score",BA179)))</formula>
    </cfRule>
    <cfRule type="cellIs" dxfId="21836" priority="3791" operator="greaterThan">
      <formula>$O$179</formula>
    </cfRule>
    <cfRule type="cellIs" dxfId="21835" priority="3792" operator="equal">
      <formula>$O$179</formula>
    </cfRule>
    <cfRule type="cellIs" dxfId="21834" priority="3793" operator="lessThan">
      <formula>$O$179</formula>
    </cfRule>
  </conditionalFormatting>
  <conditionalFormatting sqref="AZ179:BE179">
    <cfRule type="containsText" dxfId="21833" priority="3786" operator="containsText" text="Score">
      <formula>NOT(ISERROR(SEARCH("Score",AZ179)))</formula>
    </cfRule>
    <cfRule type="cellIs" dxfId="21832" priority="3787" operator="greaterThan">
      <formula>$O$179</formula>
    </cfRule>
    <cfRule type="cellIs" dxfId="21831" priority="3788" operator="equal">
      <formula>$O$179</formula>
    </cfRule>
    <cfRule type="cellIs" dxfId="21830" priority="3789" operator="lessThan">
      <formula>$O$179</formula>
    </cfRule>
  </conditionalFormatting>
  <conditionalFormatting sqref="AL183">
    <cfRule type="containsText" dxfId="21829" priority="3726" operator="containsText" text="Score">
      <formula>NOT(ISERROR(SEARCH("Score",AL183)))</formula>
    </cfRule>
    <cfRule type="cellIs" dxfId="21828" priority="3727" operator="greaterThan">
      <formula>$O$183</formula>
    </cfRule>
    <cfRule type="cellIs" dxfId="21827" priority="3728" operator="equal">
      <formula>$O$183</formula>
    </cfRule>
    <cfRule type="cellIs" dxfId="21826" priority="3729" operator="lessThan">
      <formula>$O$183</formula>
    </cfRule>
  </conditionalFormatting>
  <conditionalFormatting sqref="AM183">
    <cfRule type="containsText" dxfId="21825" priority="3722" operator="containsText" text="Score">
      <formula>NOT(ISERROR(SEARCH("Score",AM183)))</formula>
    </cfRule>
    <cfRule type="cellIs" dxfId="21824" priority="3723" operator="greaterThan">
      <formula>$O$183</formula>
    </cfRule>
    <cfRule type="cellIs" dxfId="21823" priority="3724" operator="equal">
      <formula>$O$183</formula>
    </cfRule>
    <cfRule type="cellIs" dxfId="21822" priority="3725" operator="lessThan">
      <formula>$O$183</formula>
    </cfRule>
  </conditionalFormatting>
  <conditionalFormatting sqref="AN183">
    <cfRule type="containsText" dxfId="21821" priority="3718" operator="containsText" text="Score">
      <formula>NOT(ISERROR(SEARCH("Score",AN183)))</formula>
    </cfRule>
    <cfRule type="cellIs" dxfId="21820" priority="3719" operator="greaterThan">
      <formula>$O$183</formula>
    </cfRule>
    <cfRule type="cellIs" dxfId="21819" priority="3720" operator="equal">
      <formula>$O$183</formula>
    </cfRule>
    <cfRule type="cellIs" dxfId="21818" priority="3721" operator="lessThan">
      <formula>$O$183</formula>
    </cfRule>
  </conditionalFormatting>
  <conditionalFormatting sqref="AO183">
    <cfRule type="containsText" dxfId="21817" priority="3714" operator="containsText" text="Score">
      <formula>NOT(ISERROR(SEARCH("Score",AO183)))</formula>
    </cfRule>
    <cfRule type="cellIs" dxfId="21816" priority="3715" operator="greaterThan">
      <formula>$O$183</formula>
    </cfRule>
    <cfRule type="cellIs" dxfId="21815" priority="3716" operator="equal">
      <formula>$O$183</formula>
    </cfRule>
    <cfRule type="cellIs" dxfId="21814" priority="3717" operator="lessThan">
      <formula>$O$183</formula>
    </cfRule>
  </conditionalFormatting>
  <conditionalFormatting sqref="AP183">
    <cfRule type="containsText" dxfId="21813" priority="3710" operator="containsText" text="Score">
      <formula>NOT(ISERROR(SEARCH("Score",AP183)))</formula>
    </cfRule>
    <cfRule type="cellIs" dxfId="21812" priority="3711" operator="greaterThan">
      <formula>$O$183</formula>
    </cfRule>
    <cfRule type="cellIs" dxfId="21811" priority="3712" operator="equal">
      <formula>$O$183</formula>
    </cfRule>
    <cfRule type="cellIs" dxfId="21810" priority="3713" operator="lessThan">
      <formula>$O$183</formula>
    </cfRule>
  </conditionalFormatting>
  <conditionalFormatting sqref="AQ183">
    <cfRule type="containsText" dxfId="21809" priority="3706" operator="containsText" text="Score">
      <formula>NOT(ISERROR(SEARCH("Score",AQ183)))</formula>
    </cfRule>
    <cfRule type="cellIs" dxfId="21808" priority="3707" operator="greaterThan">
      <formula>$O$183</formula>
    </cfRule>
    <cfRule type="cellIs" dxfId="21807" priority="3708" operator="equal">
      <formula>$O$183</formula>
    </cfRule>
    <cfRule type="cellIs" dxfId="21806" priority="3709" operator="lessThan">
      <formula>$O$183</formula>
    </cfRule>
  </conditionalFormatting>
  <conditionalFormatting sqref="AR183">
    <cfRule type="containsText" dxfId="21805" priority="3702" operator="containsText" text="Score">
      <formula>NOT(ISERROR(SEARCH("Score",AR183)))</formula>
    </cfRule>
    <cfRule type="cellIs" dxfId="21804" priority="3703" operator="greaterThan">
      <formula>$O$183</formula>
    </cfRule>
    <cfRule type="cellIs" dxfId="21803" priority="3704" operator="equal">
      <formula>$O$183</formula>
    </cfRule>
    <cfRule type="cellIs" dxfId="21802" priority="3705" operator="lessThan">
      <formula>$O$183</formula>
    </cfRule>
  </conditionalFormatting>
  <conditionalFormatting sqref="AS183">
    <cfRule type="containsText" dxfId="21801" priority="3698" operator="containsText" text="Score">
      <formula>NOT(ISERROR(SEARCH("Score",AS183)))</formula>
    </cfRule>
    <cfRule type="cellIs" dxfId="21800" priority="3699" operator="greaterThan">
      <formula>$O$183</formula>
    </cfRule>
    <cfRule type="cellIs" dxfId="21799" priority="3700" operator="equal">
      <formula>$O$183</formula>
    </cfRule>
    <cfRule type="cellIs" dxfId="21798" priority="3701" operator="lessThan">
      <formula>$O$183</formula>
    </cfRule>
  </conditionalFormatting>
  <conditionalFormatting sqref="AT183">
    <cfRule type="containsText" dxfId="21797" priority="3694" operator="containsText" text="Score">
      <formula>NOT(ISERROR(SEARCH("Score",AT183)))</formula>
    </cfRule>
    <cfRule type="cellIs" dxfId="21796" priority="3695" operator="greaterThan">
      <formula>$O$183</formula>
    </cfRule>
    <cfRule type="cellIs" dxfId="21795" priority="3696" operator="equal">
      <formula>$O$183</formula>
    </cfRule>
    <cfRule type="cellIs" dxfId="21794" priority="3697" operator="lessThan">
      <formula>$O$183</formula>
    </cfRule>
  </conditionalFormatting>
  <conditionalFormatting sqref="AU183">
    <cfRule type="containsText" dxfId="21793" priority="3690" operator="containsText" text="Score">
      <formula>NOT(ISERROR(SEARCH("Score",AU183)))</formula>
    </cfRule>
    <cfRule type="cellIs" dxfId="21792" priority="3691" operator="greaterThan">
      <formula>$O$183</formula>
    </cfRule>
    <cfRule type="cellIs" dxfId="21791" priority="3692" operator="equal">
      <formula>$O$183</formula>
    </cfRule>
    <cfRule type="cellIs" dxfId="21790" priority="3693" operator="lessThan">
      <formula>$O$183</formula>
    </cfRule>
  </conditionalFormatting>
  <conditionalFormatting sqref="AV183">
    <cfRule type="containsText" dxfId="21789" priority="3686" operator="containsText" text="Score">
      <formula>NOT(ISERROR(SEARCH("Score",AV183)))</formula>
    </cfRule>
    <cfRule type="cellIs" dxfId="21788" priority="3687" operator="greaterThan">
      <formula>$O$183</formula>
    </cfRule>
    <cfRule type="cellIs" dxfId="21787" priority="3688" operator="equal">
      <formula>$O$183</formula>
    </cfRule>
    <cfRule type="cellIs" dxfId="21786" priority="3689" operator="lessThan">
      <formula>$O$183</formula>
    </cfRule>
  </conditionalFormatting>
  <conditionalFormatting sqref="AW183">
    <cfRule type="containsText" dxfId="21785" priority="3682" operator="containsText" text="Score">
      <formula>NOT(ISERROR(SEARCH("Score",AW183)))</formula>
    </cfRule>
    <cfRule type="cellIs" dxfId="21784" priority="3683" operator="greaterThan">
      <formula>$O$183</formula>
    </cfRule>
    <cfRule type="cellIs" dxfId="21783" priority="3684" operator="equal">
      <formula>$O$183</formula>
    </cfRule>
    <cfRule type="cellIs" dxfId="21782" priority="3685" operator="lessThan">
      <formula>$O$183</formula>
    </cfRule>
  </conditionalFormatting>
  <conditionalFormatting sqref="AV183:AY183">
    <cfRule type="containsText" dxfId="21781" priority="3678" operator="containsText" text="Score">
      <formula>NOT(ISERROR(SEARCH("Score",AV183)))</formula>
    </cfRule>
    <cfRule type="cellIs" dxfId="21780" priority="3679" operator="greaterThan">
      <formula>$O$183</formula>
    </cfRule>
    <cfRule type="cellIs" dxfId="21779" priority="3680" operator="equal">
      <formula>$O$183</formula>
    </cfRule>
    <cfRule type="cellIs" dxfId="21778" priority="3681" operator="lessThan">
      <formula>$O$183</formula>
    </cfRule>
  </conditionalFormatting>
  <conditionalFormatting sqref="AZ183">
    <cfRule type="containsText" dxfId="21777" priority="3674" operator="containsText" text="Score">
      <formula>NOT(ISERROR(SEARCH("Score",AZ183)))</formula>
    </cfRule>
    <cfRule type="cellIs" dxfId="21776" priority="3675" operator="greaterThan">
      <formula>$O$183</formula>
    </cfRule>
    <cfRule type="cellIs" dxfId="21775" priority="3676" operator="equal">
      <formula>$O$183</formula>
    </cfRule>
    <cfRule type="cellIs" dxfId="21774" priority="3677" operator="lessThan">
      <formula>$O$183</formula>
    </cfRule>
  </conditionalFormatting>
  <conditionalFormatting sqref="BA183">
    <cfRule type="containsText" dxfId="21773" priority="3670" operator="containsText" text="Score">
      <formula>NOT(ISERROR(SEARCH("Score",BA183)))</formula>
    </cfRule>
    <cfRule type="cellIs" dxfId="21772" priority="3671" operator="greaterThan">
      <formula>$O$183</formula>
    </cfRule>
    <cfRule type="cellIs" dxfId="21771" priority="3672" operator="equal">
      <formula>$O$183</formula>
    </cfRule>
    <cfRule type="cellIs" dxfId="21770" priority="3673" operator="lessThan">
      <formula>$O$183</formula>
    </cfRule>
  </conditionalFormatting>
  <conditionalFormatting sqref="AZ183:BE183">
    <cfRule type="containsText" dxfId="21769" priority="3666" operator="containsText" text="Score">
      <formula>NOT(ISERROR(SEARCH("Score",AZ183)))</formula>
    </cfRule>
    <cfRule type="cellIs" dxfId="21768" priority="3667" operator="greaterThan">
      <formula>$O$183</formula>
    </cfRule>
    <cfRule type="cellIs" dxfId="21767" priority="3668" operator="equal">
      <formula>$O$183</formula>
    </cfRule>
    <cfRule type="cellIs" dxfId="21766" priority="3669" operator="lessThan">
      <formula>$O$183</formula>
    </cfRule>
  </conditionalFormatting>
  <conditionalFormatting sqref="AL187">
    <cfRule type="containsText" dxfId="21765" priority="3606" operator="containsText" text="Score">
      <formula>NOT(ISERROR(SEARCH("Score",AL187)))</formula>
    </cfRule>
    <cfRule type="cellIs" dxfId="21764" priority="3607" operator="greaterThan">
      <formula>$O$187</formula>
    </cfRule>
    <cfRule type="cellIs" dxfId="21763" priority="3608" operator="equal">
      <formula>$O$187</formula>
    </cfRule>
    <cfRule type="cellIs" dxfId="21762" priority="3609" operator="lessThan">
      <formula>$O$187</formula>
    </cfRule>
  </conditionalFormatting>
  <conditionalFormatting sqref="AM187">
    <cfRule type="containsText" dxfId="21761" priority="3602" operator="containsText" text="Score">
      <formula>NOT(ISERROR(SEARCH("Score",AM187)))</formula>
    </cfRule>
    <cfRule type="cellIs" dxfId="21760" priority="3603" operator="greaterThan">
      <formula>$O$187</formula>
    </cfRule>
    <cfRule type="cellIs" dxfId="21759" priority="3604" operator="equal">
      <formula>$O$187</formula>
    </cfRule>
    <cfRule type="cellIs" dxfId="21758" priority="3605" operator="lessThan">
      <formula>$O$187</formula>
    </cfRule>
  </conditionalFormatting>
  <conditionalFormatting sqref="AN187">
    <cfRule type="containsText" dxfId="21757" priority="3598" operator="containsText" text="Score">
      <formula>NOT(ISERROR(SEARCH("Score",AN187)))</formula>
    </cfRule>
    <cfRule type="cellIs" dxfId="21756" priority="3599" operator="greaterThan">
      <formula>$O$187</formula>
    </cfRule>
    <cfRule type="cellIs" dxfId="21755" priority="3600" operator="equal">
      <formula>$O$187</formula>
    </cfRule>
    <cfRule type="cellIs" dxfId="21754" priority="3601" operator="lessThan">
      <formula>$O$187</formula>
    </cfRule>
  </conditionalFormatting>
  <conditionalFormatting sqref="AO187">
    <cfRule type="containsText" dxfId="21753" priority="3594" operator="containsText" text="Score">
      <formula>NOT(ISERROR(SEARCH("Score",AO187)))</formula>
    </cfRule>
    <cfRule type="cellIs" dxfId="21752" priority="3595" operator="greaterThan">
      <formula>$O$187</formula>
    </cfRule>
    <cfRule type="cellIs" dxfId="21751" priority="3596" operator="equal">
      <formula>$O$187</formula>
    </cfRule>
    <cfRule type="cellIs" dxfId="21750" priority="3597" operator="lessThan">
      <formula>$O$187</formula>
    </cfRule>
  </conditionalFormatting>
  <conditionalFormatting sqref="AP187">
    <cfRule type="containsText" dxfId="21749" priority="3590" operator="containsText" text="Score">
      <formula>NOT(ISERROR(SEARCH("Score",AP187)))</formula>
    </cfRule>
    <cfRule type="cellIs" dxfId="21748" priority="3591" operator="greaterThan">
      <formula>$O$187</formula>
    </cfRule>
    <cfRule type="cellIs" dxfId="21747" priority="3592" operator="equal">
      <formula>$O$187</formula>
    </cfRule>
    <cfRule type="cellIs" dxfId="21746" priority="3593" operator="lessThan">
      <formula>$O$187</formula>
    </cfRule>
  </conditionalFormatting>
  <conditionalFormatting sqref="AQ187">
    <cfRule type="containsText" dxfId="21745" priority="3586" operator="containsText" text="Score">
      <formula>NOT(ISERROR(SEARCH("Score",AQ187)))</formula>
    </cfRule>
    <cfRule type="cellIs" dxfId="21744" priority="3587" operator="greaterThan">
      <formula>$O$187</formula>
    </cfRule>
    <cfRule type="cellIs" dxfId="21743" priority="3588" operator="equal">
      <formula>$O$187</formula>
    </cfRule>
    <cfRule type="cellIs" dxfId="21742" priority="3589" operator="lessThan">
      <formula>$O$187</formula>
    </cfRule>
  </conditionalFormatting>
  <conditionalFormatting sqref="AR187">
    <cfRule type="containsText" dxfId="21741" priority="3582" operator="containsText" text="Score">
      <formula>NOT(ISERROR(SEARCH("Score",AR187)))</formula>
    </cfRule>
    <cfRule type="cellIs" dxfId="21740" priority="3583" operator="greaterThan">
      <formula>$O$187</formula>
    </cfRule>
    <cfRule type="cellIs" dxfId="21739" priority="3584" operator="equal">
      <formula>$O$187</formula>
    </cfRule>
    <cfRule type="cellIs" dxfId="21738" priority="3585" operator="lessThan">
      <formula>$O$187</formula>
    </cfRule>
  </conditionalFormatting>
  <conditionalFormatting sqref="AS187">
    <cfRule type="containsText" dxfId="21737" priority="3578" operator="containsText" text="Score">
      <formula>NOT(ISERROR(SEARCH("Score",AS187)))</formula>
    </cfRule>
    <cfRule type="cellIs" dxfId="21736" priority="3579" operator="greaterThan">
      <formula>$O$187</formula>
    </cfRule>
    <cfRule type="cellIs" dxfId="21735" priority="3580" operator="equal">
      <formula>$O$187</formula>
    </cfRule>
    <cfRule type="cellIs" dxfId="21734" priority="3581" operator="lessThan">
      <formula>$O$187</formula>
    </cfRule>
  </conditionalFormatting>
  <conditionalFormatting sqref="AT187">
    <cfRule type="containsText" dxfId="21733" priority="3574" operator="containsText" text="Score">
      <formula>NOT(ISERROR(SEARCH("Score",AT187)))</formula>
    </cfRule>
    <cfRule type="cellIs" dxfId="21732" priority="3575" operator="greaterThan">
      <formula>$O$187</formula>
    </cfRule>
    <cfRule type="cellIs" dxfId="21731" priority="3576" operator="equal">
      <formula>$O$187</formula>
    </cfRule>
    <cfRule type="cellIs" dxfId="21730" priority="3577" operator="lessThan">
      <formula>$O$187</formula>
    </cfRule>
  </conditionalFormatting>
  <conditionalFormatting sqref="AU187">
    <cfRule type="containsText" dxfId="21729" priority="3570" operator="containsText" text="Score">
      <formula>NOT(ISERROR(SEARCH("Score",AU187)))</formula>
    </cfRule>
    <cfRule type="cellIs" dxfId="21728" priority="3571" operator="greaterThan">
      <formula>$O$187</formula>
    </cfRule>
    <cfRule type="cellIs" dxfId="21727" priority="3572" operator="equal">
      <formula>$O$187</formula>
    </cfRule>
    <cfRule type="cellIs" dxfId="21726" priority="3573" operator="lessThan">
      <formula>$O$187</formula>
    </cfRule>
  </conditionalFormatting>
  <conditionalFormatting sqref="AV187">
    <cfRule type="containsText" dxfId="21725" priority="3566" operator="containsText" text="Score">
      <formula>NOT(ISERROR(SEARCH("Score",AV187)))</formula>
    </cfRule>
    <cfRule type="cellIs" dxfId="21724" priority="3567" operator="greaterThan">
      <formula>$O$187</formula>
    </cfRule>
    <cfRule type="cellIs" dxfId="21723" priority="3568" operator="equal">
      <formula>$O$187</formula>
    </cfRule>
    <cfRule type="cellIs" dxfId="21722" priority="3569" operator="lessThan">
      <formula>$O$187</formula>
    </cfRule>
  </conditionalFormatting>
  <conditionalFormatting sqref="AW187">
    <cfRule type="containsText" dxfId="21721" priority="3562" operator="containsText" text="Score">
      <formula>NOT(ISERROR(SEARCH("Score",AW187)))</formula>
    </cfRule>
    <cfRule type="cellIs" dxfId="21720" priority="3563" operator="greaterThan">
      <formula>$O$187</formula>
    </cfRule>
    <cfRule type="cellIs" dxfId="21719" priority="3564" operator="equal">
      <formula>$O$187</formula>
    </cfRule>
    <cfRule type="cellIs" dxfId="21718" priority="3565" operator="lessThan">
      <formula>$O$187</formula>
    </cfRule>
  </conditionalFormatting>
  <conditionalFormatting sqref="AV187:AY187">
    <cfRule type="containsText" dxfId="21717" priority="3558" operator="containsText" text="Score">
      <formula>NOT(ISERROR(SEARCH("Score",AV187)))</formula>
    </cfRule>
    <cfRule type="cellIs" dxfId="21716" priority="3559" operator="greaterThan">
      <formula>$O$187</formula>
    </cfRule>
    <cfRule type="cellIs" dxfId="21715" priority="3560" operator="equal">
      <formula>$O$187</formula>
    </cfRule>
    <cfRule type="cellIs" dxfId="21714" priority="3561" operator="lessThan">
      <formula>$O$187</formula>
    </cfRule>
  </conditionalFormatting>
  <conditionalFormatting sqref="AZ187">
    <cfRule type="containsText" dxfId="21713" priority="3554" operator="containsText" text="Score">
      <formula>NOT(ISERROR(SEARCH("Score",AZ187)))</formula>
    </cfRule>
    <cfRule type="cellIs" dxfId="21712" priority="3555" operator="greaterThan">
      <formula>$O$187</formula>
    </cfRule>
    <cfRule type="cellIs" dxfId="21711" priority="3556" operator="equal">
      <formula>$O$187</formula>
    </cfRule>
    <cfRule type="cellIs" dxfId="21710" priority="3557" operator="lessThan">
      <formula>$O$187</formula>
    </cfRule>
  </conditionalFormatting>
  <conditionalFormatting sqref="BA187">
    <cfRule type="containsText" dxfId="21709" priority="3550" operator="containsText" text="Score">
      <formula>NOT(ISERROR(SEARCH("Score",BA187)))</formula>
    </cfRule>
    <cfRule type="cellIs" dxfId="21708" priority="3551" operator="greaterThan">
      <formula>$O$187</formula>
    </cfRule>
    <cfRule type="cellIs" dxfId="21707" priority="3552" operator="equal">
      <formula>$O$187</formula>
    </cfRule>
    <cfRule type="cellIs" dxfId="21706" priority="3553" operator="lessThan">
      <formula>$O$187</formula>
    </cfRule>
  </conditionalFormatting>
  <conditionalFormatting sqref="AZ187:BE187">
    <cfRule type="containsText" dxfId="21705" priority="3546" operator="containsText" text="Score">
      <formula>NOT(ISERROR(SEARCH("Score",AZ187)))</formula>
    </cfRule>
    <cfRule type="cellIs" dxfId="21704" priority="3547" operator="greaterThan">
      <formula>$O$187</formula>
    </cfRule>
    <cfRule type="cellIs" dxfId="21703" priority="3548" operator="equal">
      <formula>$O$187</formula>
    </cfRule>
    <cfRule type="cellIs" dxfId="21702" priority="3549" operator="lessThan">
      <formula>$O$187</formula>
    </cfRule>
  </conditionalFormatting>
  <conditionalFormatting sqref="AL191">
    <cfRule type="containsText" dxfId="21701" priority="3486" operator="containsText" text="Score">
      <formula>NOT(ISERROR(SEARCH("Score",AL191)))</formula>
    </cfRule>
    <cfRule type="cellIs" dxfId="21700" priority="3487" operator="greaterThan">
      <formula>$O$191</formula>
    </cfRule>
    <cfRule type="cellIs" dxfId="21699" priority="3488" operator="equal">
      <formula>$O$191</formula>
    </cfRule>
    <cfRule type="cellIs" dxfId="21698" priority="3489" operator="lessThan">
      <formula>$O$191</formula>
    </cfRule>
  </conditionalFormatting>
  <conditionalFormatting sqref="AM191">
    <cfRule type="containsText" dxfId="21697" priority="3482" operator="containsText" text="Score">
      <formula>NOT(ISERROR(SEARCH("Score",AM191)))</formula>
    </cfRule>
    <cfRule type="cellIs" dxfId="21696" priority="3483" operator="greaterThan">
      <formula>$O$191</formula>
    </cfRule>
    <cfRule type="cellIs" dxfId="21695" priority="3484" operator="equal">
      <formula>$O$191</formula>
    </cfRule>
    <cfRule type="cellIs" dxfId="21694" priority="3485" operator="lessThan">
      <formula>$O$191</formula>
    </cfRule>
  </conditionalFormatting>
  <conditionalFormatting sqref="AN191">
    <cfRule type="containsText" dxfId="21693" priority="3478" operator="containsText" text="Score">
      <formula>NOT(ISERROR(SEARCH("Score",AN191)))</formula>
    </cfRule>
    <cfRule type="cellIs" dxfId="21692" priority="3479" operator="greaterThan">
      <formula>$O$191</formula>
    </cfRule>
    <cfRule type="cellIs" dxfId="21691" priority="3480" operator="equal">
      <formula>$O$191</formula>
    </cfRule>
    <cfRule type="cellIs" dxfId="21690" priority="3481" operator="lessThan">
      <formula>$O$191</formula>
    </cfRule>
  </conditionalFormatting>
  <conditionalFormatting sqref="AO191">
    <cfRule type="containsText" dxfId="21689" priority="3474" operator="containsText" text="Score">
      <formula>NOT(ISERROR(SEARCH("Score",AO191)))</formula>
    </cfRule>
    <cfRule type="cellIs" dxfId="21688" priority="3475" operator="greaterThan">
      <formula>$O$191</formula>
    </cfRule>
    <cfRule type="cellIs" dxfId="21687" priority="3476" operator="equal">
      <formula>$O$191</formula>
    </cfRule>
    <cfRule type="cellIs" dxfId="21686" priority="3477" operator="lessThan">
      <formula>$O$191</formula>
    </cfRule>
  </conditionalFormatting>
  <conditionalFormatting sqref="AP191">
    <cfRule type="containsText" dxfId="21685" priority="3470" operator="containsText" text="Score">
      <formula>NOT(ISERROR(SEARCH("Score",AP191)))</formula>
    </cfRule>
    <cfRule type="cellIs" dxfId="21684" priority="3471" operator="greaterThan">
      <formula>$O$191</formula>
    </cfRule>
    <cfRule type="cellIs" dxfId="21683" priority="3472" operator="equal">
      <formula>$O$191</formula>
    </cfRule>
    <cfRule type="cellIs" dxfId="21682" priority="3473" operator="lessThan">
      <formula>$O$191</formula>
    </cfRule>
  </conditionalFormatting>
  <conditionalFormatting sqref="AQ191">
    <cfRule type="containsText" dxfId="21681" priority="3466" operator="containsText" text="Score">
      <formula>NOT(ISERROR(SEARCH("Score",AQ191)))</formula>
    </cfRule>
    <cfRule type="cellIs" dxfId="21680" priority="3467" operator="greaterThan">
      <formula>$O$191</formula>
    </cfRule>
    <cfRule type="cellIs" dxfId="21679" priority="3468" operator="equal">
      <formula>$O$191</formula>
    </cfRule>
    <cfRule type="cellIs" dxfId="21678" priority="3469" operator="lessThan">
      <formula>$O$191</formula>
    </cfRule>
  </conditionalFormatting>
  <conditionalFormatting sqref="AR191">
    <cfRule type="containsText" dxfId="21677" priority="3462" operator="containsText" text="Score">
      <formula>NOT(ISERROR(SEARCH("Score",AR191)))</formula>
    </cfRule>
    <cfRule type="cellIs" dxfId="21676" priority="3463" operator="greaterThan">
      <formula>$O$191</formula>
    </cfRule>
    <cfRule type="cellIs" dxfId="21675" priority="3464" operator="equal">
      <formula>$O$191</formula>
    </cfRule>
    <cfRule type="cellIs" dxfId="21674" priority="3465" operator="lessThan">
      <formula>$O$191</formula>
    </cfRule>
  </conditionalFormatting>
  <conditionalFormatting sqref="AS191">
    <cfRule type="containsText" dxfId="21673" priority="3458" operator="containsText" text="Score">
      <formula>NOT(ISERROR(SEARCH("Score",AS191)))</formula>
    </cfRule>
    <cfRule type="cellIs" dxfId="21672" priority="3459" operator="greaterThan">
      <formula>$O$191</formula>
    </cfRule>
    <cfRule type="cellIs" dxfId="21671" priority="3460" operator="equal">
      <formula>$O$191</formula>
    </cfRule>
    <cfRule type="cellIs" dxfId="21670" priority="3461" operator="lessThan">
      <formula>$O$191</formula>
    </cfRule>
  </conditionalFormatting>
  <conditionalFormatting sqref="AT191">
    <cfRule type="containsText" dxfId="21669" priority="3454" operator="containsText" text="Score">
      <formula>NOT(ISERROR(SEARCH("Score",AT191)))</formula>
    </cfRule>
    <cfRule type="cellIs" dxfId="21668" priority="3455" operator="greaterThan">
      <formula>$O$191</formula>
    </cfRule>
    <cfRule type="cellIs" dxfId="21667" priority="3456" operator="equal">
      <formula>$O$191</formula>
    </cfRule>
    <cfRule type="cellIs" dxfId="21666" priority="3457" operator="lessThan">
      <formula>$O$191</formula>
    </cfRule>
  </conditionalFormatting>
  <conditionalFormatting sqref="AU191">
    <cfRule type="containsText" dxfId="21665" priority="3450" operator="containsText" text="Score">
      <formula>NOT(ISERROR(SEARCH("Score",AU191)))</formula>
    </cfRule>
    <cfRule type="cellIs" dxfId="21664" priority="3451" operator="greaterThan">
      <formula>$O$191</formula>
    </cfRule>
    <cfRule type="cellIs" dxfId="21663" priority="3452" operator="equal">
      <formula>$O$191</formula>
    </cfRule>
    <cfRule type="cellIs" dxfId="21662" priority="3453" operator="lessThan">
      <formula>$O$191</formula>
    </cfRule>
  </conditionalFormatting>
  <conditionalFormatting sqref="AV191">
    <cfRule type="containsText" dxfId="21661" priority="3446" operator="containsText" text="Score">
      <formula>NOT(ISERROR(SEARCH("Score",AV191)))</formula>
    </cfRule>
    <cfRule type="cellIs" dxfId="21660" priority="3447" operator="greaterThan">
      <formula>$O$191</formula>
    </cfRule>
    <cfRule type="cellIs" dxfId="21659" priority="3448" operator="equal">
      <formula>$O$191</formula>
    </cfRule>
    <cfRule type="cellIs" dxfId="21658" priority="3449" operator="lessThan">
      <formula>$O$191</formula>
    </cfRule>
  </conditionalFormatting>
  <conditionalFormatting sqref="AW191">
    <cfRule type="containsText" dxfId="21657" priority="3442" operator="containsText" text="Score">
      <formula>NOT(ISERROR(SEARCH("Score",AW191)))</formula>
    </cfRule>
    <cfRule type="cellIs" dxfId="21656" priority="3443" operator="greaterThan">
      <formula>$O$191</formula>
    </cfRule>
    <cfRule type="cellIs" dxfId="21655" priority="3444" operator="equal">
      <formula>$O$191</formula>
    </cfRule>
    <cfRule type="cellIs" dxfId="21654" priority="3445" operator="lessThan">
      <formula>$O$191</formula>
    </cfRule>
  </conditionalFormatting>
  <conditionalFormatting sqref="AV191:AY191">
    <cfRule type="containsText" dxfId="21653" priority="3438" operator="containsText" text="Score">
      <formula>NOT(ISERROR(SEARCH("Score",AV191)))</formula>
    </cfRule>
    <cfRule type="cellIs" dxfId="21652" priority="3439" operator="greaterThan">
      <formula>$O$191</formula>
    </cfRule>
    <cfRule type="cellIs" dxfId="21651" priority="3440" operator="equal">
      <formula>$O$191</formula>
    </cfRule>
    <cfRule type="cellIs" dxfId="21650" priority="3441" operator="lessThan">
      <formula>$O$191</formula>
    </cfRule>
  </conditionalFormatting>
  <conditionalFormatting sqref="AZ191">
    <cfRule type="containsText" dxfId="21649" priority="3434" operator="containsText" text="Score">
      <formula>NOT(ISERROR(SEARCH("Score",AZ191)))</formula>
    </cfRule>
    <cfRule type="cellIs" dxfId="21648" priority="3435" operator="greaterThan">
      <formula>$O$191</formula>
    </cfRule>
    <cfRule type="cellIs" dxfId="21647" priority="3436" operator="equal">
      <formula>$O$191</formula>
    </cfRule>
    <cfRule type="cellIs" dxfId="21646" priority="3437" operator="lessThan">
      <formula>$O$191</formula>
    </cfRule>
  </conditionalFormatting>
  <conditionalFormatting sqref="BA191">
    <cfRule type="containsText" dxfId="21645" priority="3430" operator="containsText" text="Score">
      <formula>NOT(ISERROR(SEARCH("Score",BA191)))</formula>
    </cfRule>
    <cfRule type="cellIs" dxfId="21644" priority="3431" operator="greaterThan">
      <formula>$O$191</formula>
    </cfRule>
    <cfRule type="cellIs" dxfId="21643" priority="3432" operator="equal">
      <formula>$O$191</formula>
    </cfRule>
    <cfRule type="cellIs" dxfId="21642" priority="3433" operator="lessThan">
      <formula>$O$191</formula>
    </cfRule>
  </conditionalFormatting>
  <conditionalFormatting sqref="AZ191:BE191">
    <cfRule type="containsText" dxfId="21641" priority="3426" operator="containsText" text="Score">
      <formula>NOT(ISERROR(SEARCH("Score",AZ191)))</formula>
    </cfRule>
    <cfRule type="cellIs" dxfId="21640" priority="3427" operator="greaterThan">
      <formula>$O$191</formula>
    </cfRule>
    <cfRule type="cellIs" dxfId="21639" priority="3428" operator="equal">
      <formula>$O$191</formula>
    </cfRule>
    <cfRule type="cellIs" dxfId="21638" priority="3429" operator="lessThan">
      <formula>$O$191</formula>
    </cfRule>
  </conditionalFormatting>
  <conditionalFormatting sqref="AL195">
    <cfRule type="containsText" dxfId="21637" priority="3366" operator="containsText" text="Score">
      <formula>NOT(ISERROR(SEARCH("Score",AL195)))</formula>
    </cfRule>
    <cfRule type="cellIs" dxfId="21636" priority="3367" operator="greaterThan">
      <formula>$O$195</formula>
    </cfRule>
    <cfRule type="cellIs" dxfId="21635" priority="3368" operator="equal">
      <formula>$O$195</formula>
    </cfRule>
    <cfRule type="cellIs" dxfId="21634" priority="3369" operator="lessThan">
      <formula>$O$195</formula>
    </cfRule>
  </conditionalFormatting>
  <conditionalFormatting sqref="AM195">
    <cfRule type="containsText" dxfId="21633" priority="3362" operator="containsText" text="Score">
      <formula>NOT(ISERROR(SEARCH("Score",AM195)))</formula>
    </cfRule>
    <cfRule type="cellIs" dxfId="21632" priority="3363" operator="greaterThan">
      <formula>$O$195</formula>
    </cfRule>
    <cfRule type="cellIs" dxfId="21631" priority="3364" operator="equal">
      <formula>$O$195</formula>
    </cfRule>
    <cfRule type="cellIs" dxfId="21630" priority="3365" operator="lessThan">
      <formula>$O$195</formula>
    </cfRule>
  </conditionalFormatting>
  <conditionalFormatting sqref="AN195">
    <cfRule type="containsText" dxfId="21629" priority="3358" operator="containsText" text="Score">
      <formula>NOT(ISERROR(SEARCH("Score",AN195)))</formula>
    </cfRule>
    <cfRule type="cellIs" dxfId="21628" priority="3359" operator="greaterThan">
      <formula>$O$195</formula>
    </cfRule>
    <cfRule type="cellIs" dxfId="21627" priority="3360" operator="equal">
      <formula>$O$195</formula>
    </cfRule>
    <cfRule type="cellIs" dxfId="21626" priority="3361" operator="lessThan">
      <formula>$O$195</formula>
    </cfRule>
  </conditionalFormatting>
  <conditionalFormatting sqref="AO195">
    <cfRule type="containsText" dxfId="21625" priority="3354" operator="containsText" text="Score">
      <formula>NOT(ISERROR(SEARCH("Score",AO195)))</formula>
    </cfRule>
    <cfRule type="cellIs" dxfId="21624" priority="3355" operator="greaterThan">
      <formula>$O$195</formula>
    </cfRule>
    <cfRule type="cellIs" dxfId="21623" priority="3356" operator="equal">
      <formula>$O$195</formula>
    </cfRule>
    <cfRule type="cellIs" dxfId="21622" priority="3357" operator="lessThan">
      <formula>$O$195</formula>
    </cfRule>
  </conditionalFormatting>
  <conditionalFormatting sqref="AP195">
    <cfRule type="containsText" dxfId="21621" priority="3350" operator="containsText" text="Score">
      <formula>NOT(ISERROR(SEARCH("Score",AP195)))</formula>
    </cfRule>
    <cfRule type="cellIs" dxfId="21620" priority="3351" operator="greaterThan">
      <formula>$O$195</formula>
    </cfRule>
    <cfRule type="cellIs" dxfId="21619" priority="3352" operator="equal">
      <formula>$O$195</formula>
    </cfRule>
    <cfRule type="cellIs" dxfId="21618" priority="3353" operator="lessThan">
      <formula>$O$195</formula>
    </cfRule>
  </conditionalFormatting>
  <conditionalFormatting sqref="AQ195">
    <cfRule type="containsText" dxfId="21617" priority="3346" operator="containsText" text="Score">
      <formula>NOT(ISERROR(SEARCH("Score",AQ195)))</formula>
    </cfRule>
    <cfRule type="cellIs" dxfId="21616" priority="3347" operator="greaterThan">
      <formula>$O$195</formula>
    </cfRule>
    <cfRule type="cellIs" dxfId="21615" priority="3348" operator="equal">
      <formula>$O$195</formula>
    </cfRule>
    <cfRule type="cellIs" dxfId="21614" priority="3349" operator="lessThan">
      <formula>$O$195</formula>
    </cfRule>
  </conditionalFormatting>
  <conditionalFormatting sqref="AR195">
    <cfRule type="containsText" dxfId="21613" priority="3342" operator="containsText" text="Score">
      <formula>NOT(ISERROR(SEARCH("Score",AR195)))</formula>
    </cfRule>
    <cfRule type="cellIs" dxfId="21612" priority="3343" operator="greaterThan">
      <formula>$O$195</formula>
    </cfRule>
    <cfRule type="cellIs" dxfId="21611" priority="3344" operator="equal">
      <formula>$O$195</formula>
    </cfRule>
    <cfRule type="cellIs" dxfId="21610" priority="3345" operator="lessThan">
      <formula>$O$195</formula>
    </cfRule>
  </conditionalFormatting>
  <conditionalFormatting sqref="AS195">
    <cfRule type="containsText" dxfId="21609" priority="3338" operator="containsText" text="Score">
      <formula>NOT(ISERROR(SEARCH("Score",AS195)))</formula>
    </cfRule>
    <cfRule type="cellIs" dxfId="21608" priority="3339" operator="greaterThan">
      <formula>$O$195</formula>
    </cfRule>
    <cfRule type="cellIs" dxfId="21607" priority="3340" operator="equal">
      <formula>$O$195</formula>
    </cfRule>
    <cfRule type="cellIs" dxfId="21606" priority="3341" operator="lessThan">
      <formula>$O$195</formula>
    </cfRule>
  </conditionalFormatting>
  <conditionalFormatting sqref="AT195">
    <cfRule type="containsText" dxfId="21605" priority="3334" operator="containsText" text="Score">
      <formula>NOT(ISERROR(SEARCH("Score",AT195)))</formula>
    </cfRule>
    <cfRule type="cellIs" dxfId="21604" priority="3335" operator="greaterThan">
      <formula>$O$195</formula>
    </cfRule>
    <cfRule type="cellIs" dxfId="21603" priority="3336" operator="equal">
      <formula>$O$195</formula>
    </cfRule>
    <cfRule type="cellIs" dxfId="21602" priority="3337" operator="lessThan">
      <formula>$O$195</formula>
    </cfRule>
  </conditionalFormatting>
  <conditionalFormatting sqref="AU195">
    <cfRule type="containsText" dxfId="21601" priority="3330" operator="containsText" text="Score">
      <formula>NOT(ISERROR(SEARCH("Score",AU195)))</formula>
    </cfRule>
    <cfRule type="cellIs" dxfId="21600" priority="3331" operator="greaterThan">
      <formula>$O$195</formula>
    </cfRule>
    <cfRule type="cellIs" dxfId="21599" priority="3332" operator="equal">
      <formula>$O$195</formula>
    </cfRule>
    <cfRule type="cellIs" dxfId="21598" priority="3333" operator="lessThan">
      <formula>$O$195</formula>
    </cfRule>
  </conditionalFormatting>
  <conditionalFormatting sqref="AV195">
    <cfRule type="containsText" dxfId="21597" priority="3326" operator="containsText" text="Score">
      <formula>NOT(ISERROR(SEARCH("Score",AV195)))</formula>
    </cfRule>
    <cfRule type="cellIs" dxfId="21596" priority="3327" operator="greaterThan">
      <formula>$O$195</formula>
    </cfRule>
    <cfRule type="cellIs" dxfId="21595" priority="3328" operator="equal">
      <formula>$O$195</formula>
    </cfRule>
    <cfRule type="cellIs" dxfId="21594" priority="3329" operator="lessThan">
      <formula>$O$195</formula>
    </cfRule>
  </conditionalFormatting>
  <conditionalFormatting sqref="AW195">
    <cfRule type="containsText" dxfId="21593" priority="3322" operator="containsText" text="Score">
      <formula>NOT(ISERROR(SEARCH("Score",AW195)))</formula>
    </cfRule>
    <cfRule type="cellIs" dxfId="21592" priority="3323" operator="greaterThan">
      <formula>$O$195</formula>
    </cfRule>
    <cfRule type="cellIs" dxfId="21591" priority="3324" operator="equal">
      <formula>$O$195</formula>
    </cfRule>
    <cfRule type="cellIs" dxfId="21590" priority="3325" operator="lessThan">
      <formula>$O$195</formula>
    </cfRule>
  </conditionalFormatting>
  <conditionalFormatting sqref="AV195:AY195">
    <cfRule type="containsText" dxfId="21589" priority="3318" operator="containsText" text="Score">
      <formula>NOT(ISERROR(SEARCH("Score",AV195)))</formula>
    </cfRule>
    <cfRule type="cellIs" dxfId="21588" priority="3319" operator="greaterThan">
      <formula>$O$195</formula>
    </cfRule>
    <cfRule type="cellIs" dxfId="21587" priority="3320" operator="equal">
      <formula>$O$195</formula>
    </cfRule>
    <cfRule type="cellIs" dxfId="21586" priority="3321" operator="lessThan">
      <formula>$O$195</formula>
    </cfRule>
  </conditionalFormatting>
  <conditionalFormatting sqref="AZ195">
    <cfRule type="containsText" dxfId="21585" priority="3314" operator="containsText" text="Score">
      <formula>NOT(ISERROR(SEARCH("Score",AZ195)))</formula>
    </cfRule>
    <cfRule type="cellIs" dxfId="21584" priority="3315" operator="greaterThan">
      <formula>$O$195</formula>
    </cfRule>
    <cfRule type="cellIs" dxfId="21583" priority="3316" operator="equal">
      <formula>$O$195</formula>
    </cfRule>
    <cfRule type="cellIs" dxfId="21582" priority="3317" operator="lessThan">
      <formula>$O$195</formula>
    </cfRule>
  </conditionalFormatting>
  <conditionalFormatting sqref="BA195">
    <cfRule type="containsText" dxfId="21581" priority="3310" operator="containsText" text="Score">
      <formula>NOT(ISERROR(SEARCH("Score",BA195)))</formula>
    </cfRule>
    <cfRule type="cellIs" dxfId="21580" priority="3311" operator="greaterThan">
      <formula>$O$195</formula>
    </cfRule>
    <cfRule type="cellIs" dxfId="21579" priority="3312" operator="equal">
      <formula>$O$195</formula>
    </cfRule>
    <cfRule type="cellIs" dxfId="21578" priority="3313" operator="lessThan">
      <formula>$O$195</formula>
    </cfRule>
  </conditionalFormatting>
  <conditionalFormatting sqref="AZ195:BE195">
    <cfRule type="containsText" dxfId="21577" priority="3306" operator="containsText" text="Score">
      <formula>NOT(ISERROR(SEARCH("Score",AZ195)))</formula>
    </cfRule>
    <cfRule type="cellIs" dxfId="21576" priority="3307" operator="greaterThan">
      <formula>$O$195</formula>
    </cfRule>
    <cfRule type="cellIs" dxfId="21575" priority="3308" operator="equal">
      <formula>$O$195</formula>
    </cfRule>
    <cfRule type="cellIs" dxfId="21574" priority="3309" operator="lessThan">
      <formula>$O$195</formula>
    </cfRule>
  </conditionalFormatting>
  <conditionalFormatting sqref="AL199">
    <cfRule type="containsText" dxfId="21573" priority="3246" operator="containsText" text="Score">
      <formula>NOT(ISERROR(SEARCH("Score",AL199)))</formula>
    </cfRule>
    <cfRule type="cellIs" dxfId="21572" priority="3247" operator="greaterThan">
      <formula>$O$199</formula>
    </cfRule>
    <cfRule type="cellIs" dxfId="21571" priority="3248" operator="equal">
      <formula>$O$199</formula>
    </cfRule>
    <cfRule type="cellIs" dxfId="21570" priority="3249" operator="lessThan">
      <formula>$O$199</formula>
    </cfRule>
  </conditionalFormatting>
  <conditionalFormatting sqref="AM199">
    <cfRule type="containsText" dxfId="21569" priority="3242" operator="containsText" text="Score">
      <formula>NOT(ISERROR(SEARCH("Score",AM199)))</formula>
    </cfRule>
    <cfRule type="cellIs" dxfId="21568" priority="3243" operator="greaterThan">
      <formula>$O$199</formula>
    </cfRule>
    <cfRule type="cellIs" dxfId="21567" priority="3244" operator="equal">
      <formula>$O$199</formula>
    </cfRule>
    <cfRule type="cellIs" dxfId="21566" priority="3245" operator="lessThan">
      <formula>$O$199</formula>
    </cfRule>
  </conditionalFormatting>
  <conditionalFormatting sqref="AN199">
    <cfRule type="containsText" dxfId="21565" priority="3238" operator="containsText" text="Score">
      <formula>NOT(ISERROR(SEARCH("Score",AN199)))</formula>
    </cfRule>
    <cfRule type="cellIs" dxfId="21564" priority="3239" operator="greaterThan">
      <formula>$O$199</formula>
    </cfRule>
    <cfRule type="cellIs" dxfId="21563" priority="3240" operator="equal">
      <formula>$O$199</formula>
    </cfRule>
    <cfRule type="cellIs" dxfId="21562" priority="3241" operator="lessThan">
      <formula>$O$199</formula>
    </cfRule>
  </conditionalFormatting>
  <conditionalFormatting sqref="AO199">
    <cfRule type="containsText" dxfId="21561" priority="3234" operator="containsText" text="Score">
      <formula>NOT(ISERROR(SEARCH("Score",AO199)))</formula>
    </cfRule>
    <cfRule type="cellIs" dxfId="21560" priority="3235" operator="greaterThan">
      <formula>$O$199</formula>
    </cfRule>
    <cfRule type="cellIs" dxfId="21559" priority="3236" operator="equal">
      <formula>$O$199</formula>
    </cfRule>
    <cfRule type="cellIs" dxfId="21558" priority="3237" operator="lessThan">
      <formula>$O$199</formula>
    </cfRule>
  </conditionalFormatting>
  <conditionalFormatting sqref="AP199">
    <cfRule type="containsText" dxfId="21557" priority="3230" operator="containsText" text="Score">
      <formula>NOT(ISERROR(SEARCH("Score",AP199)))</formula>
    </cfRule>
    <cfRule type="cellIs" dxfId="21556" priority="3231" operator="greaterThan">
      <formula>$O$199</formula>
    </cfRule>
    <cfRule type="cellIs" dxfId="21555" priority="3232" operator="equal">
      <formula>$O$199</formula>
    </cfRule>
    <cfRule type="cellIs" dxfId="21554" priority="3233" operator="lessThan">
      <formula>$O$199</formula>
    </cfRule>
  </conditionalFormatting>
  <conditionalFormatting sqref="AQ199">
    <cfRule type="containsText" dxfId="21553" priority="3226" operator="containsText" text="Score">
      <formula>NOT(ISERROR(SEARCH("Score",AQ199)))</formula>
    </cfRule>
    <cfRule type="cellIs" dxfId="21552" priority="3227" operator="greaterThan">
      <formula>$O$199</formula>
    </cfRule>
    <cfRule type="cellIs" dxfId="21551" priority="3228" operator="equal">
      <formula>$O$199</formula>
    </cfRule>
    <cfRule type="cellIs" dxfId="21550" priority="3229" operator="lessThan">
      <formula>$O$199</formula>
    </cfRule>
  </conditionalFormatting>
  <conditionalFormatting sqref="AR199">
    <cfRule type="containsText" dxfId="21549" priority="3222" operator="containsText" text="Score">
      <formula>NOT(ISERROR(SEARCH("Score",AR199)))</formula>
    </cfRule>
    <cfRule type="cellIs" dxfId="21548" priority="3223" operator="greaterThan">
      <formula>$O$199</formula>
    </cfRule>
    <cfRule type="cellIs" dxfId="21547" priority="3224" operator="equal">
      <formula>$O$199</formula>
    </cfRule>
    <cfRule type="cellIs" dxfId="21546" priority="3225" operator="lessThan">
      <formula>$O$199</formula>
    </cfRule>
  </conditionalFormatting>
  <conditionalFormatting sqref="AS199">
    <cfRule type="containsText" dxfId="21545" priority="3218" operator="containsText" text="Score">
      <formula>NOT(ISERROR(SEARCH("Score",AS199)))</formula>
    </cfRule>
    <cfRule type="cellIs" dxfId="21544" priority="3219" operator="greaterThan">
      <formula>$O$199</formula>
    </cfRule>
    <cfRule type="cellIs" dxfId="21543" priority="3220" operator="equal">
      <formula>$O$199</formula>
    </cfRule>
    <cfRule type="cellIs" dxfId="21542" priority="3221" operator="lessThan">
      <formula>$O$199</formula>
    </cfRule>
  </conditionalFormatting>
  <conditionalFormatting sqref="AT199">
    <cfRule type="containsText" dxfId="21541" priority="3214" operator="containsText" text="Score">
      <formula>NOT(ISERROR(SEARCH("Score",AT199)))</formula>
    </cfRule>
    <cfRule type="cellIs" dxfId="21540" priority="3215" operator="greaterThan">
      <formula>$O$199</formula>
    </cfRule>
    <cfRule type="cellIs" dxfId="21539" priority="3216" operator="equal">
      <formula>$O$199</formula>
    </cfRule>
    <cfRule type="cellIs" dxfId="21538" priority="3217" operator="lessThan">
      <formula>$O$199</formula>
    </cfRule>
  </conditionalFormatting>
  <conditionalFormatting sqref="AU199">
    <cfRule type="containsText" dxfId="21537" priority="3210" operator="containsText" text="Score">
      <formula>NOT(ISERROR(SEARCH("Score",AU199)))</formula>
    </cfRule>
    <cfRule type="cellIs" dxfId="21536" priority="3211" operator="greaterThan">
      <formula>$O$199</formula>
    </cfRule>
    <cfRule type="cellIs" dxfId="21535" priority="3212" operator="equal">
      <formula>$O$199</formula>
    </cfRule>
    <cfRule type="cellIs" dxfId="21534" priority="3213" operator="lessThan">
      <formula>$O$199</formula>
    </cfRule>
  </conditionalFormatting>
  <conditionalFormatting sqref="AV199">
    <cfRule type="containsText" dxfId="21533" priority="3206" operator="containsText" text="Score">
      <formula>NOT(ISERROR(SEARCH("Score",AV199)))</formula>
    </cfRule>
    <cfRule type="cellIs" dxfId="21532" priority="3207" operator="greaterThan">
      <formula>$O$199</formula>
    </cfRule>
    <cfRule type="cellIs" dxfId="21531" priority="3208" operator="equal">
      <formula>$O$199</formula>
    </cfRule>
    <cfRule type="cellIs" dxfId="21530" priority="3209" operator="lessThan">
      <formula>$O$199</formula>
    </cfRule>
  </conditionalFormatting>
  <conditionalFormatting sqref="AW199">
    <cfRule type="containsText" dxfId="21529" priority="3202" operator="containsText" text="Score">
      <formula>NOT(ISERROR(SEARCH("Score",AW199)))</formula>
    </cfRule>
    <cfRule type="cellIs" dxfId="21528" priority="3203" operator="greaterThan">
      <formula>$O$199</formula>
    </cfRule>
    <cfRule type="cellIs" dxfId="21527" priority="3204" operator="equal">
      <formula>$O$199</formula>
    </cfRule>
    <cfRule type="cellIs" dxfId="21526" priority="3205" operator="lessThan">
      <formula>$O$199</formula>
    </cfRule>
  </conditionalFormatting>
  <conditionalFormatting sqref="AV199:AY199">
    <cfRule type="containsText" dxfId="21525" priority="3198" operator="containsText" text="Score">
      <formula>NOT(ISERROR(SEARCH("Score",AV199)))</formula>
    </cfRule>
    <cfRule type="cellIs" dxfId="21524" priority="3199" operator="greaterThan">
      <formula>$O$199</formula>
    </cfRule>
    <cfRule type="cellIs" dxfId="21523" priority="3200" operator="equal">
      <formula>$O$199</formula>
    </cfRule>
    <cfRule type="cellIs" dxfId="21522" priority="3201" operator="lessThan">
      <formula>$O$199</formula>
    </cfRule>
  </conditionalFormatting>
  <conditionalFormatting sqref="AZ199">
    <cfRule type="containsText" dxfId="21521" priority="3194" operator="containsText" text="Score">
      <formula>NOT(ISERROR(SEARCH("Score",AZ199)))</formula>
    </cfRule>
    <cfRule type="cellIs" dxfId="21520" priority="3195" operator="greaterThan">
      <formula>$O$199</formula>
    </cfRule>
    <cfRule type="cellIs" dxfId="21519" priority="3196" operator="equal">
      <formula>$O$199</formula>
    </cfRule>
    <cfRule type="cellIs" dxfId="21518" priority="3197" operator="lessThan">
      <formula>$O$199</formula>
    </cfRule>
  </conditionalFormatting>
  <conditionalFormatting sqref="BA199">
    <cfRule type="containsText" dxfId="21517" priority="3190" operator="containsText" text="Score">
      <formula>NOT(ISERROR(SEARCH("Score",BA199)))</formula>
    </cfRule>
    <cfRule type="cellIs" dxfId="21516" priority="3191" operator="greaterThan">
      <formula>$O$199</formula>
    </cfRule>
    <cfRule type="cellIs" dxfId="21515" priority="3192" operator="equal">
      <formula>$O$199</formula>
    </cfRule>
    <cfRule type="cellIs" dxfId="21514" priority="3193" operator="lessThan">
      <formula>$O$199</formula>
    </cfRule>
  </conditionalFormatting>
  <conditionalFormatting sqref="AZ199:BE199">
    <cfRule type="containsText" dxfId="21513" priority="3186" operator="containsText" text="Score">
      <formula>NOT(ISERROR(SEARCH("Score",AZ199)))</formula>
    </cfRule>
    <cfRule type="cellIs" dxfId="21512" priority="3187" operator="greaterThan">
      <formula>$O$199</formula>
    </cfRule>
    <cfRule type="cellIs" dxfId="21511" priority="3188" operator="equal">
      <formula>$O$199</formula>
    </cfRule>
    <cfRule type="cellIs" dxfId="21510" priority="3189" operator="lessThan">
      <formula>$O$199</formula>
    </cfRule>
  </conditionalFormatting>
  <conditionalFormatting sqref="BG45:BH45">
    <cfRule type="containsText" dxfId="21509" priority="2961" operator="containsText" text="Score">
      <formula>NOT(ISERROR(SEARCH("Score",BG45)))</formula>
    </cfRule>
    <cfRule type="cellIs" dxfId="21508" priority="2962" operator="greaterThan">
      <formula>$O$37</formula>
    </cfRule>
    <cfRule type="cellIs" dxfId="21507" priority="2963" operator="equal">
      <formula>$O$37</formula>
    </cfRule>
    <cfRule type="cellIs" dxfId="21506" priority="2964" operator="lessThan">
      <formula>$O$37</formula>
    </cfRule>
  </conditionalFormatting>
  <conditionalFormatting sqref="BG49:BH49">
    <cfRule type="containsText" dxfId="21505" priority="2957" operator="containsText" text="Score">
      <formula>NOT(ISERROR(SEARCH("Score",BG49)))</formula>
    </cfRule>
    <cfRule type="cellIs" dxfId="21504" priority="2958" operator="greaterThan">
      <formula>$O$37</formula>
    </cfRule>
    <cfRule type="cellIs" dxfId="21503" priority="2959" operator="equal">
      <formula>$O$37</formula>
    </cfRule>
    <cfRule type="cellIs" dxfId="21502" priority="2960" operator="lessThan">
      <formula>$O$37</formula>
    </cfRule>
  </conditionalFormatting>
  <conditionalFormatting sqref="BG53:BH53">
    <cfRule type="containsText" dxfId="21501" priority="2953" operator="containsText" text="Score">
      <formula>NOT(ISERROR(SEARCH("Score",BG53)))</formula>
    </cfRule>
    <cfRule type="cellIs" dxfId="21500" priority="2954" operator="greaterThan">
      <formula>$O$37</formula>
    </cfRule>
    <cfRule type="cellIs" dxfId="21499" priority="2955" operator="equal">
      <formula>$O$37</formula>
    </cfRule>
    <cfRule type="cellIs" dxfId="21498" priority="2956" operator="lessThan">
      <formula>$O$37</formula>
    </cfRule>
  </conditionalFormatting>
  <conditionalFormatting sqref="BG57:BH57">
    <cfRule type="containsText" dxfId="21497" priority="2949" operator="containsText" text="Score">
      <formula>NOT(ISERROR(SEARCH("Score",BG57)))</formula>
    </cfRule>
    <cfRule type="cellIs" dxfId="21496" priority="2950" operator="greaterThan">
      <formula>$O$37</formula>
    </cfRule>
    <cfRule type="cellIs" dxfId="21495" priority="2951" operator="equal">
      <formula>$O$37</formula>
    </cfRule>
    <cfRule type="cellIs" dxfId="21494" priority="2952" operator="lessThan">
      <formula>$O$37</formula>
    </cfRule>
  </conditionalFormatting>
  <conditionalFormatting sqref="BG61:BH61">
    <cfRule type="containsText" dxfId="21493" priority="2945" operator="containsText" text="Score">
      <formula>NOT(ISERROR(SEARCH("Score",BG61)))</formula>
    </cfRule>
    <cfRule type="cellIs" dxfId="21492" priority="2946" operator="greaterThan">
      <formula>$O$37</formula>
    </cfRule>
    <cfRule type="cellIs" dxfId="21491" priority="2947" operator="equal">
      <formula>$O$37</formula>
    </cfRule>
    <cfRule type="cellIs" dxfId="21490" priority="2948" operator="lessThan">
      <formula>$O$37</formula>
    </cfRule>
  </conditionalFormatting>
  <conditionalFormatting sqref="BE65:BH65">
    <cfRule type="containsText" dxfId="21489" priority="2937" operator="containsText" text="Score">
      <formula>NOT(ISERROR(SEARCH("Score",BE65)))</formula>
    </cfRule>
    <cfRule type="cellIs" dxfId="21488" priority="2938" operator="greaterThan">
      <formula>$O$37</formula>
    </cfRule>
    <cfRule type="cellIs" dxfId="21487" priority="2939" operator="equal">
      <formula>$O$37</formula>
    </cfRule>
    <cfRule type="cellIs" dxfId="21486" priority="2940" operator="lessThan">
      <formula>$O$37</formula>
    </cfRule>
  </conditionalFormatting>
  <conditionalFormatting sqref="BG69:BH69">
    <cfRule type="containsText" dxfId="21485" priority="2933" operator="containsText" text="Score">
      <formula>NOT(ISERROR(SEARCH("Score",BG69)))</formula>
    </cfRule>
    <cfRule type="cellIs" dxfId="21484" priority="2934" operator="greaterThan">
      <formula>$O$37</formula>
    </cfRule>
    <cfRule type="cellIs" dxfId="21483" priority="2935" operator="equal">
      <formula>$O$37</formula>
    </cfRule>
    <cfRule type="cellIs" dxfId="21482" priority="2936" operator="lessThan">
      <formula>$O$37</formula>
    </cfRule>
  </conditionalFormatting>
  <conditionalFormatting sqref="BG73:BH73">
    <cfRule type="containsText" dxfId="21481" priority="2929" operator="containsText" text="Score">
      <formula>NOT(ISERROR(SEARCH("Score",BG73)))</formula>
    </cfRule>
    <cfRule type="cellIs" dxfId="21480" priority="2930" operator="greaterThan">
      <formula>$O$37</formula>
    </cfRule>
    <cfRule type="cellIs" dxfId="21479" priority="2931" operator="equal">
      <formula>$O$37</formula>
    </cfRule>
    <cfRule type="cellIs" dxfId="21478" priority="2932" operator="lessThan">
      <formula>$O$37</formula>
    </cfRule>
  </conditionalFormatting>
  <conditionalFormatting sqref="BG80:BH80">
    <cfRule type="containsText" dxfId="21477" priority="2925" operator="containsText" text="Score">
      <formula>NOT(ISERROR(SEARCH("Score",BG80)))</formula>
    </cfRule>
    <cfRule type="cellIs" dxfId="21476" priority="2926" operator="greaterThan">
      <formula>$O$37</formula>
    </cfRule>
    <cfRule type="cellIs" dxfId="21475" priority="2927" operator="equal">
      <formula>$O$37</formula>
    </cfRule>
    <cfRule type="cellIs" dxfId="21474" priority="2928" operator="lessThan">
      <formula>$O$37</formula>
    </cfRule>
  </conditionalFormatting>
  <conditionalFormatting sqref="BG84:BH84">
    <cfRule type="containsText" dxfId="21473" priority="2921" operator="containsText" text="Score">
      <formula>NOT(ISERROR(SEARCH("Score",BG84)))</formula>
    </cfRule>
    <cfRule type="cellIs" dxfId="21472" priority="2922" operator="greaterThan">
      <formula>$O$37</formula>
    </cfRule>
    <cfRule type="cellIs" dxfId="21471" priority="2923" operator="equal">
      <formula>$O$37</formula>
    </cfRule>
    <cfRule type="cellIs" dxfId="21470" priority="2924" operator="lessThan">
      <formula>$O$37</formula>
    </cfRule>
  </conditionalFormatting>
  <conditionalFormatting sqref="BG88:BH88">
    <cfRule type="containsText" dxfId="21469" priority="2917" operator="containsText" text="Score">
      <formula>NOT(ISERROR(SEARCH("Score",BG88)))</formula>
    </cfRule>
    <cfRule type="cellIs" dxfId="21468" priority="2918" operator="greaterThan">
      <formula>$O$37</formula>
    </cfRule>
    <cfRule type="cellIs" dxfId="21467" priority="2919" operator="equal">
      <formula>$O$37</formula>
    </cfRule>
    <cfRule type="cellIs" dxfId="21466" priority="2920" operator="lessThan">
      <formula>$O$37</formula>
    </cfRule>
  </conditionalFormatting>
  <conditionalFormatting sqref="BE92:BH92">
    <cfRule type="containsText" dxfId="21465" priority="2909" operator="containsText" text="Score">
      <formula>NOT(ISERROR(SEARCH("Score",BE92)))</formula>
    </cfRule>
    <cfRule type="cellIs" dxfId="21464" priority="2910" operator="greaterThan">
      <formula>$O$37</formula>
    </cfRule>
    <cfRule type="cellIs" dxfId="21463" priority="2911" operator="equal">
      <formula>$O$37</formula>
    </cfRule>
    <cfRule type="cellIs" dxfId="21462" priority="2912" operator="lessThan">
      <formula>$O$37</formula>
    </cfRule>
  </conditionalFormatting>
  <conditionalFormatting sqref="BE96:BF96">
    <cfRule type="containsText" dxfId="21461" priority="2905" operator="containsText" text="Score">
      <formula>NOT(ISERROR(SEARCH("Score",BE96)))</formula>
    </cfRule>
    <cfRule type="cellIs" dxfId="21460" priority="2906" operator="greaterThan">
      <formula>$O$37</formula>
    </cfRule>
    <cfRule type="cellIs" dxfId="21459" priority="2907" operator="equal">
      <formula>$O$37</formula>
    </cfRule>
    <cfRule type="cellIs" dxfId="21458" priority="2908" operator="lessThan">
      <formula>$O$37</formula>
    </cfRule>
  </conditionalFormatting>
  <conditionalFormatting sqref="BE100:BF100">
    <cfRule type="containsText" dxfId="21457" priority="2901" operator="containsText" text="Score">
      <formula>NOT(ISERROR(SEARCH("Score",BE100)))</formula>
    </cfRule>
    <cfRule type="cellIs" dxfId="21456" priority="2902" operator="greaterThan">
      <formula>$O$37</formula>
    </cfRule>
    <cfRule type="cellIs" dxfId="21455" priority="2903" operator="equal">
      <formula>$O$37</formula>
    </cfRule>
    <cfRule type="cellIs" dxfId="21454" priority="2904" operator="lessThan">
      <formula>$O$37</formula>
    </cfRule>
  </conditionalFormatting>
  <conditionalFormatting sqref="BE104:BF104">
    <cfRule type="containsText" dxfId="21453" priority="2897" operator="containsText" text="Score">
      <formula>NOT(ISERROR(SEARCH("Score",BE104)))</formula>
    </cfRule>
    <cfRule type="cellIs" dxfId="21452" priority="2898" operator="greaterThan">
      <formula>$O$37</formula>
    </cfRule>
    <cfRule type="cellIs" dxfId="21451" priority="2899" operator="equal">
      <formula>$O$37</formula>
    </cfRule>
    <cfRule type="cellIs" dxfId="21450" priority="2900" operator="lessThan">
      <formula>$O$37</formula>
    </cfRule>
  </conditionalFormatting>
  <conditionalFormatting sqref="BE108:BF108">
    <cfRule type="containsText" dxfId="21449" priority="2893" operator="containsText" text="Score">
      <formula>NOT(ISERROR(SEARCH("Score",BE108)))</formula>
    </cfRule>
    <cfRule type="cellIs" dxfId="21448" priority="2894" operator="greaterThan">
      <formula>$O$37</formula>
    </cfRule>
    <cfRule type="cellIs" dxfId="21447" priority="2895" operator="equal">
      <formula>$O$37</formula>
    </cfRule>
    <cfRule type="cellIs" dxfId="21446" priority="2896" operator="lessThan">
      <formula>$O$37</formula>
    </cfRule>
  </conditionalFormatting>
  <conditionalFormatting sqref="BE112:BF112">
    <cfRule type="containsText" dxfId="21445" priority="2889" operator="containsText" text="Score">
      <formula>NOT(ISERROR(SEARCH("Score",BE112)))</formula>
    </cfRule>
    <cfRule type="cellIs" dxfId="21444" priority="2890" operator="greaterThan">
      <formula>$O$37</formula>
    </cfRule>
    <cfRule type="cellIs" dxfId="21443" priority="2891" operator="equal">
      <formula>$O$37</formula>
    </cfRule>
    <cfRule type="cellIs" dxfId="21442" priority="2892" operator="lessThan">
      <formula>$O$37</formula>
    </cfRule>
  </conditionalFormatting>
  <conditionalFormatting sqref="BG124:BH124">
    <cfRule type="containsText" dxfId="21441" priority="2877" operator="containsText" text="Score">
      <formula>NOT(ISERROR(SEARCH("Score",BG124)))</formula>
    </cfRule>
    <cfRule type="cellIs" dxfId="21440" priority="2878" operator="greaterThan">
      <formula>$O$37</formula>
    </cfRule>
    <cfRule type="cellIs" dxfId="21439" priority="2879" operator="equal">
      <formula>$O$37</formula>
    </cfRule>
    <cfRule type="cellIs" dxfId="21438" priority="2880" operator="lessThan">
      <formula>$O$37</formula>
    </cfRule>
  </conditionalFormatting>
  <conditionalFormatting sqref="BG128:BH128">
    <cfRule type="containsText" dxfId="21437" priority="2869" operator="containsText" text="Score">
      <formula>NOT(ISERROR(SEARCH("Score",BG128)))</formula>
    </cfRule>
    <cfRule type="cellIs" dxfId="21436" priority="2870" operator="greaterThan">
      <formula>$O$37</formula>
    </cfRule>
    <cfRule type="cellIs" dxfId="21435" priority="2871" operator="equal">
      <formula>$O$37</formula>
    </cfRule>
    <cfRule type="cellIs" dxfId="21434" priority="2872" operator="lessThan">
      <formula>$O$37</formula>
    </cfRule>
  </conditionalFormatting>
  <conditionalFormatting sqref="BG132:BH132">
    <cfRule type="containsText" dxfId="21433" priority="2865" operator="containsText" text="Score">
      <formula>NOT(ISERROR(SEARCH("Score",BG132)))</formula>
    </cfRule>
    <cfRule type="cellIs" dxfId="21432" priority="2866" operator="greaterThan">
      <formula>$O$37</formula>
    </cfRule>
    <cfRule type="cellIs" dxfId="21431" priority="2867" operator="equal">
      <formula>$O$37</formula>
    </cfRule>
    <cfRule type="cellIs" dxfId="21430" priority="2868" operator="lessThan">
      <formula>$O$37</formula>
    </cfRule>
  </conditionalFormatting>
  <conditionalFormatting sqref="BG136:BH136">
    <cfRule type="containsText" dxfId="21429" priority="2861" operator="containsText" text="Score">
      <formula>NOT(ISERROR(SEARCH("Score",BG136)))</formula>
    </cfRule>
    <cfRule type="cellIs" dxfId="21428" priority="2862" operator="greaterThan">
      <formula>$O$37</formula>
    </cfRule>
    <cfRule type="cellIs" dxfId="21427" priority="2863" operator="equal">
      <formula>$O$37</formula>
    </cfRule>
    <cfRule type="cellIs" dxfId="21426" priority="2864" operator="lessThan">
      <formula>$O$37</formula>
    </cfRule>
  </conditionalFormatting>
  <conditionalFormatting sqref="BG144:BH144">
    <cfRule type="containsText" dxfId="21425" priority="2860" operator="containsText" text="ABP">
      <formula>NOT(ISERROR(SEARCH("ABP",BG144)))</formula>
    </cfRule>
  </conditionalFormatting>
  <conditionalFormatting sqref="BG143:BH143">
    <cfRule type="containsText" dxfId="21424" priority="2856" operator="containsText" text="Score">
      <formula>NOT(ISERROR(SEARCH("Score",BG143)))</formula>
    </cfRule>
    <cfRule type="cellIs" dxfId="21423" priority="2857" operator="greaterThan">
      <formula>$O$37</formula>
    </cfRule>
    <cfRule type="cellIs" dxfId="21422" priority="2858" operator="equal">
      <formula>$O$37</formula>
    </cfRule>
    <cfRule type="cellIs" dxfId="21421" priority="2859" operator="lessThan">
      <formula>$O$37</formula>
    </cfRule>
  </conditionalFormatting>
  <conditionalFormatting sqref="BG148:BL148">
    <cfRule type="containsText" dxfId="21420" priority="2855" operator="containsText" text="ABP">
      <formula>NOT(ISERROR(SEARCH("ABP",BG148)))</formula>
    </cfRule>
  </conditionalFormatting>
  <conditionalFormatting sqref="BG147:BL147">
    <cfRule type="containsText" dxfId="21419" priority="2851" operator="containsText" text="Score">
      <formula>NOT(ISERROR(SEARCH("Score",BG147)))</formula>
    </cfRule>
    <cfRule type="cellIs" dxfId="21418" priority="2852" operator="greaterThan">
      <formula>$O$37</formula>
    </cfRule>
    <cfRule type="cellIs" dxfId="21417" priority="2853" operator="equal">
      <formula>$O$37</formula>
    </cfRule>
    <cfRule type="cellIs" dxfId="21416" priority="2854" operator="lessThan">
      <formula>$O$37</formula>
    </cfRule>
  </conditionalFormatting>
  <conditionalFormatting sqref="BG152:BL152">
    <cfRule type="containsText" dxfId="21415" priority="2850" operator="containsText" text="ABP">
      <formula>NOT(ISERROR(SEARCH("ABP",BG152)))</formula>
    </cfRule>
  </conditionalFormatting>
  <conditionalFormatting sqref="BG151:BL151">
    <cfRule type="containsText" dxfId="21414" priority="2846" operator="containsText" text="Score">
      <formula>NOT(ISERROR(SEARCH("Score",BG151)))</formula>
    </cfRule>
    <cfRule type="cellIs" dxfId="21413" priority="2847" operator="greaterThan">
      <formula>$O$37</formula>
    </cfRule>
    <cfRule type="cellIs" dxfId="21412" priority="2848" operator="equal">
      <formula>$O$37</formula>
    </cfRule>
    <cfRule type="cellIs" dxfId="21411" priority="2849" operator="lessThan">
      <formula>$O$37</formula>
    </cfRule>
  </conditionalFormatting>
  <conditionalFormatting sqref="BG156:BL156">
    <cfRule type="containsText" dxfId="21410" priority="2845" operator="containsText" text="ABP">
      <formula>NOT(ISERROR(SEARCH("ABP",BG156)))</formula>
    </cfRule>
  </conditionalFormatting>
  <conditionalFormatting sqref="BG155:BL155">
    <cfRule type="containsText" dxfId="21409" priority="2841" operator="containsText" text="Score">
      <formula>NOT(ISERROR(SEARCH("Score",BG155)))</formula>
    </cfRule>
    <cfRule type="cellIs" dxfId="21408" priority="2842" operator="greaterThan">
      <formula>$O$37</formula>
    </cfRule>
    <cfRule type="cellIs" dxfId="21407" priority="2843" operator="equal">
      <formula>$O$37</formula>
    </cfRule>
    <cfRule type="cellIs" dxfId="21406" priority="2844" operator="lessThan">
      <formula>$O$37</formula>
    </cfRule>
  </conditionalFormatting>
  <conditionalFormatting sqref="BG160:BL160">
    <cfRule type="containsText" dxfId="21405" priority="2840" operator="containsText" text="ABP">
      <formula>NOT(ISERROR(SEARCH("ABP",BG160)))</formula>
    </cfRule>
  </conditionalFormatting>
  <conditionalFormatting sqref="BG159:BL159">
    <cfRule type="containsText" dxfId="21404" priority="2836" operator="containsText" text="Score">
      <formula>NOT(ISERROR(SEARCH("Score",BG159)))</formula>
    </cfRule>
    <cfRule type="cellIs" dxfId="21403" priority="2837" operator="greaterThan">
      <formula>$O$37</formula>
    </cfRule>
    <cfRule type="cellIs" dxfId="21402" priority="2838" operator="equal">
      <formula>$O$37</formula>
    </cfRule>
    <cfRule type="cellIs" dxfId="21401" priority="2839" operator="lessThan">
      <formula>$O$37</formula>
    </cfRule>
  </conditionalFormatting>
  <conditionalFormatting sqref="BG164:BL164">
    <cfRule type="containsText" dxfId="21400" priority="2835" operator="containsText" text="ABP">
      <formula>NOT(ISERROR(SEARCH("ABP",BG164)))</formula>
    </cfRule>
  </conditionalFormatting>
  <conditionalFormatting sqref="BG163:BL163">
    <cfRule type="containsText" dxfId="21399" priority="2831" operator="containsText" text="Score">
      <formula>NOT(ISERROR(SEARCH("Score",BG163)))</formula>
    </cfRule>
    <cfRule type="cellIs" dxfId="21398" priority="2832" operator="greaterThan">
      <formula>$O$37</formula>
    </cfRule>
    <cfRule type="cellIs" dxfId="21397" priority="2833" operator="equal">
      <formula>$O$37</formula>
    </cfRule>
    <cfRule type="cellIs" dxfId="21396" priority="2834" operator="lessThan">
      <formula>$O$37</formula>
    </cfRule>
  </conditionalFormatting>
  <conditionalFormatting sqref="BG168:BL168">
    <cfRule type="containsText" dxfId="21395" priority="2830" operator="containsText" text="ABP">
      <formula>NOT(ISERROR(SEARCH("ABP",BG168)))</formula>
    </cfRule>
  </conditionalFormatting>
  <conditionalFormatting sqref="BG167:BL167">
    <cfRule type="containsText" dxfId="21394" priority="2826" operator="containsText" text="Score">
      <formula>NOT(ISERROR(SEARCH("Score",BG167)))</formula>
    </cfRule>
    <cfRule type="cellIs" dxfId="21393" priority="2827" operator="greaterThan">
      <formula>$O$37</formula>
    </cfRule>
    <cfRule type="cellIs" dxfId="21392" priority="2828" operator="equal">
      <formula>$O$37</formula>
    </cfRule>
    <cfRule type="cellIs" dxfId="21391" priority="2829" operator="lessThan">
      <formula>$O$37</formula>
    </cfRule>
  </conditionalFormatting>
  <conditionalFormatting sqref="BG172:BL172">
    <cfRule type="containsText" dxfId="21390" priority="2825" operator="containsText" text="ABP">
      <formula>NOT(ISERROR(SEARCH("ABP",BG172)))</formula>
    </cfRule>
  </conditionalFormatting>
  <conditionalFormatting sqref="BG171:BL171">
    <cfRule type="containsText" dxfId="21389" priority="2821" operator="containsText" text="Score">
      <formula>NOT(ISERROR(SEARCH("Score",BG171)))</formula>
    </cfRule>
    <cfRule type="cellIs" dxfId="21388" priority="2822" operator="greaterThan">
      <formula>$O$37</formula>
    </cfRule>
    <cfRule type="cellIs" dxfId="21387" priority="2823" operator="equal">
      <formula>$O$37</formula>
    </cfRule>
    <cfRule type="cellIs" dxfId="21386" priority="2824" operator="lessThan">
      <formula>$O$37</formula>
    </cfRule>
  </conditionalFormatting>
  <conditionalFormatting sqref="BG176:BL176">
    <cfRule type="containsText" dxfId="21385" priority="2820" operator="containsText" text="ABP">
      <formula>NOT(ISERROR(SEARCH("ABP",BG176)))</formula>
    </cfRule>
  </conditionalFormatting>
  <conditionalFormatting sqref="BG175:BL175">
    <cfRule type="containsText" dxfId="21384" priority="2816" operator="containsText" text="Score">
      <formula>NOT(ISERROR(SEARCH("Score",BG175)))</formula>
    </cfRule>
    <cfRule type="cellIs" dxfId="21383" priority="2817" operator="greaterThan">
      <formula>$O$37</formula>
    </cfRule>
    <cfRule type="cellIs" dxfId="21382" priority="2818" operator="equal">
      <formula>$O$37</formula>
    </cfRule>
    <cfRule type="cellIs" dxfId="21381" priority="2819" operator="lessThan">
      <formula>$O$37</formula>
    </cfRule>
  </conditionalFormatting>
  <conditionalFormatting sqref="BG180:BL180">
    <cfRule type="containsText" dxfId="21380" priority="2815" operator="containsText" text="ABP">
      <formula>NOT(ISERROR(SEARCH("ABP",BG180)))</formula>
    </cfRule>
  </conditionalFormatting>
  <conditionalFormatting sqref="BG179:BL179">
    <cfRule type="containsText" dxfId="21379" priority="2811" operator="containsText" text="Score">
      <formula>NOT(ISERROR(SEARCH("Score",BG179)))</formula>
    </cfRule>
    <cfRule type="cellIs" dxfId="21378" priority="2812" operator="greaterThan">
      <formula>$O$37</formula>
    </cfRule>
    <cfRule type="cellIs" dxfId="21377" priority="2813" operator="equal">
      <formula>$O$37</formula>
    </cfRule>
    <cfRule type="cellIs" dxfId="21376" priority="2814" operator="lessThan">
      <formula>$O$37</formula>
    </cfRule>
  </conditionalFormatting>
  <conditionalFormatting sqref="BG184:BL184">
    <cfRule type="containsText" dxfId="21375" priority="2810" operator="containsText" text="ABP">
      <formula>NOT(ISERROR(SEARCH("ABP",BG184)))</formula>
    </cfRule>
  </conditionalFormatting>
  <conditionalFormatting sqref="BG183:BL183">
    <cfRule type="containsText" dxfId="21374" priority="2806" operator="containsText" text="Score">
      <formula>NOT(ISERROR(SEARCH("Score",BG183)))</formula>
    </cfRule>
    <cfRule type="cellIs" dxfId="21373" priority="2807" operator="greaterThan">
      <formula>$O$37</formula>
    </cfRule>
    <cfRule type="cellIs" dxfId="21372" priority="2808" operator="equal">
      <formula>$O$37</formula>
    </cfRule>
    <cfRule type="cellIs" dxfId="21371" priority="2809" operator="lessThan">
      <formula>$O$37</formula>
    </cfRule>
  </conditionalFormatting>
  <conditionalFormatting sqref="BG188:BL188">
    <cfRule type="containsText" dxfId="21370" priority="2805" operator="containsText" text="ABP">
      <formula>NOT(ISERROR(SEARCH("ABP",BG188)))</formula>
    </cfRule>
  </conditionalFormatting>
  <conditionalFormatting sqref="BG187:BL187">
    <cfRule type="containsText" dxfId="21369" priority="2801" operator="containsText" text="Score">
      <formula>NOT(ISERROR(SEARCH("Score",BG187)))</formula>
    </cfRule>
    <cfRule type="cellIs" dxfId="21368" priority="2802" operator="greaterThan">
      <formula>$O$37</formula>
    </cfRule>
    <cfRule type="cellIs" dxfId="21367" priority="2803" operator="equal">
      <formula>$O$37</formula>
    </cfRule>
    <cfRule type="cellIs" dxfId="21366" priority="2804" operator="lessThan">
      <formula>$O$37</formula>
    </cfRule>
  </conditionalFormatting>
  <conditionalFormatting sqref="BG192:BL192">
    <cfRule type="containsText" dxfId="21365" priority="2800" operator="containsText" text="ABP">
      <formula>NOT(ISERROR(SEARCH("ABP",BG192)))</formula>
    </cfRule>
  </conditionalFormatting>
  <conditionalFormatting sqref="BG191:BL191">
    <cfRule type="containsText" dxfId="21364" priority="2796" operator="containsText" text="Score">
      <formula>NOT(ISERROR(SEARCH("Score",BG191)))</formula>
    </cfRule>
    <cfRule type="cellIs" dxfId="21363" priority="2797" operator="greaterThan">
      <formula>$O$37</formula>
    </cfRule>
    <cfRule type="cellIs" dxfId="21362" priority="2798" operator="equal">
      <formula>$O$37</formula>
    </cfRule>
    <cfRule type="cellIs" dxfId="21361" priority="2799" operator="lessThan">
      <formula>$O$37</formula>
    </cfRule>
  </conditionalFormatting>
  <conditionalFormatting sqref="BG196:BL196">
    <cfRule type="containsText" dxfId="21360" priority="2795" operator="containsText" text="ABP">
      <formula>NOT(ISERROR(SEARCH("ABP",BG196)))</formula>
    </cfRule>
  </conditionalFormatting>
  <conditionalFormatting sqref="BG195:BL195">
    <cfRule type="containsText" dxfId="21359" priority="2791" operator="containsText" text="Score">
      <formula>NOT(ISERROR(SEARCH("Score",BG195)))</formula>
    </cfRule>
    <cfRule type="cellIs" dxfId="21358" priority="2792" operator="greaterThan">
      <formula>$O$37</formula>
    </cfRule>
    <cfRule type="cellIs" dxfId="21357" priority="2793" operator="equal">
      <formula>$O$37</formula>
    </cfRule>
    <cfRule type="cellIs" dxfId="21356" priority="2794" operator="lessThan">
      <formula>$O$37</formula>
    </cfRule>
  </conditionalFormatting>
  <conditionalFormatting sqref="BG200:BL200">
    <cfRule type="containsText" dxfId="21355" priority="2790" operator="containsText" text="ABP">
      <formula>NOT(ISERROR(SEARCH("ABP",BG200)))</formula>
    </cfRule>
  </conditionalFormatting>
  <conditionalFormatting sqref="BG199:BL199">
    <cfRule type="containsText" dxfId="21354" priority="2786" operator="containsText" text="Score">
      <formula>NOT(ISERROR(SEARCH("Score",BG199)))</formula>
    </cfRule>
    <cfRule type="cellIs" dxfId="21353" priority="2787" operator="greaterThan">
      <formula>$O$37</formula>
    </cfRule>
    <cfRule type="cellIs" dxfId="21352" priority="2788" operator="equal">
      <formula>$O$37</formula>
    </cfRule>
    <cfRule type="cellIs" dxfId="21351" priority="2789" operator="lessThan">
      <formula>$O$37</formula>
    </cfRule>
  </conditionalFormatting>
  <conditionalFormatting sqref="BH88">
    <cfRule type="containsText" dxfId="21350" priority="2729" operator="containsText" text="Score">
      <formula>NOT(ISERROR(SEARCH("Score",BH88)))</formula>
    </cfRule>
    <cfRule type="cellIs" dxfId="21349" priority="2730" operator="greaterThan">
      <formula>$O$84</formula>
    </cfRule>
    <cfRule type="cellIs" dxfId="21348" priority="2731" operator="equal">
      <formula>$O$84</formula>
    </cfRule>
    <cfRule type="cellIs" dxfId="21347" priority="2732" operator="lessThan">
      <formula>$O$84</formula>
    </cfRule>
  </conditionalFormatting>
  <conditionalFormatting sqref="AL17">
    <cfRule type="containsText" dxfId="21346" priority="2717" operator="containsText" text="Score">
      <formula>NOT(ISERROR(SEARCH("Score",AL17)))</formula>
    </cfRule>
    <cfRule type="cellIs" dxfId="21345" priority="2718" operator="greaterThan">
      <formula>$O$17</formula>
    </cfRule>
    <cfRule type="cellIs" dxfId="21344" priority="2719" operator="equal">
      <formula>$O$17</formula>
    </cfRule>
    <cfRule type="cellIs" dxfId="21343" priority="2720" operator="lessThan">
      <formula>$O$17</formula>
    </cfRule>
  </conditionalFormatting>
  <conditionalFormatting sqref="AM17">
    <cfRule type="containsText" dxfId="21342" priority="2713" operator="containsText" text="Score">
      <formula>NOT(ISERROR(SEARCH("Score",AM17)))</formula>
    </cfRule>
    <cfRule type="cellIs" dxfId="21341" priority="2714" operator="greaterThan">
      <formula>$O$17</formula>
    </cfRule>
    <cfRule type="cellIs" dxfId="21340" priority="2715" operator="equal">
      <formula>$O$17</formula>
    </cfRule>
    <cfRule type="cellIs" dxfId="21339" priority="2716" operator="lessThan">
      <formula>$O$17</formula>
    </cfRule>
  </conditionalFormatting>
  <conditionalFormatting sqref="AN17">
    <cfRule type="containsText" dxfId="21338" priority="2709" operator="containsText" text="Score">
      <formula>NOT(ISERROR(SEARCH("Score",AN17)))</formula>
    </cfRule>
    <cfRule type="cellIs" dxfId="21337" priority="2710" operator="greaterThan">
      <formula>$O$17</formula>
    </cfRule>
    <cfRule type="cellIs" dxfId="21336" priority="2711" operator="equal">
      <formula>$O$17</formula>
    </cfRule>
    <cfRule type="cellIs" dxfId="21335" priority="2712" operator="lessThan">
      <formula>$O$17</formula>
    </cfRule>
  </conditionalFormatting>
  <conditionalFormatting sqref="AO17">
    <cfRule type="containsText" dxfId="21334" priority="2705" operator="containsText" text="Score">
      <formula>NOT(ISERROR(SEARCH("Score",AO17)))</formula>
    </cfRule>
    <cfRule type="cellIs" dxfId="21333" priority="2706" operator="greaterThan">
      <formula>$O$17</formula>
    </cfRule>
    <cfRule type="cellIs" dxfId="21332" priority="2707" operator="equal">
      <formula>$O$17</formula>
    </cfRule>
    <cfRule type="cellIs" dxfId="21331" priority="2708" operator="lessThan">
      <formula>$O$17</formula>
    </cfRule>
  </conditionalFormatting>
  <conditionalFormatting sqref="AP17">
    <cfRule type="containsText" dxfId="21330" priority="2701" operator="containsText" text="Score">
      <formula>NOT(ISERROR(SEARCH("Score",AP17)))</formula>
    </cfRule>
    <cfRule type="cellIs" dxfId="21329" priority="2702" operator="greaterThan">
      <formula>$O$17</formula>
    </cfRule>
    <cfRule type="cellIs" dxfId="21328" priority="2703" operator="equal">
      <formula>$O$17</formula>
    </cfRule>
    <cfRule type="cellIs" dxfId="21327" priority="2704" operator="lessThan">
      <formula>$O$17</formula>
    </cfRule>
  </conditionalFormatting>
  <conditionalFormatting sqref="AQ17">
    <cfRule type="containsText" dxfId="21326" priority="2697" operator="containsText" text="Score">
      <formula>NOT(ISERROR(SEARCH("Score",AQ17)))</formula>
    </cfRule>
    <cfRule type="cellIs" dxfId="21325" priority="2698" operator="greaterThan">
      <formula>$O$17</formula>
    </cfRule>
    <cfRule type="cellIs" dxfId="21324" priority="2699" operator="equal">
      <formula>$O$17</formula>
    </cfRule>
    <cfRule type="cellIs" dxfId="21323" priority="2700" operator="lessThan">
      <formula>$O$17</formula>
    </cfRule>
  </conditionalFormatting>
  <conditionalFormatting sqref="AR17">
    <cfRule type="containsText" dxfId="21322" priority="2693" operator="containsText" text="Score">
      <formula>NOT(ISERROR(SEARCH("Score",AR17)))</formula>
    </cfRule>
    <cfRule type="cellIs" dxfId="21321" priority="2694" operator="greaterThan">
      <formula>$O$17</formula>
    </cfRule>
    <cfRule type="cellIs" dxfId="21320" priority="2695" operator="equal">
      <formula>$O$17</formula>
    </cfRule>
    <cfRule type="cellIs" dxfId="21319" priority="2696" operator="lessThan">
      <formula>$O$17</formula>
    </cfRule>
  </conditionalFormatting>
  <conditionalFormatting sqref="AS17">
    <cfRule type="containsText" dxfId="21318" priority="2689" operator="containsText" text="Score">
      <formula>NOT(ISERROR(SEARCH("Score",AS17)))</formula>
    </cfRule>
    <cfRule type="cellIs" dxfId="21317" priority="2690" operator="greaterThan">
      <formula>$O$17</formula>
    </cfRule>
    <cfRule type="cellIs" dxfId="21316" priority="2691" operator="equal">
      <formula>$O$17</formula>
    </cfRule>
    <cfRule type="cellIs" dxfId="21315" priority="2692" operator="lessThan">
      <formula>$O$17</formula>
    </cfRule>
  </conditionalFormatting>
  <conditionalFormatting sqref="AT17">
    <cfRule type="containsText" dxfId="21314" priority="2685" operator="containsText" text="Score">
      <formula>NOT(ISERROR(SEARCH("Score",AT17)))</formula>
    </cfRule>
    <cfRule type="cellIs" dxfId="21313" priority="2686" operator="greaterThan">
      <formula>$O$17</formula>
    </cfRule>
    <cfRule type="cellIs" dxfId="21312" priority="2687" operator="equal">
      <formula>$O$17</formula>
    </cfRule>
    <cfRule type="cellIs" dxfId="21311" priority="2688" operator="lessThan">
      <formula>$O$17</formula>
    </cfRule>
  </conditionalFormatting>
  <conditionalFormatting sqref="AU17">
    <cfRule type="containsText" dxfId="21310" priority="2681" operator="containsText" text="Score">
      <formula>NOT(ISERROR(SEARCH("Score",AU17)))</formula>
    </cfRule>
    <cfRule type="cellIs" dxfId="21309" priority="2682" operator="greaterThan">
      <formula>$O$17</formula>
    </cfRule>
    <cfRule type="cellIs" dxfId="21308" priority="2683" operator="equal">
      <formula>$O$17</formula>
    </cfRule>
    <cfRule type="cellIs" dxfId="21307" priority="2684" operator="lessThan">
      <formula>$O$17</formula>
    </cfRule>
  </conditionalFormatting>
  <conditionalFormatting sqref="AX17">
    <cfRule type="containsText" dxfId="21306" priority="2677" operator="containsText" text="Score">
      <formula>NOT(ISERROR(SEARCH("Score",AX17)))</formula>
    </cfRule>
    <cfRule type="cellIs" dxfId="21305" priority="2678" operator="greaterThan">
      <formula>$O$17</formula>
    </cfRule>
    <cfRule type="cellIs" dxfId="21304" priority="2679" operator="equal">
      <formula>$O$17</formula>
    </cfRule>
    <cfRule type="cellIs" dxfId="21303" priority="2680" operator="lessThan">
      <formula>$O$17</formula>
    </cfRule>
  </conditionalFormatting>
  <conditionalFormatting sqref="AY17">
    <cfRule type="containsText" dxfId="21302" priority="2673" operator="containsText" text="Score">
      <formula>NOT(ISERROR(SEARCH("Score",AY17)))</formula>
    </cfRule>
    <cfRule type="cellIs" dxfId="21301" priority="2674" operator="greaterThan">
      <formula>$O$17</formula>
    </cfRule>
    <cfRule type="cellIs" dxfId="21300" priority="2675" operator="equal">
      <formula>$O$17</formula>
    </cfRule>
    <cfRule type="cellIs" dxfId="21299" priority="2676" operator="lessThan">
      <formula>$O$17</formula>
    </cfRule>
  </conditionalFormatting>
  <conditionalFormatting sqref="AL21">
    <cfRule type="containsText" dxfId="21298" priority="2661" operator="containsText" text="Score">
      <formula>NOT(ISERROR(SEARCH("Score",AL21)))</formula>
    </cfRule>
    <cfRule type="cellIs" dxfId="21297" priority="2662" operator="greaterThan">
      <formula>$O$21</formula>
    </cfRule>
    <cfRule type="cellIs" dxfId="21296" priority="2663" operator="equal">
      <formula>$O$21</formula>
    </cfRule>
    <cfRule type="cellIs" dxfId="21295" priority="2664" operator="lessThan">
      <formula>$O$21</formula>
    </cfRule>
  </conditionalFormatting>
  <conditionalFormatting sqref="AM21">
    <cfRule type="containsText" dxfId="21294" priority="2657" operator="containsText" text="Score">
      <formula>NOT(ISERROR(SEARCH("Score",AM21)))</formula>
    </cfRule>
    <cfRule type="cellIs" dxfId="21293" priority="2658" operator="greaterThan">
      <formula>$O$21</formula>
    </cfRule>
    <cfRule type="cellIs" dxfId="21292" priority="2659" operator="equal">
      <formula>$O$21</formula>
    </cfRule>
    <cfRule type="cellIs" dxfId="21291" priority="2660" operator="lessThan">
      <formula>$O$21</formula>
    </cfRule>
  </conditionalFormatting>
  <conditionalFormatting sqref="AN21">
    <cfRule type="containsText" dxfId="21290" priority="2653" operator="containsText" text="Score">
      <formula>NOT(ISERROR(SEARCH("Score",AN21)))</formula>
    </cfRule>
    <cfRule type="cellIs" dxfId="21289" priority="2654" operator="greaterThan">
      <formula>$O$21</formula>
    </cfRule>
    <cfRule type="cellIs" dxfId="21288" priority="2655" operator="equal">
      <formula>$O$21</formula>
    </cfRule>
    <cfRule type="cellIs" dxfId="21287" priority="2656" operator="lessThan">
      <formula>$O$21</formula>
    </cfRule>
  </conditionalFormatting>
  <conditionalFormatting sqref="AO21">
    <cfRule type="containsText" dxfId="21286" priority="2649" operator="containsText" text="Score">
      <formula>NOT(ISERROR(SEARCH("Score",AO21)))</formula>
    </cfRule>
    <cfRule type="cellIs" dxfId="21285" priority="2650" operator="greaterThan">
      <formula>$O$21</formula>
    </cfRule>
    <cfRule type="cellIs" dxfId="21284" priority="2651" operator="equal">
      <formula>$O$21</formula>
    </cfRule>
    <cfRule type="cellIs" dxfId="21283" priority="2652" operator="lessThan">
      <formula>$O$21</formula>
    </cfRule>
  </conditionalFormatting>
  <conditionalFormatting sqref="AP21">
    <cfRule type="containsText" dxfId="21282" priority="2645" operator="containsText" text="Score">
      <formula>NOT(ISERROR(SEARCH("Score",AP21)))</formula>
    </cfRule>
    <cfRule type="cellIs" dxfId="21281" priority="2646" operator="greaterThan">
      <formula>$O$21</formula>
    </cfRule>
    <cfRule type="cellIs" dxfId="21280" priority="2647" operator="equal">
      <formula>$O$21</formula>
    </cfRule>
    <cfRule type="cellIs" dxfId="21279" priority="2648" operator="lessThan">
      <formula>$O$21</formula>
    </cfRule>
  </conditionalFormatting>
  <conditionalFormatting sqref="AQ21">
    <cfRule type="containsText" dxfId="21278" priority="2641" operator="containsText" text="Score">
      <formula>NOT(ISERROR(SEARCH("Score",AQ21)))</formula>
    </cfRule>
    <cfRule type="cellIs" dxfId="21277" priority="2642" operator="greaterThan">
      <formula>$O$21</formula>
    </cfRule>
    <cfRule type="cellIs" dxfId="21276" priority="2643" operator="equal">
      <formula>$O$21</formula>
    </cfRule>
    <cfRule type="cellIs" dxfId="21275" priority="2644" operator="lessThan">
      <formula>$O$21</formula>
    </cfRule>
  </conditionalFormatting>
  <conditionalFormatting sqref="AR21">
    <cfRule type="containsText" dxfId="21274" priority="2637" operator="containsText" text="Score">
      <formula>NOT(ISERROR(SEARCH("Score",AR21)))</formula>
    </cfRule>
    <cfRule type="cellIs" dxfId="21273" priority="2638" operator="greaterThan">
      <formula>$O$21</formula>
    </cfRule>
    <cfRule type="cellIs" dxfId="21272" priority="2639" operator="equal">
      <formula>$O$21</formula>
    </cfRule>
    <cfRule type="cellIs" dxfId="21271" priority="2640" operator="lessThan">
      <formula>$O$21</formula>
    </cfRule>
  </conditionalFormatting>
  <conditionalFormatting sqref="AS21">
    <cfRule type="containsText" dxfId="21270" priority="2633" operator="containsText" text="Score">
      <formula>NOT(ISERROR(SEARCH("Score",AS21)))</formula>
    </cfRule>
    <cfRule type="cellIs" dxfId="21269" priority="2634" operator="greaterThan">
      <formula>$O$21</formula>
    </cfRule>
    <cfRule type="cellIs" dxfId="21268" priority="2635" operator="equal">
      <formula>$O$21</formula>
    </cfRule>
    <cfRule type="cellIs" dxfId="21267" priority="2636" operator="lessThan">
      <formula>$O$21</formula>
    </cfRule>
  </conditionalFormatting>
  <conditionalFormatting sqref="AT21">
    <cfRule type="containsText" dxfId="21266" priority="2629" operator="containsText" text="Score">
      <formula>NOT(ISERROR(SEARCH("Score",AT21)))</formula>
    </cfRule>
    <cfRule type="cellIs" dxfId="21265" priority="2630" operator="greaterThan">
      <formula>$O$21</formula>
    </cfRule>
    <cfRule type="cellIs" dxfId="21264" priority="2631" operator="equal">
      <formula>$O$21</formula>
    </cfRule>
    <cfRule type="cellIs" dxfId="21263" priority="2632" operator="lessThan">
      <formula>$O$21</formula>
    </cfRule>
  </conditionalFormatting>
  <conditionalFormatting sqref="AU21">
    <cfRule type="containsText" dxfId="21262" priority="2625" operator="containsText" text="Score">
      <formula>NOT(ISERROR(SEARCH("Score",AU21)))</formula>
    </cfRule>
    <cfRule type="cellIs" dxfId="21261" priority="2626" operator="greaterThan">
      <formula>$O$21</formula>
    </cfRule>
    <cfRule type="cellIs" dxfId="21260" priority="2627" operator="equal">
      <formula>$O$21</formula>
    </cfRule>
    <cfRule type="cellIs" dxfId="21259" priority="2628" operator="lessThan">
      <formula>$O$21</formula>
    </cfRule>
  </conditionalFormatting>
  <conditionalFormatting sqref="AX21">
    <cfRule type="containsText" dxfId="21258" priority="2621" operator="containsText" text="Score">
      <formula>NOT(ISERROR(SEARCH("Score",AX21)))</formula>
    </cfRule>
    <cfRule type="cellIs" dxfId="21257" priority="2622" operator="greaterThan">
      <formula>$O$21</formula>
    </cfRule>
    <cfRule type="cellIs" dxfId="21256" priority="2623" operator="equal">
      <formula>$O$21</formula>
    </cfRule>
    <cfRule type="cellIs" dxfId="21255" priority="2624" operator="lessThan">
      <formula>$O$21</formula>
    </cfRule>
  </conditionalFormatting>
  <conditionalFormatting sqref="AY21">
    <cfRule type="containsText" dxfId="21254" priority="2617" operator="containsText" text="Score">
      <formula>NOT(ISERROR(SEARCH("Score",AY21)))</formula>
    </cfRule>
    <cfRule type="cellIs" dxfId="21253" priority="2618" operator="greaterThan">
      <formula>$O$21</formula>
    </cfRule>
    <cfRule type="cellIs" dxfId="21252" priority="2619" operator="equal">
      <formula>$O$21</formula>
    </cfRule>
    <cfRule type="cellIs" dxfId="21251" priority="2620" operator="lessThan">
      <formula>$O$21</formula>
    </cfRule>
  </conditionalFormatting>
  <conditionalFormatting sqref="AL25">
    <cfRule type="containsText" dxfId="21250" priority="2605" operator="containsText" text="Score">
      <formula>NOT(ISERROR(SEARCH("Score",AL25)))</formula>
    </cfRule>
    <cfRule type="cellIs" dxfId="21249" priority="2606" operator="greaterThan">
      <formula>$O$25</formula>
    </cfRule>
    <cfRule type="cellIs" dxfId="21248" priority="2607" operator="equal">
      <formula>$O$25</formula>
    </cfRule>
    <cfRule type="cellIs" dxfId="21247" priority="2608" operator="lessThan">
      <formula>$O$25</formula>
    </cfRule>
  </conditionalFormatting>
  <conditionalFormatting sqref="AM25">
    <cfRule type="containsText" dxfId="21246" priority="2601" operator="containsText" text="Score">
      <formula>NOT(ISERROR(SEARCH("Score",AM25)))</formula>
    </cfRule>
    <cfRule type="cellIs" dxfId="21245" priority="2602" operator="greaterThan">
      <formula>$O$25</formula>
    </cfRule>
    <cfRule type="cellIs" dxfId="21244" priority="2603" operator="equal">
      <formula>$O$25</formula>
    </cfRule>
    <cfRule type="cellIs" dxfId="21243" priority="2604" operator="lessThan">
      <formula>$O$25</formula>
    </cfRule>
  </conditionalFormatting>
  <conditionalFormatting sqref="AN25">
    <cfRule type="containsText" dxfId="21242" priority="2597" operator="containsText" text="Score">
      <formula>NOT(ISERROR(SEARCH("Score",AN25)))</formula>
    </cfRule>
    <cfRule type="cellIs" dxfId="21241" priority="2598" operator="greaterThan">
      <formula>$O$25</formula>
    </cfRule>
    <cfRule type="cellIs" dxfId="21240" priority="2599" operator="equal">
      <formula>$O$25</formula>
    </cfRule>
    <cfRule type="cellIs" dxfId="21239" priority="2600" operator="lessThan">
      <formula>$O$25</formula>
    </cfRule>
  </conditionalFormatting>
  <conditionalFormatting sqref="AO25">
    <cfRule type="containsText" dxfId="21238" priority="2593" operator="containsText" text="Score">
      <formula>NOT(ISERROR(SEARCH("Score",AO25)))</formula>
    </cfRule>
    <cfRule type="cellIs" dxfId="21237" priority="2594" operator="greaterThan">
      <formula>$O$25</formula>
    </cfRule>
    <cfRule type="cellIs" dxfId="21236" priority="2595" operator="equal">
      <formula>$O$25</formula>
    </cfRule>
    <cfRule type="cellIs" dxfId="21235" priority="2596" operator="lessThan">
      <formula>$O$25</formula>
    </cfRule>
  </conditionalFormatting>
  <conditionalFormatting sqref="AP25">
    <cfRule type="containsText" dxfId="21234" priority="2589" operator="containsText" text="Score">
      <formula>NOT(ISERROR(SEARCH("Score",AP25)))</formula>
    </cfRule>
    <cfRule type="cellIs" dxfId="21233" priority="2590" operator="greaterThan">
      <formula>$O$25</formula>
    </cfRule>
    <cfRule type="cellIs" dxfId="21232" priority="2591" operator="equal">
      <formula>$O$25</formula>
    </cfRule>
    <cfRule type="cellIs" dxfId="21231" priority="2592" operator="lessThan">
      <formula>$O$25</formula>
    </cfRule>
  </conditionalFormatting>
  <conditionalFormatting sqref="AQ25">
    <cfRule type="containsText" dxfId="21230" priority="2585" operator="containsText" text="Score">
      <formula>NOT(ISERROR(SEARCH("Score",AQ25)))</formula>
    </cfRule>
    <cfRule type="cellIs" dxfId="21229" priority="2586" operator="greaterThan">
      <formula>$O$25</formula>
    </cfRule>
    <cfRule type="cellIs" dxfId="21228" priority="2587" operator="equal">
      <formula>$O$25</formula>
    </cfRule>
    <cfRule type="cellIs" dxfId="21227" priority="2588" operator="lessThan">
      <formula>$O$25</formula>
    </cfRule>
  </conditionalFormatting>
  <conditionalFormatting sqref="AR25">
    <cfRule type="containsText" dxfId="21226" priority="2581" operator="containsText" text="Score">
      <formula>NOT(ISERROR(SEARCH("Score",AR25)))</formula>
    </cfRule>
    <cfRule type="cellIs" dxfId="21225" priority="2582" operator="greaterThan">
      <formula>$O$25</formula>
    </cfRule>
    <cfRule type="cellIs" dxfId="21224" priority="2583" operator="equal">
      <formula>$O$25</formula>
    </cfRule>
    <cfRule type="cellIs" dxfId="21223" priority="2584" operator="lessThan">
      <formula>$O$25</formula>
    </cfRule>
  </conditionalFormatting>
  <conditionalFormatting sqref="AS25">
    <cfRule type="containsText" dxfId="21222" priority="2577" operator="containsText" text="Score">
      <formula>NOT(ISERROR(SEARCH("Score",AS25)))</formula>
    </cfRule>
    <cfRule type="cellIs" dxfId="21221" priority="2578" operator="greaterThan">
      <formula>$O$25</formula>
    </cfRule>
    <cfRule type="cellIs" dxfId="21220" priority="2579" operator="equal">
      <formula>$O$25</formula>
    </cfRule>
    <cfRule type="cellIs" dxfId="21219" priority="2580" operator="lessThan">
      <formula>$O$25</formula>
    </cfRule>
  </conditionalFormatting>
  <conditionalFormatting sqref="AT25">
    <cfRule type="containsText" dxfId="21218" priority="2573" operator="containsText" text="Score">
      <formula>NOT(ISERROR(SEARCH("Score",AT25)))</formula>
    </cfRule>
    <cfRule type="cellIs" dxfId="21217" priority="2574" operator="greaterThan">
      <formula>$O$25</formula>
    </cfRule>
    <cfRule type="cellIs" dxfId="21216" priority="2575" operator="equal">
      <formula>$O$25</formula>
    </cfRule>
    <cfRule type="cellIs" dxfId="21215" priority="2576" operator="lessThan">
      <formula>$O$25</formula>
    </cfRule>
  </conditionalFormatting>
  <conditionalFormatting sqref="AU25">
    <cfRule type="containsText" dxfId="21214" priority="2569" operator="containsText" text="Score">
      <formula>NOT(ISERROR(SEARCH("Score",AU25)))</formula>
    </cfRule>
    <cfRule type="cellIs" dxfId="21213" priority="2570" operator="greaterThan">
      <formula>$O$25</formula>
    </cfRule>
    <cfRule type="cellIs" dxfId="21212" priority="2571" operator="equal">
      <formula>$O$25</formula>
    </cfRule>
    <cfRule type="cellIs" dxfId="21211" priority="2572" operator="lessThan">
      <formula>$O$25</formula>
    </cfRule>
  </conditionalFormatting>
  <conditionalFormatting sqref="AX25">
    <cfRule type="containsText" dxfId="21210" priority="2565" operator="containsText" text="Score">
      <formula>NOT(ISERROR(SEARCH("Score",AX25)))</formula>
    </cfRule>
    <cfRule type="cellIs" dxfId="21209" priority="2566" operator="greaterThan">
      <formula>$O$25</formula>
    </cfRule>
    <cfRule type="cellIs" dxfId="21208" priority="2567" operator="equal">
      <formula>$O$25</formula>
    </cfRule>
    <cfRule type="cellIs" dxfId="21207" priority="2568" operator="lessThan">
      <formula>$O$25</formula>
    </cfRule>
  </conditionalFormatting>
  <conditionalFormatting sqref="AY25">
    <cfRule type="containsText" dxfId="21206" priority="2561" operator="containsText" text="Score">
      <formula>NOT(ISERROR(SEARCH("Score",AY25)))</formula>
    </cfRule>
    <cfRule type="cellIs" dxfId="21205" priority="2562" operator="greaterThan">
      <formula>$O$25</formula>
    </cfRule>
    <cfRule type="cellIs" dxfId="21204" priority="2563" operator="equal">
      <formula>$O$25</formula>
    </cfRule>
    <cfRule type="cellIs" dxfId="21203" priority="2564" operator="lessThan">
      <formula>$O$25</formula>
    </cfRule>
  </conditionalFormatting>
  <conditionalFormatting sqref="AL29">
    <cfRule type="containsText" dxfId="21202" priority="2549" operator="containsText" text="Score">
      <formula>NOT(ISERROR(SEARCH("Score",AL29)))</formula>
    </cfRule>
    <cfRule type="cellIs" dxfId="21201" priority="2550" operator="greaterThan">
      <formula>$O$29</formula>
    </cfRule>
    <cfRule type="cellIs" dxfId="21200" priority="2551" operator="equal">
      <formula>$O$29</formula>
    </cfRule>
    <cfRule type="cellIs" dxfId="21199" priority="2552" operator="lessThan">
      <formula>$O$29</formula>
    </cfRule>
  </conditionalFormatting>
  <conditionalFormatting sqref="AM29">
    <cfRule type="containsText" dxfId="21198" priority="2545" operator="containsText" text="Score">
      <formula>NOT(ISERROR(SEARCH("Score",AM29)))</formula>
    </cfRule>
    <cfRule type="cellIs" dxfId="21197" priority="2546" operator="greaterThan">
      <formula>$O$29</formula>
    </cfRule>
    <cfRule type="cellIs" dxfId="21196" priority="2547" operator="equal">
      <formula>$O$29</formula>
    </cfRule>
    <cfRule type="cellIs" dxfId="21195" priority="2548" operator="lessThan">
      <formula>$O$29</formula>
    </cfRule>
  </conditionalFormatting>
  <conditionalFormatting sqref="AN29">
    <cfRule type="containsText" dxfId="21194" priority="2541" operator="containsText" text="Score">
      <formula>NOT(ISERROR(SEARCH("Score",AN29)))</formula>
    </cfRule>
    <cfRule type="cellIs" dxfId="21193" priority="2542" operator="greaterThan">
      <formula>$O$29</formula>
    </cfRule>
    <cfRule type="cellIs" dxfId="21192" priority="2543" operator="equal">
      <formula>$O$29</formula>
    </cfRule>
    <cfRule type="cellIs" dxfId="21191" priority="2544" operator="lessThan">
      <formula>$O$29</formula>
    </cfRule>
  </conditionalFormatting>
  <conditionalFormatting sqref="AO29">
    <cfRule type="containsText" dxfId="21190" priority="2537" operator="containsText" text="Score">
      <formula>NOT(ISERROR(SEARCH("Score",AO29)))</formula>
    </cfRule>
    <cfRule type="cellIs" dxfId="21189" priority="2538" operator="greaterThan">
      <formula>$O$29</formula>
    </cfRule>
    <cfRule type="cellIs" dxfId="21188" priority="2539" operator="equal">
      <formula>$O$29</formula>
    </cfRule>
    <cfRule type="cellIs" dxfId="21187" priority="2540" operator="lessThan">
      <formula>$O$29</formula>
    </cfRule>
  </conditionalFormatting>
  <conditionalFormatting sqref="AP29">
    <cfRule type="containsText" dxfId="21186" priority="2533" operator="containsText" text="Score">
      <formula>NOT(ISERROR(SEARCH("Score",AP29)))</formula>
    </cfRule>
    <cfRule type="cellIs" dxfId="21185" priority="2534" operator="greaterThan">
      <formula>$O$29</formula>
    </cfRule>
    <cfRule type="cellIs" dxfId="21184" priority="2535" operator="equal">
      <formula>$O$29</formula>
    </cfRule>
    <cfRule type="cellIs" dxfId="21183" priority="2536" operator="lessThan">
      <formula>$O$29</formula>
    </cfRule>
  </conditionalFormatting>
  <conditionalFormatting sqref="AQ29">
    <cfRule type="containsText" dxfId="21182" priority="2529" operator="containsText" text="Score">
      <formula>NOT(ISERROR(SEARCH("Score",AQ29)))</formula>
    </cfRule>
    <cfRule type="cellIs" dxfId="21181" priority="2530" operator="greaterThan">
      <formula>$O$29</formula>
    </cfRule>
    <cfRule type="cellIs" dxfId="21180" priority="2531" operator="equal">
      <formula>$O$29</formula>
    </cfRule>
    <cfRule type="cellIs" dxfId="21179" priority="2532" operator="lessThan">
      <formula>$O$29</formula>
    </cfRule>
  </conditionalFormatting>
  <conditionalFormatting sqref="AR29">
    <cfRule type="containsText" dxfId="21178" priority="2525" operator="containsText" text="Score">
      <formula>NOT(ISERROR(SEARCH("Score",AR29)))</formula>
    </cfRule>
    <cfRule type="cellIs" dxfId="21177" priority="2526" operator="greaterThan">
      <formula>$O$29</formula>
    </cfRule>
    <cfRule type="cellIs" dxfId="21176" priority="2527" operator="equal">
      <formula>$O$29</formula>
    </cfRule>
    <cfRule type="cellIs" dxfId="21175" priority="2528" operator="lessThan">
      <formula>$O$29</formula>
    </cfRule>
  </conditionalFormatting>
  <conditionalFormatting sqref="AS29">
    <cfRule type="containsText" dxfId="21174" priority="2521" operator="containsText" text="Score">
      <formula>NOT(ISERROR(SEARCH("Score",AS29)))</formula>
    </cfRule>
    <cfRule type="cellIs" dxfId="21173" priority="2522" operator="greaterThan">
      <formula>$O$29</formula>
    </cfRule>
    <cfRule type="cellIs" dxfId="21172" priority="2523" operator="equal">
      <formula>$O$29</formula>
    </cfRule>
    <cfRule type="cellIs" dxfId="21171" priority="2524" operator="lessThan">
      <formula>$O$29</formula>
    </cfRule>
  </conditionalFormatting>
  <conditionalFormatting sqref="AT29">
    <cfRule type="containsText" dxfId="21170" priority="2517" operator="containsText" text="Score">
      <formula>NOT(ISERROR(SEARCH("Score",AT29)))</formula>
    </cfRule>
    <cfRule type="cellIs" dxfId="21169" priority="2518" operator="greaterThan">
      <formula>$O$29</formula>
    </cfRule>
    <cfRule type="cellIs" dxfId="21168" priority="2519" operator="equal">
      <formula>$O$29</formula>
    </cfRule>
    <cfRule type="cellIs" dxfId="21167" priority="2520" operator="lessThan">
      <formula>$O$29</formula>
    </cfRule>
  </conditionalFormatting>
  <conditionalFormatting sqref="AU29">
    <cfRule type="containsText" dxfId="21166" priority="2513" operator="containsText" text="Score">
      <formula>NOT(ISERROR(SEARCH("Score",AU29)))</formula>
    </cfRule>
    <cfRule type="cellIs" dxfId="21165" priority="2514" operator="greaterThan">
      <formula>$O$29</formula>
    </cfRule>
    <cfRule type="cellIs" dxfId="21164" priority="2515" operator="equal">
      <formula>$O$29</formula>
    </cfRule>
    <cfRule type="cellIs" dxfId="21163" priority="2516" operator="lessThan">
      <formula>$O$29</formula>
    </cfRule>
  </conditionalFormatting>
  <conditionalFormatting sqref="AX29">
    <cfRule type="containsText" dxfId="21162" priority="2509" operator="containsText" text="Score">
      <formula>NOT(ISERROR(SEARCH("Score",AX29)))</formula>
    </cfRule>
    <cfRule type="cellIs" dxfId="21161" priority="2510" operator="greaterThan">
      <formula>$O$29</formula>
    </cfRule>
    <cfRule type="cellIs" dxfId="21160" priority="2511" operator="equal">
      <formula>$O$29</formula>
    </cfRule>
    <cfRule type="cellIs" dxfId="21159" priority="2512" operator="lessThan">
      <formula>$O$29</formula>
    </cfRule>
  </conditionalFormatting>
  <conditionalFormatting sqref="AY29">
    <cfRule type="containsText" dxfId="21158" priority="2505" operator="containsText" text="Score">
      <formula>NOT(ISERROR(SEARCH("Score",AY29)))</formula>
    </cfRule>
    <cfRule type="cellIs" dxfId="21157" priority="2506" operator="greaterThan">
      <formula>$O$29</formula>
    </cfRule>
    <cfRule type="cellIs" dxfId="21156" priority="2507" operator="equal">
      <formula>$O$29</formula>
    </cfRule>
    <cfRule type="cellIs" dxfId="21155" priority="2508" operator="lessThan">
      <formula>$O$29</formula>
    </cfRule>
  </conditionalFormatting>
  <conditionalFormatting sqref="AL33">
    <cfRule type="containsText" dxfId="21154" priority="2493" operator="containsText" text="Score">
      <formula>NOT(ISERROR(SEARCH("Score",AL33)))</formula>
    </cfRule>
    <cfRule type="cellIs" dxfId="21153" priority="2494" operator="greaterThan">
      <formula>$O$33</formula>
    </cfRule>
    <cfRule type="cellIs" dxfId="21152" priority="2495" operator="equal">
      <formula>$O$33</formula>
    </cfRule>
    <cfRule type="cellIs" dxfId="21151" priority="2496" operator="lessThan">
      <formula>$O$33</formula>
    </cfRule>
  </conditionalFormatting>
  <conditionalFormatting sqref="AM33">
    <cfRule type="containsText" dxfId="21150" priority="2489" operator="containsText" text="Score">
      <formula>NOT(ISERROR(SEARCH("Score",AM33)))</formula>
    </cfRule>
    <cfRule type="cellIs" dxfId="21149" priority="2490" operator="greaterThan">
      <formula>$O$33</formula>
    </cfRule>
    <cfRule type="cellIs" dxfId="21148" priority="2491" operator="equal">
      <formula>$O$33</formula>
    </cfRule>
    <cfRule type="cellIs" dxfId="21147" priority="2492" operator="lessThan">
      <formula>$O$33</formula>
    </cfRule>
  </conditionalFormatting>
  <conditionalFormatting sqref="AN33">
    <cfRule type="containsText" dxfId="21146" priority="2485" operator="containsText" text="Score">
      <formula>NOT(ISERROR(SEARCH("Score",AN33)))</formula>
    </cfRule>
    <cfRule type="cellIs" dxfId="21145" priority="2486" operator="greaterThan">
      <formula>$O$33</formula>
    </cfRule>
    <cfRule type="cellIs" dxfId="21144" priority="2487" operator="equal">
      <formula>$O$33</formula>
    </cfRule>
    <cfRule type="cellIs" dxfId="21143" priority="2488" operator="lessThan">
      <formula>$O$33</formula>
    </cfRule>
  </conditionalFormatting>
  <conditionalFormatting sqref="AO33">
    <cfRule type="containsText" dxfId="21142" priority="2481" operator="containsText" text="Score">
      <formula>NOT(ISERROR(SEARCH("Score",AO33)))</formula>
    </cfRule>
    <cfRule type="cellIs" dxfId="21141" priority="2482" operator="greaterThan">
      <formula>$O$33</formula>
    </cfRule>
    <cfRule type="cellIs" dxfId="21140" priority="2483" operator="equal">
      <formula>$O$33</formula>
    </cfRule>
    <cfRule type="cellIs" dxfId="21139" priority="2484" operator="lessThan">
      <formula>$O$33</formula>
    </cfRule>
  </conditionalFormatting>
  <conditionalFormatting sqref="AP33">
    <cfRule type="containsText" dxfId="21138" priority="2477" operator="containsText" text="Score">
      <formula>NOT(ISERROR(SEARCH("Score",AP33)))</formula>
    </cfRule>
    <cfRule type="cellIs" dxfId="21137" priority="2478" operator="greaterThan">
      <formula>$O$33</formula>
    </cfRule>
    <cfRule type="cellIs" dxfId="21136" priority="2479" operator="equal">
      <formula>$O$33</formula>
    </cfRule>
    <cfRule type="cellIs" dxfId="21135" priority="2480" operator="lessThan">
      <formula>$O$33</formula>
    </cfRule>
  </conditionalFormatting>
  <conditionalFormatting sqref="AQ33">
    <cfRule type="containsText" dxfId="21134" priority="2473" operator="containsText" text="Score">
      <formula>NOT(ISERROR(SEARCH("Score",AQ33)))</formula>
    </cfRule>
    <cfRule type="cellIs" dxfId="21133" priority="2474" operator="greaterThan">
      <formula>$O$33</formula>
    </cfRule>
    <cfRule type="cellIs" dxfId="21132" priority="2475" operator="equal">
      <formula>$O$33</formula>
    </cfRule>
    <cfRule type="cellIs" dxfId="21131" priority="2476" operator="lessThan">
      <formula>$O$33</formula>
    </cfRule>
  </conditionalFormatting>
  <conditionalFormatting sqref="AR33">
    <cfRule type="containsText" dxfId="21130" priority="2469" operator="containsText" text="Score">
      <formula>NOT(ISERROR(SEARCH("Score",AR33)))</formula>
    </cfRule>
    <cfRule type="cellIs" dxfId="21129" priority="2470" operator="greaterThan">
      <formula>$O$33</formula>
    </cfRule>
    <cfRule type="cellIs" dxfId="21128" priority="2471" operator="equal">
      <formula>$O$33</formula>
    </cfRule>
    <cfRule type="cellIs" dxfId="21127" priority="2472" operator="lessThan">
      <formula>$O$33</formula>
    </cfRule>
  </conditionalFormatting>
  <conditionalFormatting sqref="AS33">
    <cfRule type="containsText" dxfId="21126" priority="2465" operator="containsText" text="Score">
      <formula>NOT(ISERROR(SEARCH("Score",AS33)))</formula>
    </cfRule>
    <cfRule type="cellIs" dxfId="21125" priority="2466" operator="greaterThan">
      <formula>$O$33</formula>
    </cfRule>
    <cfRule type="cellIs" dxfId="21124" priority="2467" operator="equal">
      <formula>$O$33</formula>
    </cfRule>
    <cfRule type="cellIs" dxfId="21123" priority="2468" operator="lessThan">
      <formula>$O$33</formula>
    </cfRule>
  </conditionalFormatting>
  <conditionalFormatting sqref="AT33">
    <cfRule type="containsText" dxfId="21122" priority="2461" operator="containsText" text="Score">
      <formula>NOT(ISERROR(SEARCH("Score",AT33)))</formula>
    </cfRule>
    <cfRule type="cellIs" dxfId="21121" priority="2462" operator="greaterThan">
      <formula>$O$33</formula>
    </cfRule>
    <cfRule type="cellIs" dxfId="21120" priority="2463" operator="equal">
      <formula>$O$33</formula>
    </cfRule>
    <cfRule type="cellIs" dxfId="21119" priority="2464" operator="lessThan">
      <formula>$O$33</formula>
    </cfRule>
  </conditionalFormatting>
  <conditionalFormatting sqref="AU33">
    <cfRule type="containsText" dxfId="21118" priority="2457" operator="containsText" text="Score">
      <formula>NOT(ISERROR(SEARCH("Score",AU33)))</formula>
    </cfRule>
    <cfRule type="cellIs" dxfId="21117" priority="2458" operator="greaterThan">
      <formula>$O$33</formula>
    </cfRule>
    <cfRule type="cellIs" dxfId="21116" priority="2459" operator="equal">
      <formula>$O$33</formula>
    </cfRule>
    <cfRule type="cellIs" dxfId="21115" priority="2460" operator="lessThan">
      <formula>$O$33</formula>
    </cfRule>
  </conditionalFormatting>
  <conditionalFormatting sqref="AX33">
    <cfRule type="containsText" dxfId="21114" priority="2453" operator="containsText" text="Score">
      <formula>NOT(ISERROR(SEARCH("Score",AX33)))</formula>
    </cfRule>
    <cfRule type="cellIs" dxfId="21113" priority="2454" operator="greaterThan">
      <formula>$O$33</formula>
    </cfRule>
    <cfRule type="cellIs" dxfId="21112" priority="2455" operator="equal">
      <formula>$O$33</formula>
    </cfRule>
    <cfRule type="cellIs" dxfId="21111" priority="2456" operator="lessThan">
      <formula>$O$33</formula>
    </cfRule>
  </conditionalFormatting>
  <conditionalFormatting sqref="AY33">
    <cfRule type="containsText" dxfId="21110" priority="2449" operator="containsText" text="Score">
      <formula>NOT(ISERROR(SEARCH("Score",AY33)))</formula>
    </cfRule>
    <cfRule type="cellIs" dxfId="21109" priority="2450" operator="greaterThan">
      <formula>$O$33</formula>
    </cfRule>
    <cfRule type="cellIs" dxfId="21108" priority="2451" operator="equal">
      <formula>$O$33</formula>
    </cfRule>
    <cfRule type="cellIs" dxfId="21107" priority="2452" operator="lessThan">
      <formula>$O$33</formula>
    </cfRule>
  </conditionalFormatting>
  <conditionalFormatting sqref="AL37">
    <cfRule type="containsText" dxfId="21106" priority="2437" operator="containsText" text="Score">
      <formula>NOT(ISERROR(SEARCH("Score",AL37)))</formula>
    </cfRule>
    <cfRule type="cellIs" dxfId="21105" priority="2438" operator="greaterThan">
      <formula>$O$37</formula>
    </cfRule>
    <cfRule type="cellIs" dxfId="21104" priority="2439" operator="equal">
      <formula>$O$37</formula>
    </cfRule>
    <cfRule type="cellIs" dxfId="21103" priority="2440" operator="lessThan">
      <formula>$O$37</formula>
    </cfRule>
  </conditionalFormatting>
  <conditionalFormatting sqref="AM37">
    <cfRule type="containsText" dxfId="21102" priority="2433" operator="containsText" text="Score">
      <formula>NOT(ISERROR(SEARCH("Score",AM37)))</formula>
    </cfRule>
    <cfRule type="cellIs" dxfId="21101" priority="2434" operator="greaterThan">
      <formula>$O$37</formula>
    </cfRule>
    <cfRule type="cellIs" dxfId="21100" priority="2435" operator="equal">
      <formula>$O$37</formula>
    </cfRule>
    <cfRule type="cellIs" dxfId="21099" priority="2436" operator="lessThan">
      <formula>$O$37</formula>
    </cfRule>
  </conditionalFormatting>
  <conditionalFormatting sqref="AN37">
    <cfRule type="containsText" dxfId="21098" priority="2429" operator="containsText" text="Score">
      <formula>NOT(ISERROR(SEARCH("Score",AN37)))</formula>
    </cfRule>
    <cfRule type="cellIs" dxfId="21097" priority="2430" operator="greaterThan">
      <formula>$O$37</formula>
    </cfRule>
    <cfRule type="cellIs" dxfId="21096" priority="2431" operator="equal">
      <formula>$O$37</formula>
    </cfRule>
    <cfRule type="cellIs" dxfId="21095" priority="2432" operator="lessThan">
      <formula>$O$37</formula>
    </cfRule>
  </conditionalFormatting>
  <conditionalFormatting sqref="AO37">
    <cfRule type="containsText" dxfId="21094" priority="2425" operator="containsText" text="Score">
      <formula>NOT(ISERROR(SEARCH("Score",AO37)))</formula>
    </cfRule>
    <cfRule type="cellIs" dxfId="21093" priority="2426" operator="greaterThan">
      <formula>$O$37</formula>
    </cfRule>
    <cfRule type="cellIs" dxfId="21092" priority="2427" operator="equal">
      <formula>$O$37</formula>
    </cfRule>
    <cfRule type="cellIs" dxfId="21091" priority="2428" operator="lessThan">
      <formula>$O$37</formula>
    </cfRule>
  </conditionalFormatting>
  <conditionalFormatting sqref="AP37">
    <cfRule type="containsText" dxfId="21090" priority="2421" operator="containsText" text="Score">
      <formula>NOT(ISERROR(SEARCH("Score",AP37)))</formula>
    </cfRule>
    <cfRule type="cellIs" dxfId="21089" priority="2422" operator="greaterThan">
      <formula>$O$37</formula>
    </cfRule>
    <cfRule type="cellIs" dxfId="21088" priority="2423" operator="equal">
      <formula>$O$37</formula>
    </cfRule>
    <cfRule type="cellIs" dxfId="21087" priority="2424" operator="lessThan">
      <formula>$O$37</formula>
    </cfRule>
  </conditionalFormatting>
  <conditionalFormatting sqref="AQ37">
    <cfRule type="containsText" dxfId="21086" priority="2417" operator="containsText" text="Score">
      <formula>NOT(ISERROR(SEARCH("Score",AQ37)))</formula>
    </cfRule>
    <cfRule type="cellIs" dxfId="21085" priority="2418" operator="greaterThan">
      <formula>$O$37</formula>
    </cfRule>
    <cfRule type="cellIs" dxfId="21084" priority="2419" operator="equal">
      <formula>$O$37</formula>
    </cfRule>
    <cfRule type="cellIs" dxfId="21083" priority="2420" operator="lessThan">
      <formula>$O$37</formula>
    </cfRule>
  </conditionalFormatting>
  <conditionalFormatting sqref="AR37">
    <cfRule type="containsText" dxfId="21082" priority="2413" operator="containsText" text="Score">
      <formula>NOT(ISERROR(SEARCH("Score",AR37)))</formula>
    </cfRule>
    <cfRule type="cellIs" dxfId="21081" priority="2414" operator="greaterThan">
      <formula>$O$37</formula>
    </cfRule>
    <cfRule type="cellIs" dxfId="21080" priority="2415" operator="equal">
      <formula>$O$37</formula>
    </cfRule>
    <cfRule type="cellIs" dxfId="21079" priority="2416" operator="lessThan">
      <formula>$O$37</formula>
    </cfRule>
  </conditionalFormatting>
  <conditionalFormatting sqref="AS37">
    <cfRule type="containsText" dxfId="21078" priority="2409" operator="containsText" text="Score">
      <formula>NOT(ISERROR(SEARCH("Score",AS37)))</formula>
    </cfRule>
    <cfRule type="cellIs" dxfId="21077" priority="2410" operator="greaterThan">
      <formula>$O$37</formula>
    </cfRule>
    <cfRule type="cellIs" dxfId="21076" priority="2411" operator="equal">
      <formula>$O$37</formula>
    </cfRule>
    <cfRule type="cellIs" dxfId="21075" priority="2412" operator="lessThan">
      <formula>$O$37</formula>
    </cfRule>
  </conditionalFormatting>
  <conditionalFormatting sqref="AT37">
    <cfRule type="containsText" dxfId="21074" priority="2405" operator="containsText" text="Score">
      <formula>NOT(ISERROR(SEARCH("Score",AT37)))</formula>
    </cfRule>
    <cfRule type="cellIs" dxfId="21073" priority="2406" operator="greaterThan">
      <formula>$O$37</formula>
    </cfRule>
    <cfRule type="cellIs" dxfId="21072" priority="2407" operator="equal">
      <formula>$O$37</formula>
    </cfRule>
    <cfRule type="cellIs" dxfId="21071" priority="2408" operator="lessThan">
      <formula>$O$37</formula>
    </cfRule>
  </conditionalFormatting>
  <conditionalFormatting sqref="AU37">
    <cfRule type="containsText" dxfId="21070" priority="2401" operator="containsText" text="Score">
      <formula>NOT(ISERROR(SEARCH("Score",AU37)))</formula>
    </cfRule>
    <cfRule type="cellIs" dxfId="21069" priority="2402" operator="greaterThan">
      <formula>$O$37</formula>
    </cfRule>
    <cfRule type="cellIs" dxfId="21068" priority="2403" operator="equal">
      <formula>$O$37</formula>
    </cfRule>
    <cfRule type="cellIs" dxfId="21067" priority="2404" operator="lessThan">
      <formula>$O$37</formula>
    </cfRule>
  </conditionalFormatting>
  <conditionalFormatting sqref="AX37">
    <cfRule type="containsText" dxfId="21066" priority="2397" operator="containsText" text="Score">
      <formula>NOT(ISERROR(SEARCH("Score",AX37)))</formula>
    </cfRule>
    <cfRule type="cellIs" dxfId="21065" priority="2398" operator="greaterThan">
      <formula>$O$37</formula>
    </cfRule>
    <cfRule type="cellIs" dxfId="21064" priority="2399" operator="equal">
      <formula>$O$37</formula>
    </cfRule>
    <cfRule type="cellIs" dxfId="21063" priority="2400" operator="lessThan">
      <formula>$O$37</formula>
    </cfRule>
  </conditionalFormatting>
  <conditionalFormatting sqref="AY37">
    <cfRule type="containsText" dxfId="21062" priority="2393" operator="containsText" text="Score">
      <formula>NOT(ISERROR(SEARCH("Score",AY37)))</formula>
    </cfRule>
    <cfRule type="cellIs" dxfId="21061" priority="2394" operator="greaterThan">
      <formula>$O$37</formula>
    </cfRule>
    <cfRule type="cellIs" dxfId="21060" priority="2395" operator="equal">
      <formula>$O$37</formula>
    </cfRule>
    <cfRule type="cellIs" dxfId="21059" priority="2396" operator="lessThan">
      <formula>$O$37</formula>
    </cfRule>
  </conditionalFormatting>
  <conditionalFormatting sqref="AL41">
    <cfRule type="containsText" dxfId="21058" priority="2381" operator="containsText" text="Score">
      <formula>NOT(ISERROR(SEARCH("Score",AL41)))</formula>
    </cfRule>
    <cfRule type="cellIs" dxfId="21057" priority="2382" operator="greaterThan">
      <formula>$O$41</formula>
    </cfRule>
    <cfRule type="cellIs" dxfId="21056" priority="2383" operator="equal">
      <formula>$O$41</formula>
    </cfRule>
    <cfRule type="cellIs" dxfId="21055" priority="2384" operator="lessThan">
      <formula>$O$41</formula>
    </cfRule>
  </conditionalFormatting>
  <conditionalFormatting sqref="AM41">
    <cfRule type="containsText" dxfId="21054" priority="2377" operator="containsText" text="Score">
      <formula>NOT(ISERROR(SEARCH("Score",AM41)))</formula>
    </cfRule>
    <cfRule type="cellIs" dxfId="21053" priority="2378" operator="greaterThan">
      <formula>$O$41</formula>
    </cfRule>
    <cfRule type="cellIs" dxfId="21052" priority="2379" operator="equal">
      <formula>$O$41</formula>
    </cfRule>
    <cfRule type="cellIs" dxfId="21051" priority="2380" operator="lessThan">
      <formula>$O$41</formula>
    </cfRule>
  </conditionalFormatting>
  <conditionalFormatting sqref="AN41">
    <cfRule type="containsText" dxfId="21050" priority="2373" operator="containsText" text="Score">
      <formula>NOT(ISERROR(SEARCH("Score",AN41)))</formula>
    </cfRule>
    <cfRule type="cellIs" dxfId="21049" priority="2374" operator="greaterThan">
      <formula>$O$41</formula>
    </cfRule>
    <cfRule type="cellIs" dxfId="21048" priority="2375" operator="equal">
      <formula>$O$41</formula>
    </cfRule>
    <cfRule type="cellIs" dxfId="21047" priority="2376" operator="lessThan">
      <formula>$O$41</formula>
    </cfRule>
  </conditionalFormatting>
  <conditionalFormatting sqref="AO41">
    <cfRule type="containsText" dxfId="21046" priority="2369" operator="containsText" text="Score">
      <formula>NOT(ISERROR(SEARCH("Score",AO41)))</formula>
    </cfRule>
    <cfRule type="cellIs" dxfId="21045" priority="2370" operator="greaterThan">
      <formula>$O$41</formula>
    </cfRule>
    <cfRule type="cellIs" dxfId="21044" priority="2371" operator="equal">
      <formula>$O$41</formula>
    </cfRule>
    <cfRule type="cellIs" dxfId="21043" priority="2372" operator="lessThan">
      <formula>$O$41</formula>
    </cfRule>
  </conditionalFormatting>
  <conditionalFormatting sqref="AP41">
    <cfRule type="containsText" dxfId="21042" priority="2365" operator="containsText" text="Score">
      <formula>NOT(ISERROR(SEARCH("Score",AP41)))</formula>
    </cfRule>
    <cfRule type="cellIs" dxfId="21041" priority="2366" operator="greaterThan">
      <formula>$O$41</formula>
    </cfRule>
    <cfRule type="cellIs" dxfId="21040" priority="2367" operator="equal">
      <formula>$O$41</formula>
    </cfRule>
    <cfRule type="cellIs" dxfId="21039" priority="2368" operator="lessThan">
      <formula>$O$41</formula>
    </cfRule>
  </conditionalFormatting>
  <conditionalFormatting sqref="AQ41">
    <cfRule type="containsText" dxfId="21038" priority="2361" operator="containsText" text="Score">
      <formula>NOT(ISERROR(SEARCH("Score",AQ41)))</formula>
    </cfRule>
    <cfRule type="cellIs" dxfId="21037" priority="2362" operator="greaterThan">
      <formula>$O$41</formula>
    </cfRule>
    <cfRule type="cellIs" dxfId="21036" priority="2363" operator="equal">
      <formula>$O$41</formula>
    </cfRule>
    <cfRule type="cellIs" dxfId="21035" priority="2364" operator="lessThan">
      <formula>$O$41</formula>
    </cfRule>
  </conditionalFormatting>
  <conditionalFormatting sqref="AR41">
    <cfRule type="containsText" dxfId="21034" priority="2357" operator="containsText" text="Score">
      <formula>NOT(ISERROR(SEARCH("Score",AR41)))</formula>
    </cfRule>
    <cfRule type="cellIs" dxfId="21033" priority="2358" operator="greaterThan">
      <formula>$O$41</formula>
    </cfRule>
    <cfRule type="cellIs" dxfId="21032" priority="2359" operator="equal">
      <formula>$O$41</formula>
    </cfRule>
    <cfRule type="cellIs" dxfId="21031" priority="2360" operator="lessThan">
      <formula>$O$41</formula>
    </cfRule>
  </conditionalFormatting>
  <conditionalFormatting sqref="AS41">
    <cfRule type="containsText" dxfId="21030" priority="2353" operator="containsText" text="Score">
      <formula>NOT(ISERROR(SEARCH("Score",AS41)))</formula>
    </cfRule>
    <cfRule type="cellIs" dxfId="21029" priority="2354" operator="greaterThan">
      <formula>$O$41</formula>
    </cfRule>
    <cfRule type="cellIs" dxfId="21028" priority="2355" operator="equal">
      <formula>$O$41</formula>
    </cfRule>
    <cfRule type="cellIs" dxfId="21027" priority="2356" operator="lessThan">
      <formula>$O$41</formula>
    </cfRule>
  </conditionalFormatting>
  <conditionalFormatting sqref="AT41">
    <cfRule type="containsText" dxfId="21026" priority="2349" operator="containsText" text="Score">
      <formula>NOT(ISERROR(SEARCH("Score",AT41)))</formula>
    </cfRule>
    <cfRule type="cellIs" dxfId="21025" priority="2350" operator="greaterThan">
      <formula>$O$41</formula>
    </cfRule>
    <cfRule type="cellIs" dxfId="21024" priority="2351" operator="equal">
      <formula>$O$41</formula>
    </cfRule>
    <cfRule type="cellIs" dxfId="21023" priority="2352" operator="lessThan">
      <formula>$O$41</formula>
    </cfRule>
  </conditionalFormatting>
  <conditionalFormatting sqref="AU41">
    <cfRule type="containsText" dxfId="21022" priority="2345" operator="containsText" text="Score">
      <formula>NOT(ISERROR(SEARCH("Score",AU41)))</formula>
    </cfRule>
    <cfRule type="cellIs" dxfId="21021" priority="2346" operator="greaterThan">
      <formula>$O$41</formula>
    </cfRule>
    <cfRule type="cellIs" dxfId="21020" priority="2347" operator="equal">
      <formula>$O$41</formula>
    </cfRule>
    <cfRule type="cellIs" dxfId="21019" priority="2348" operator="lessThan">
      <formula>$O$41</formula>
    </cfRule>
  </conditionalFormatting>
  <conditionalFormatting sqref="AX41">
    <cfRule type="containsText" dxfId="21018" priority="2341" operator="containsText" text="Score">
      <formula>NOT(ISERROR(SEARCH("Score",AX41)))</formula>
    </cfRule>
    <cfRule type="cellIs" dxfId="21017" priority="2342" operator="greaterThan">
      <formula>$O$41</formula>
    </cfRule>
    <cfRule type="cellIs" dxfId="21016" priority="2343" operator="equal">
      <formula>$O$41</formula>
    </cfRule>
    <cfRule type="cellIs" dxfId="21015" priority="2344" operator="lessThan">
      <formula>$O$41</formula>
    </cfRule>
  </conditionalFormatting>
  <conditionalFormatting sqref="AY41">
    <cfRule type="containsText" dxfId="21014" priority="2337" operator="containsText" text="Score">
      <formula>NOT(ISERROR(SEARCH("Score",AY41)))</formula>
    </cfRule>
    <cfRule type="cellIs" dxfId="21013" priority="2338" operator="greaterThan">
      <formula>$O$41</formula>
    </cfRule>
    <cfRule type="cellIs" dxfId="21012" priority="2339" operator="equal">
      <formula>$O$41</formula>
    </cfRule>
    <cfRule type="cellIs" dxfId="21011" priority="2340" operator="lessThan">
      <formula>$O$41</formula>
    </cfRule>
  </conditionalFormatting>
  <conditionalFormatting sqref="AL45">
    <cfRule type="containsText" dxfId="21010" priority="2325" operator="containsText" text="Score">
      <formula>NOT(ISERROR(SEARCH("Score",AL45)))</formula>
    </cfRule>
    <cfRule type="cellIs" dxfId="21009" priority="2326" operator="greaterThan">
      <formula>$O$45</formula>
    </cfRule>
    <cfRule type="cellIs" dxfId="21008" priority="2327" operator="equal">
      <formula>$O$45</formula>
    </cfRule>
    <cfRule type="cellIs" dxfId="21007" priority="2328" operator="lessThan">
      <formula>$O$45</formula>
    </cfRule>
  </conditionalFormatting>
  <conditionalFormatting sqref="AM45">
    <cfRule type="containsText" dxfId="21006" priority="2321" operator="containsText" text="Score">
      <formula>NOT(ISERROR(SEARCH("Score",AM45)))</formula>
    </cfRule>
    <cfRule type="cellIs" dxfId="21005" priority="2322" operator="greaterThan">
      <formula>$O$45</formula>
    </cfRule>
    <cfRule type="cellIs" dxfId="21004" priority="2323" operator="equal">
      <formula>$O$45</formula>
    </cfRule>
    <cfRule type="cellIs" dxfId="21003" priority="2324" operator="lessThan">
      <formula>$O$45</formula>
    </cfRule>
  </conditionalFormatting>
  <conditionalFormatting sqref="AN45">
    <cfRule type="containsText" dxfId="21002" priority="2317" operator="containsText" text="Score">
      <formula>NOT(ISERROR(SEARCH("Score",AN45)))</formula>
    </cfRule>
    <cfRule type="cellIs" dxfId="21001" priority="2318" operator="greaterThan">
      <formula>$O$45</formula>
    </cfRule>
    <cfRule type="cellIs" dxfId="21000" priority="2319" operator="equal">
      <formula>$O$45</formula>
    </cfRule>
    <cfRule type="cellIs" dxfId="20999" priority="2320" operator="lessThan">
      <formula>$O$45</formula>
    </cfRule>
  </conditionalFormatting>
  <conditionalFormatting sqref="AO45">
    <cfRule type="containsText" dxfId="20998" priority="2313" operator="containsText" text="Score">
      <formula>NOT(ISERROR(SEARCH("Score",AO45)))</formula>
    </cfRule>
    <cfRule type="cellIs" dxfId="20997" priority="2314" operator="greaterThan">
      <formula>$O$45</formula>
    </cfRule>
    <cfRule type="cellIs" dxfId="20996" priority="2315" operator="equal">
      <formula>$O$45</formula>
    </cfRule>
    <cfRule type="cellIs" dxfId="20995" priority="2316" operator="lessThan">
      <formula>$O$45</formula>
    </cfRule>
  </conditionalFormatting>
  <conditionalFormatting sqref="AP45">
    <cfRule type="containsText" dxfId="20994" priority="2309" operator="containsText" text="Score">
      <formula>NOT(ISERROR(SEARCH("Score",AP45)))</formula>
    </cfRule>
    <cfRule type="cellIs" dxfId="20993" priority="2310" operator="greaterThan">
      <formula>$O$45</formula>
    </cfRule>
    <cfRule type="cellIs" dxfId="20992" priority="2311" operator="equal">
      <formula>$O$45</formula>
    </cfRule>
    <cfRule type="cellIs" dxfId="20991" priority="2312" operator="lessThan">
      <formula>$O$45</formula>
    </cfRule>
  </conditionalFormatting>
  <conditionalFormatting sqref="AQ45">
    <cfRule type="containsText" dxfId="20990" priority="2305" operator="containsText" text="Score">
      <formula>NOT(ISERROR(SEARCH("Score",AQ45)))</formula>
    </cfRule>
    <cfRule type="cellIs" dxfId="20989" priority="2306" operator="greaterThan">
      <formula>$O$45</formula>
    </cfRule>
    <cfRule type="cellIs" dxfId="20988" priority="2307" operator="equal">
      <formula>$O$45</formula>
    </cfRule>
    <cfRule type="cellIs" dxfId="20987" priority="2308" operator="lessThan">
      <formula>$O$45</formula>
    </cfRule>
  </conditionalFormatting>
  <conditionalFormatting sqref="AR45">
    <cfRule type="containsText" dxfId="20986" priority="2301" operator="containsText" text="Score">
      <formula>NOT(ISERROR(SEARCH("Score",AR45)))</formula>
    </cfRule>
    <cfRule type="cellIs" dxfId="20985" priority="2302" operator="greaterThan">
      <formula>$O$45</formula>
    </cfRule>
    <cfRule type="cellIs" dxfId="20984" priority="2303" operator="equal">
      <formula>$O$45</formula>
    </cfRule>
    <cfRule type="cellIs" dxfId="20983" priority="2304" operator="lessThan">
      <formula>$O$45</formula>
    </cfRule>
  </conditionalFormatting>
  <conditionalFormatting sqref="AS45">
    <cfRule type="containsText" dxfId="20982" priority="2297" operator="containsText" text="Score">
      <formula>NOT(ISERROR(SEARCH("Score",AS45)))</formula>
    </cfRule>
    <cfRule type="cellIs" dxfId="20981" priority="2298" operator="greaterThan">
      <formula>$O$45</formula>
    </cfRule>
    <cfRule type="cellIs" dxfId="20980" priority="2299" operator="equal">
      <formula>$O$45</formula>
    </cfRule>
    <cfRule type="cellIs" dxfId="20979" priority="2300" operator="lessThan">
      <formula>$O$45</formula>
    </cfRule>
  </conditionalFormatting>
  <conditionalFormatting sqref="AT45">
    <cfRule type="containsText" dxfId="20978" priority="2293" operator="containsText" text="Score">
      <formula>NOT(ISERROR(SEARCH("Score",AT45)))</formula>
    </cfRule>
    <cfRule type="cellIs" dxfId="20977" priority="2294" operator="greaterThan">
      <formula>$O$45</formula>
    </cfRule>
    <cfRule type="cellIs" dxfId="20976" priority="2295" operator="equal">
      <formula>$O$45</formula>
    </cfRule>
    <cfRule type="cellIs" dxfId="20975" priority="2296" operator="lessThan">
      <formula>$O$45</formula>
    </cfRule>
  </conditionalFormatting>
  <conditionalFormatting sqref="AU45">
    <cfRule type="containsText" dxfId="20974" priority="2289" operator="containsText" text="Score">
      <formula>NOT(ISERROR(SEARCH("Score",AU45)))</formula>
    </cfRule>
    <cfRule type="cellIs" dxfId="20973" priority="2290" operator="greaterThan">
      <formula>$O$45</formula>
    </cfRule>
    <cfRule type="cellIs" dxfId="20972" priority="2291" operator="equal">
      <formula>$O$45</formula>
    </cfRule>
    <cfRule type="cellIs" dxfId="20971" priority="2292" operator="lessThan">
      <formula>$O$45</formula>
    </cfRule>
  </conditionalFormatting>
  <conditionalFormatting sqref="AX45">
    <cfRule type="containsText" dxfId="20970" priority="2285" operator="containsText" text="Score">
      <formula>NOT(ISERROR(SEARCH("Score",AX45)))</formula>
    </cfRule>
    <cfRule type="cellIs" dxfId="20969" priority="2286" operator="greaterThan">
      <formula>$O$45</formula>
    </cfRule>
    <cfRule type="cellIs" dxfId="20968" priority="2287" operator="equal">
      <formula>$O$45</formula>
    </cfRule>
    <cfRule type="cellIs" dxfId="20967" priority="2288" operator="lessThan">
      <formula>$O$45</formula>
    </cfRule>
  </conditionalFormatting>
  <conditionalFormatting sqref="AY45">
    <cfRule type="containsText" dxfId="20966" priority="2281" operator="containsText" text="Score">
      <formula>NOT(ISERROR(SEARCH("Score",AY45)))</formula>
    </cfRule>
    <cfRule type="cellIs" dxfId="20965" priority="2282" operator="greaterThan">
      <formula>$O$45</formula>
    </cfRule>
    <cfRule type="cellIs" dxfId="20964" priority="2283" operator="equal">
      <formula>$O$45</formula>
    </cfRule>
    <cfRule type="cellIs" dxfId="20963" priority="2284" operator="lessThan">
      <formula>$O$45</formula>
    </cfRule>
  </conditionalFormatting>
  <conditionalFormatting sqref="AZ45">
    <cfRule type="containsText" dxfId="20962" priority="2277" operator="containsText" text="Score">
      <formula>NOT(ISERROR(SEARCH("Score",AZ45)))</formula>
    </cfRule>
    <cfRule type="cellIs" dxfId="20961" priority="2278" operator="greaterThan">
      <formula>$O$45</formula>
    </cfRule>
    <cfRule type="cellIs" dxfId="20960" priority="2279" operator="equal">
      <formula>$O$45</formula>
    </cfRule>
    <cfRule type="cellIs" dxfId="20959" priority="2280" operator="lessThan">
      <formula>$O$45</formula>
    </cfRule>
  </conditionalFormatting>
  <conditionalFormatting sqref="AL49">
    <cfRule type="containsText" dxfId="20958" priority="2265" operator="containsText" text="Score">
      <formula>NOT(ISERROR(SEARCH("Score",AL49)))</formula>
    </cfRule>
    <cfRule type="cellIs" dxfId="20957" priority="2266" operator="greaterThan">
      <formula>$O$49</formula>
    </cfRule>
    <cfRule type="cellIs" dxfId="20956" priority="2267" operator="equal">
      <formula>$O$49</formula>
    </cfRule>
    <cfRule type="cellIs" dxfId="20955" priority="2268" operator="lessThan">
      <formula>$O$49</formula>
    </cfRule>
  </conditionalFormatting>
  <conditionalFormatting sqref="AM49">
    <cfRule type="containsText" dxfId="20954" priority="2261" operator="containsText" text="Score">
      <formula>NOT(ISERROR(SEARCH("Score",AM49)))</formula>
    </cfRule>
    <cfRule type="cellIs" dxfId="20953" priority="2262" operator="greaterThan">
      <formula>$O$49</formula>
    </cfRule>
    <cfRule type="cellIs" dxfId="20952" priority="2263" operator="equal">
      <formula>$O$49</formula>
    </cfRule>
    <cfRule type="cellIs" dxfId="20951" priority="2264" operator="lessThan">
      <formula>$O$49</formula>
    </cfRule>
  </conditionalFormatting>
  <conditionalFormatting sqref="AN49">
    <cfRule type="containsText" dxfId="20950" priority="2257" operator="containsText" text="Score">
      <formula>NOT(ISERROR(SEARCH("Score",AN49)))</formula>
    </cfRule>
    <cfRule type="cellIs" dxfId="20949" priority="2258" operator="greaterThan">
      <formula>$O$49</formula>
    </cfRule>
    <cfRule type="cellIs" dxfId="20948" priority="2259" operator="equal">
      <formula>$O$49</formula>
    </cfRule>
    <cfRule type="cellIs" dxfId="20947" priority="2260" operator="lessThan">
      <formula>$O$49</formula>
    </cfRule>
  </conditionalFormatting>
  <conditionalFormatting sqref="AO49">
    <cfRule type="containsText" dxfId="20946" priority="2253" operator="containsText" text="Score">
      <formula>NOT(ISERROR(SEARCH("Score",AO49)))</formula>
    </cfRule>
    <cfRule type="cellIs" dxfId="20945" priority="2254" operator="greaterThan">
      <formula>$O$49</formula>
    </cfRule>
    <cfRule type="cellIs" dxfId="20944" priority="2255" operator="equal">
      <formula>$O$49</formula>
    </cfRule>
    <cfRule type="cellIs" dxfId="20943" priority="2256" operator="lessThan">
      <formula>$O$49</formula>
    </cfRule>
  </conditionalFormatting>
  <conditionalFormatting sqref="AP49">
    <cfRule type="containsText" dxfId="20942" priority="2249" operator="containsText" text="Score">
      <formula>NOT(ISERROR(SEARCH("Score",AP49)))</formula>
    </cfRule>
    <cfRule type="cellIs" dxfId="20941" priority="2250" operator="greaterThan">
      <formula>$O$49</formula>
    </cfRule>
    <cfRule type="cellIs" dxfId="20940" priority="2251" operator="equal">
      <formula>$O$49</formula>
    </cfRule>
    <cfRule type="cellIs" dxfId="20939" priority="2252" operator="lessThan">
      <formula>$O$49</formula>
    </cfRule>
  </conditionalFormatting>
  <conditionalFormatting sqref="AQ49">
    <cfRule type="containsText" dxfId="20938" priority="2245" operator="containsText" text="Score">
      <formula>NOT(ISERROR(SEARCH("Score",AQ49)))</formula>
    </cfRule>
    <cfRule type="cellIs" dxfId="20937" priority="2246" operator="greaterThan">
      <formula>$O$49</formula>
    </cfRule>
    <cfRule type="cellIs" dxfId="20936" priority="2247" operator="equal">
      <formula>$O$49</formula>
    </cfRule>
    <cfRule type="cellIs" dxfId="20935" priority="2248" operator="lessThan">
      <formula>$O$49</formula>
    </cfRule>
  </conditionalFormatting>
  <conditionalFormatting sqref="AR49">
    <cfRule type="containsText" dxfId="20934" priority="2241" operator="containsText" text="Score">
      <formula>NOT(ISERROR(SEARCH("Score",AR49)))</formula>
    </cfRule>
    <cfRule type="cellIs" dxfId="20933" priority="2242" operator="greaterThan">
      <formula>$O$49</formula>
    </cfRule>
    <cfRule type="cellIs" dxfId="20932" priority="2243" operator="equal">
      <formula>$O$49</formula>
    </cfRule>
    <cfRule type="cellIs" dxfId="20931" priority="2244" operator="lessThan">
      <formula>$O$49</formula>
    </cfRule>
  </conditionalFormatting>
  <conditionalFormatting sqref="AS49">
    <cfRule type="containsText" dxfId="20930" priority="2237" operator="containsText" text="Score">
      <formula>NOT(ISERROR(SEARCH("Score",AS49)))</formula>
    </cfRule>
    <cfRule type="cellIs" dxfId="20929" priority="2238" operator="greaterThan">
      <formula>$O$49</formula>
    </cfRule>
    <cfRule type="cellIs" dxfId="20928" priority="2239" operator="equal">
      <formula>$O$49</formula>
    </cfRule>
    <cfRule type="cellIs" dxfId="20927" priority="2240" operator="lessThan">
      <formula>$O$49</formula>
    </cfRule>
  </conditionalFormatting>
  <conditionalFormatting sqref="AT49">
    <cfRule type="containsText" dxfId="20926" priority="2233" operator="containsText" text="Score">
      <formula>NOT(ISERROR(SEARCH("Score",AT49)))</formula>
    </cfRule>
    <cfRule type="cellIs" dxfId="20925" priority="2234" operator="greaterThan">
      <formula>$O$49</formula>
    </cfRule>
    <cfRule type="cellIs" dxfId="20924" priority="2235" operator="equal">
      <formula>$O$49</formula>
    </cfRule>
    <cfRule type="cellIs" dxfId="20923" priority="2236" operator="lessThan">
      <formula>$O$49</formula>
    </cfRule>
  </conditionalFormatting>
  <conditionalFormatting sqref="AU49">
    <cfRule type="containsText" dxfId="20922" priority="2229" operator="containsText" text="Score">
      <formula>NOT(ISERROR(SEARCH("Score",AU49)))</formula>
    </cfRule>
    <cfRule type="cellIs" dxfId="20921" priority="2230" operator="greaterThan">
      <formula>$O$49</formula>
    </cfRule>
    <cfRule type="cellIs" dxfId="20920" priority="2231" operator="equal">
      <formula>$O$49</formula>
    </cfRule>
    <cfRule type="cellIs" dxfId="20919" priority="2232" operator="lessThan">
      <formula>$O$49</formula>
    </cfRule>
  </conditionalFormatting>
  <conditionalFormatting sqref="AX49">
    <cfRule type="containsText" dxfId="20918" priority="2225" operator="containsText" text="Score">
      <formula>NOT(ISERROR(SEARCH("Score",AX49)))</formula>
    </cfRule>
    <cfRule type="cellIs" dxfId="20917" priority="2226" operator="greaterThan">
      <formula>$O$49</formula>
    </cfRule>
    <cfRule type="cellIs" dxfId="20916" priority="2227" operator="equal">
      <formula>$O$49</formula>
    </cfRule>
    <cfRule type="cellIs" dxfId="20915" priority="2228" operator="lessThan">
      <formula>$O$49</formula>
    </cfRule>
  </conditionalFormatting>
  <conditionalFormatting sqref="AY49">
    <cfRule type="containsText" dxfId="20914" priority="2221" operator="containsText" text="Score">
      <formula>NOT(ISERROR(SEARCH("Score",AY49)))</formula>
    </cfRule>
    <cfRule type="cellIs" dxfId="20913" priority="2222" operator="greaterThan">
      <formula>$O$49</formula>
    </cfRule>
    <cfRule type="cellIs" dxfId="20912" priority="2223" operator="equal">
      <formula>$O$49</formula>
    </cfRule>
    <cfRule type="cellIs" dxfId="20911" priority="2224" operator="lessThan">
      <formula>$O$49</formula>
    </cfRule>
  </conditionalFormatting>
  <conditionalFormatting sqref="AZ49">
    <cfRule type="containsText" dxfId="20910" priority="2217" operator="containsText" text="Score">
      <formula>NOT(ISERROR(SEARCH("Score",AZ49)))</formula>
    </cfRule>
    <cfRule type="cellIs" dxfId="20909" priority="2218" operator="greaterThan">
      <formula>$O$49</formula>
    </cfRule>
    <cfRule type="cellIs" dxfId="20908" priority="2219" operator="equal">
      <formula>$O$49</formula>
    </cfRule>
    <cfRule type="cellIs" dxfId="20907" priority="2220" operator="lessThan">
      <formula>$O$49</formula>
    </cfRule>
  </conditionalFormatting>
  <conditionalFormatting sqref="AL53">
    <cfRule type="containsText" dxfId="20906" priority="2205" operator="containsText" text="Score">
      <formula>NOT(ISERROR(SEARCH("Score",AL53)))</formula>
    </cfRule>
    <cfRule type="cellIs" dxfId="20905" priority="2206" operator="greaterThan">
      <formula>$O$53</formula>
    </cfRule>
    <cfRule type="cellIs" dxfId="20904" priority="2207" operator="equal">
      <formula>$O$53</formula>
    </cfRule>
    <cfRule type="cellIs" dxfId="20903" priority="2208" operator="lessThan">
      <formula>$O$53</formula>
    </cfRule>
  </conditionalFormatting>
  <conditionalFormatting sqref="AM53">
    <cfRule type="containsText" dxfId="20902" priority="2201" operator="containsText" text="Score">
      <formula>NOT(ISERROR(SEARCH("Score",AM53)))</formula>
    </cfRule>
    <cfRule type="cellIs" dxfId="20901" priority="2202" operator="greaterThan">
      <formula>$O$53</formula>
    </cfRule>
    <cfRule type="cellIs" dxfId="20900" priority="2203" operator="equal">
      <formula>$O$53</formula>
    </cfRule>
    <cfRule type="cellIs" dxfId="20899" priority="2204" operator="lessThan">
      <formula>$O$53</formula>
    </cfRule>
  </conditionalFormatting>
  <conditionalFormatting sqref="AN53">
    <cfRule type="containsText" dxfId="20898" priority="2197" operator="containsText" text="Score">
      <formula>NOT(ISERROR(SEARCH("Score",AN53)))</formula>
    </cfRule>
    <cfRule type="cellIs" dxfId="20897" priority="2198" operator="greaterThan">
      <formula>$O$53</formula>
    </cfRule>
    <cfRule type="cellIs" dxfId="20896" priority="2199" operator="equal">
      <formula>$O$53</formula>
    </cfRule>
    <cfRule type="cellIs" dxfId="20895" priority="2200" operator="lessThan">
      <formula>$O$53</formula>
    </cfRule>
  </conditionalFormatting>
  <conditionalFormatting sqref="AO53">
    <cfRule type="containsText" dxfId="20894" priority="2193" operator="containsText" text="Score">
      <formula>NOT(ISERROR(SEARCH("Score",AO53)))</formula>
    </cfRule>
    <cfRule type="cellIs" dxfId="20893" priority="2194" operator="greaterThan">
      <formula>$O$53</formula>
    </cfRule>
    <cfRule type="cellIs" dxfId="20892" priority="2195" operator="equal">
      <formula>$O$53</formula>
    </cfRule>
    <cfRule type="cellIs" dxfId="20891" priority="2196" operator="lessThan">
      <formula>$O$53</formula>
    </cfRule>
  </conditionalFormatting>
  <conditionalFormatting sqref="AP53">
    <cfRule type="containsText" dxfId="20890" priority="2189" operator="containsText" text="Score">
      <formula>NOT(ISERROR(SEARCH("Score",AP53)))</formula>
    </cfRule>
    <cfRule type="cellIs" dxfId="20889" priority="2190" operator="greaterThan">
      <formula>$O$53</formula>
    </cfRule>
    <cfRule type="cellIs" dxfId="20888" priority="2191" operator="equal">
      <formula>$O$53</formula>
    </cfRule>
    <cfRule type="cellIs" dxfId="20887" priority="2192" operator="lessThan">
      <formula>$O$53</formula>
    </cfRule>
  </conditionalFormatting>
  <conditionalFormatting sqref="AQ53">
    <cfRule type="containsText" dxfId="20886" priority="2185" operator="containsText" text="Score">
      <formula>NOT(ISERROR(SEARCH("Score",AQ53)))</formula>
    </cfRule>
    <cfRule type="cellIs" dxfId="20885" priority="2186" operator="greaterThan">
      <formula>$O$53</formula>
    </cfRule>
    <cfRule type="cellIs" dxfId="20884" priority="2187" operator="equal">
      <formula>$O$53</formula>
    </cfRule>
    <cfRule type="cellIs" dxfId="20883" priority="2188" operator="lessThan">
      <formula>$O$53</formula>
    </cfRule>
  </conditionalFormatting>
  <conditionalFormatting sqref="AR53">
    <cfRule type="containsText" dxfId="20882" priority="2181" operator="containsText" text="Score">
      <formula>NOT(ISERROR(SEARCH("Score",AR53)))</formula>
    </cfRule>
    <cfRule type="cellIs" dxfId="20881" priority="2182" operator="greaterThan">
      <formula>$O$53</formula>
    </cfRule>
    <cfRule type="cellIs" dxfId="20880" priority="2183" operator="equal">
      <formula>$O$53</formula>
    </cfRule>
    <cfRule type="cellIs" dxfId="20879" priority="2184" operator="lessThan">
      <formula>$O$53</formula>
    </cfRule>
  </conditionalFormatting>
  <conditionalFormatting sqref="AS53">
    <cfRule type="containsText" dxfId="20878" priority="2177" operator="containsText" text="Score">
      <formula>NOT(ISERROR(SEARCH("Score",AS53)))</formula>
    </cfRule>
    <cfRule type="cellIs" dxfId="20877" priority="2178" operator="greaterThan">
      <formula>$O$53</formula>
    </cfRule>
    <cfRule type="cellIs" dxfId="20876" priority="2179" operator="equal">
      <formula>$O$53</formula>
    </cfRule>
    <cfRule type="cellIs" dxfId="20875" priority="2180" operator="lessThan">
      <formula>$O$53</formula>
    </cfRule>
  </conditionalFormatting>
  <conditionalFormatting sqref="AT53">
    <cfRule type="containsText" dxfId="20874" priority="2173" operator="containsText" text="Score">
      <formula>NOT(ISERROR(SEARCH("Score",AT53)))</formula>
    </cfRule>
    <cfRule type="cellIs" dxfId="20873" priority="2174" operator="greaterThan">
      <formula>$O$53</formula>
    </cfRule>
    <cfRule type="cellIs" dxfId="20872" priority="2175" operator="equal">
      <formula>$O$53</formula>
    </cfRule>
    <cfRule type="cellIs" dxfId="20871" priority="2176" operator="lessThan">
      <formula>$O$53</formula>
    </cfRule>
  </conditionalFormatting>
  <conditionalFormatting sqref="AU53">
    <cfRule type="containsText" dxfId="20870" priority="2169" operator="containsText" text="Score">
      <formula>NOT(ISERROR(SEARCH("Score",AU53)))</formula>
    </cfRule>
    <cfRule type="cellIs" dxfId="20869" priority="2170" operator="greaterThan">
      <formula>$O$53</formula>
    </cfRule>
    <cfRule type="cellIs" dxfId="20868" priority="2171" operator="equal">
      <formula>$O$53</formula>
    </cfRule>
    <cfRule type="cellIs" dxfId="20867" priority="2172" operator="lessThan">
      <formula>$O$53</formula>
    </cfRule>
  </conditionalFormatting>
  <conditionalFormatting sqref="AX53">
    <cfRule type="containsText" dxfId="20866" priority="2165" operator="containsText" text="Score">
      <formula>NOT(ISERROR(SEARCH("Score",AX53)))</formula>
    </cfRule>
    <cfRule type="cellIs" dxfId="20865" priority="2166" operator="greaterThan">
      <formula>$O$53</formula>
    </cfRule>
    <cfRule type="cellIs" dxfId="20864" priority="2167" operator="equal">
      <formula>$O$53</formula>
    </cfRule>
    <cfRule type="cellIs" dxfId="20863" priority="2168" operator="lessThan">
      <formula>$O$53</formula>
    </cfRule>
  </conditionalFormatting>
  <conditionalFormatting sqref="AY53">
    <cfRule type="containsText" dxfId="20862" priority="2161" operator="containsText" text="Score">
      <formula>NOT(ISERROR(SEARCH("Score",AY53)))</formula>
    </cfRule>
    <cfRule type="cellIs" dxfId="20861" priority="2162" operator="greaterThan">
      <formula>$O$53</formula>
    </cfRule>
    <cfRule type="cellIs" dxfId="20860" priority="2163" operator="equal">
      <formula>$O$53</formula>
    </cfRule>
    <cfRule type="cellIs" dxfId="20859" priority="2164" operator="lessThan">
      <formula>$O$53</formula>
    </cfRule>
  </conditionalFormatting>
  <conditionalFormatting sqref="AZ53">
    <cfRule type="containsText" dxfId="20858" priority="2157" operator="containsText" text="Score">
      <formula>NOT(ISERROR(SEARCH("Score",AZ53)))</formula>
    </cfRule>
    <cfRule type="cellIs" dxfId="20857" priority="2158" operator="greaterThan">
      <formula>$O$53</formula>
    </cfRule>
    <cfRule type="cellIs" dxfId="20856" priority="2159" operator="equal">
      <formula>$O$53</formula>
    </cfRule>
    <cfRule type="cellIs" dxfId="20855" priority="2160" operator="lessThan">
      <formula>$O$53</formula>
    </cfRule>
  </conditionalFormatting>
  <conditionalFormatting sqref="AL57">
    <cfRule type="containsText" dxfId="20854" priority="2145" operator="containsText" text="Score">
      <formula>NOT(ISERROR(SEARCH("Score",AL57)))</formula>
    </cfRule>
    <cfRule type="cellIs" dxfId="20853" priority="2146" operator="greaterThan">
      <formula>$O$57</formula>
    </cfRule>
    <cfRule type="cellIs" dxfId="20852" priority="2147" operator="equal">
      <formula>$O$57</formula>
    </cfRule>
    <cfRule type="cellIs" dxfId="20851" priority="2148" operator="lessThan">
      <formula>$O$57</formula>
    </cfRule>
  </conditionalFormatting>
  <conditionalFormatting sqref="AM57">
    <cfRule type="containsText" dxfId="20850" priority="2141" operator="containsText" text="Score">
      <formula>NOT(ISERROR(SEARCH("Score",AM57)))</formula>
    </cfRule>
    <cfRule type="cellIs" dxfId="20849" priority="2142" operator="greaterThan">
      <formula>$O$57</formula>
    </cfRule>
    <cfRule type="cellIs" dxfId="20848" priority="2143" operator="equal">
      <formula>$O$57</formula>
    </cfRule>
    <cfRule type="cellIs" dxfId="20847" priority="2144" operator="lessThan">
      <formula>$O$57</formula>
    </cfRule>
  </conditionalFormatting>
  <conditionalFormatting sqref="AN57">
    <cfRule type="containsText" dxfId="20846" priority="2137" operator="containsText" text="Score">
      <formula>NOT(ISERROR(SEARCH("Score",AN57)))</formula>
    </cfRule>
    <cfRule type="cellIs" dxfId="20845" priority="2138" operator="greaterThan">
      <formula>$O$57</formula>
    </cfRule>
    <cfRule type="cellIs" dxfId="20844" priority="2139" operator="equal">
      <formula>$O$57</formula>
    </cfRule>
    <cfRule type="cellIs" dxfId="20843" priority="2140" operator="lessThan">
      <formula>$O$57</formula>
    </cfRule>
  </conditionalFormatting>
  <conditionalFormatting sqref="AO57">
    <cfRule type="containsText" dxfId="20842" priority="2133" operator="containsText" text="Score">
      <formula>NOT(ISERROR(SEARCH("Score",AO57)))</formula>
    </cfRule>
    <cfRule type="cellIs" dxfId="20841" priority="2134" operator="greaterThan">
      <formula>$O$57</formula>
    </cfRule>
    <cfRule type="cellIs" dxfId="20840" priority="2135" operator="equal">
      <formula>$O$57</formula>
    </cfRule>
    <cfRule type="cellIs" dxfId="20839" priority="2136" operator="lessThan">
      <formula>$O$57</formula>
    </cfRule>
  </conditionalFormatting>
  <conditionalFormatting sqref="AP57">
    <cfRule type="containsText" dxfId="20838" priority="2129" operator="containsText" text="Score">
      <formula>NOT(ISERROR(SEARCH("Score",AP57)))</formula>
    </cfRule>
    <cfRule type="cellIs" dxfId="20837" priority="2130" operator="greaterThan">
      <formula>$O$57</formula>
    </cfRule>
    <cfRule type="cellIs" dxfId="20836" priority="2131" operator="equal">
      <formula>$O$57</formula>
    </cfRule>
    <cfRule type="cellIs" dxfId="20835" priority="2132" operator="lessThan">
      <formula>$O$57</formula>
    </cfRule>
  </conditionalFormatting>
  <conditionalFormatting sqref="AQ57">
    <cfRule type="containsText" dxfId="20834" priority="2125" operator="containsText" text="Score">
      <formula>NOT(ISERROR(SEARCH("Score",AQ57)))</formula>
    </cfRule>
    <cfRule type="cellIs" dxfId="20833" priority="2126" operator="greaterThan">
      <formula>$O$57</formula>
    </cfRule>
    <cfRule type="cellIs" dxfId="20832" priority="2127" operator="equal">
      <formula>$O$57</formula>
    </cfRule>
    <cfRule type="cellIs" dxfId="20831" priority="2128" operator="lessThan">
      <formula>$O$57</formula>
    </cfRule>
  </conditionalFormatting>
  <conditionalFormatting sqref="AR57">
    <cfRule type="containsText" dxfId="20830" priority="2121" operator="containsText" text="Score">
      <formula>NOT(ISERROR(SEARCH("Score",AR57)))</formula>
    </cfRule>
    <cfRule type="cellIs" dxfId="20829" priority="2122" operator="greaterThan">
      <formula>$O$57</formula>
    </cfRule>
    <cfRule type="cellIs" dxfId="20828" priority="2123" operator="equal">
      <formula>$O$57</formula>
    </cfRule>
    <cfRule type="cellIs" dxfId="20827" priority="2124" operator="lessThan">
      <formula>$O$57</formula>
    </cfRule>
  </conditionalFormatting>
  <conditionalFormatting sqref="AS57">
    <cfRule type="containsText" dxfId="20826" priority="2117" operator="containsText" text="Score">
      <formula>NOT(ISERROR(SEARCH("Score",AS57)))</formula>
    </cfRule>
    <cfRule type="cellIs" dxfId="20825" priority="2118" operator="greaterThan">
      <formula>$O$57</formula>
    </cfRule>
    <cfRule type="cellIs" dxfId="20824" priority="2119" operator="equal">
      <formula>$O$57</formula>
    </cfRule>
    <cfRule type="cellIs" dxfId="20823" priority="2120" operator="lessThan">
      <formula>$O$57</formula>
    </cfRule>
  </conditionalFormatting>
  <conditionalFormatting sqref="AT57">
    <cfRule type="containsText" dxfId="20822" priority="2113" operator="containsText" text="Score">
      <formula>NOT(ISERROR(SEARCH("Score",AT57)))</formula>
    </cfRule>
    <cfRule type="cellIs" dxfId="20821" priority="2114" operator="greaterThan">
      <formula>$O$57</formula>
    </cfRule>
    <cfRule type="cellIs" dxfId="20820" priority="2115" operator="equal">
      <formula>$O$57</formula>
    </cfRule>
    <cfRule type="cellIs" dxfId="20819" priority="2116" operator="lessThan">
      <formula>$O$57</formula>
    </cfRule>
  </conditionalFormatting>
  <conditionalFormatting sqref="AU57">
    <cfRule type="containsText" dxfId="20818" priority="2109" operator="containsText" text="Score">
      <formula>NOT(ISERROR(SEARCH("Score",AU57)))</formula>
    </cfRule>
    <cfRule type="cellIs" dxfId="20817" priority="2110" operator="greaterThan">
      <formula>$O$57</formula>
    </cfRule>
    <cfRule type="cellIs" dxfId="20816" priority="2111" operator="equal">
      <formula>$O$57</formula>
    </cfRule>
    <cfRule type="cellIs" dxfId="20815" priority="2112" operator="lessThan">
      <formula>$O$57</formula>
    </cfRule>
  </conditionalFormatting>
  <conditionalFormatting sqref="AX57">
    <cfRule type="containsText" dxfId="20814" priority="2105" operator="containsText" text="Score">
      <formula>NOT(ISERROR(SEARCH("Score",AX57)))</formula>
    </cfRule>
    <cfRule type="cellIs" dxfId="20813" priority="2106" operator="greaterThan">
      <formula>$O$57</formula>
    </cfRule>
    <cfRule type="cellIs" dxfId="20812" priority="2107" operator="equal">
      <formula>$O$57</formula>
    </cfRule>
    <cfRule type="cellIs" dxfId="20811" priority="2108" operator="lessThan">
      <formula>$O$57</formula>
    </cfRule>
  </conditionalFormatting>
  <conditionalFormatting sqref="AY57">
    <cfRule type="containsText" dxfId="20810" priority="2101" operator="containsText" text="Score">
      <formula>NOT(ISERROR(SEARCH("Score",AY57)))</formula>
    </cfRule>
    <cfRule type="cellIs" dxfId="20809" priority="2102" operator="greaterThan">
      <formula>$O$57</formula>
    </cfRule>
    <cfRule type="cellIs" dxfId="20808" priority="2103" operator="equal">
      <formula>$O$57</formula>
    </cfRule>
    <cfRule type="cellIs" dxfId="20807" priority="2104" operator="lessThan">
      <formula>$O$57</formula>
    </cfRule>
  </conditionalFormatting>
  <conditionalFormatting sqref="AZ57">
    <cfRule type="containsText" dxfId="20806" priority="2097" operator="containsText" text="Score">
      <formula>NOT(ISERROR(SEARCH("Score",AZ57)))</formula>
    </cfRule>
    <cfRule type="cellIs" dxfId="20805" priority="2098" operator="greaterThan">
      <formula>$O$57</formula>
    </cfRule>
    <cfRule type="cellIs" dxfId="20804" priority="2099" operator="equal">
      <formula>$O$57</formula>
    </cfRule>
    <cfRule type="cellIs" dxfId="20803" priority="2100" operator="lessThan">
      <formula>$O$57</formula>
    </cfRule>
  </conditionalFormatting>
  <conditionalFormatting sqref="AL61">
    <cfRule type="containsText" dxfId="20802" priority="2085" operator="containsText" text="Score">
      <formula>NOT(ISERROR(SEARCH("Score",AL61)))</formula>
    </cfRule>
    <cfRule type="cellIs" dxfId="20801" priority="2086" operator="greaterThan">
      <formula>$O$61</formula>
    </cfRule>
    <cfRule type="cellIs" dxfId="20800" priority="2087" operator="equal">
      <formula>$O$61</formula>
    </cfRule>
    <cfRule type="cellIs" dxfId="20799" priority="2088" operator="lessThan">
      <formula>$O$61</formula>
    </cfRule>
  </conditionalFormatting>
  <conditionalFormatting sqref="AM61">
    <cfRule type="containsText" dxfId="20798" priority="2081" operator="containsText" text="Score">
      <formula>NOT(ISERROR(SEARCH("Score",AM61)))</formula>
    </cfRule>
    <cfRule type="cellIs" dxfId="20797" priority="2082" operator="greaterThan">
      <formula>$O$61</formula>
    </cfRule>
    <cfRule type="cellIs" dxfId="20796" priority="2083" operator="equal">
      <formula>$O$61</formula>
    </cfRule>
    <cfRule type="cellIs" dxfId="20795" priority="2084" operator="lessThan">
      <formula>$O$61</formula>
    </cfRule>
  </conditionalFormatting>
  <conditionalFormatting sqref="AN61">
    <cfRule type="containsText" dxfId="20794" priority="2077" operator="containsText" text="Score">
      <formula>NOT(ISERROR(SEARCH("Score",AN61)))</formula>
    </cfRule>
    <cfRule type="cellIs" dxfId="20793" priority="2078" operator="greaterThan">
      <formula>$O$61</formula>
    </cfRule>
    <cfRule type="cellIs" dxfId="20792" priority="2079" operator="equal">
      <formula>$O$61</formula>
    </cfRule>
    <cfRule type="cellIs" dxfId="20791" priority="2080" operator="lessThan">
      <formula>$O$61</formula>
    </cfRule>
  </conditionalFormatting>
  <conditionalFormatting sqref="AO61">
    <cfRule type="containsText" dxfId="20790" priority="2073" operator="containsText" text="Score">
      <formula>NOT(ISERROR(SEARCH("Score",AO61)))</formula>
    </cfRule>
    <cfRule type="cellIs" dxfId="20789" priority="2074" operator="greaterThan">
      <formula>$O$61</formula>
    </cfRule>
    <cfRule type="cellIs" dxfId="20788" priority="2075" operator="equal">
      <formula>$O$61</formula>
    </cfRule>
    <cfRule type="cellIs" dxfId="20787" priority="2076" operator="lessThan">
      <formula>$O$61</formula>
    </cfRule>
  </conditionalFormatting>
  <conditionalFormatting sqref="AP61">
    <cfRule type="containsText" dxfId="20786" priority="2069" operator="containsText" text="Score">
      <formula>NOT(ISERROR(SEARCH("Score",AP61)))</formula>
    </cfRule>
    <cfRule type="cellIs" dxfId="20785" priority="2070" operator="greaterThan">
      <formula>$O$61</formula>
    </cfRule>
    <cfRule type="cellIs" dxfId="20784" priority="2071" operator="equal">
      <formula>$O$61</formula>
    </cfRule>
    <cfRule type="cellIs" dxfId="20783" priority="2072" operator="lessThan">
      <formula>$O$61</formula>
    </cfRule>
  </conditionalFormatting>
  <conditionalFormatting sqref="AQ61">
    <cfRule type="containsText" dxfId="20782" priority="2065" operator="containsText" text="Score">
      <formula>NOT(ISERROR(SEARCH("Score",AQ61)))</formula>
    </cfRule>
    <cfRule type="cellIs" dxfId="20781" priority="2066" operator="greaterThan">
      <formula>$O$61</formula>
    </cfRule>
    <cfRule type="cellIs" dxfId="20780" priority="2067" operator="equal">
      <formula>$O$61</formula>
    </cfRule>
    <cfRule type="cellIs" dxfId="20779" priority="2068" operator="lessThan">
      <formula>$O$61</formula>
    </cfRule>
  </conditionalFormatting>
  <conditionalFormatting sqref="AR61">
    <cfRule type="containsText" dxfId="20778" priority="2061" operator="containsText" text="Score">
      <formula>NOT(ISERROR(SEARCH("Score",AR61)))</formula>
    </cfRule>
    <cfRule type="cellIs" dxfId="20777" priority="2062" operator="greaterThan">
      <formula>$O$61</formula>
    </cfRule>
    <cfRule type="cellIs" dxfId="20776" priority="2063" operator="equal">
      <formula>$O$61</formula>
    </cfRule>
    <cfRule type="cellIs" dxfId="20775" priority="2064" operator="lessThan">
      <formula>$O$61</formula>
    </cfRule>
  </conditionalFormatting>
  <conditionalFormatting sqref="AS61">
    <cfRule type="containsText" dxfId="20774" priority="2057" operator="containsText" text="Score">
      <formula>NOT(ISERROR(SEARCH("Score",AS61)))</formula>
    </cfRule>
    <cfRule type="cellIs" dxfId="20773" priority="2058" operator="greaterThan">
      <formula>$O$61</formula>
    </cfRule>
    <cfRule type="cellIs" dxfId="20772" priority="2059" operator="equal">
      <formula>$O$61</formula>
    </cfRule>
    <cfRule type="cellIs" dxfId="20771" priority="2060" operator="lessThan">
      <formula>$O$61</formula>
    </cfRule>
  </conditionalFormatting>
  <conditionalFormatting sqref="AT61">
    <cfRule type="containsText" dxfId="20770" priority="2053" operator="containsText" text="Score">
      <formula>NOT(ISERROR(SEARCH("Score",AT61)))</formula>
    </cfRule>
    <cfRule type="cellIs" dxfId="20769" priority="2054" operator="greaterThan">
      <formula>$O$61</formula>
    </cfRule>
    <cfRule type="cellIs" dxfId="20768" priority="2055" operator="equal">
      <formula>$O$61</formula>
    </cfRule>
    <cfRule type="cellIs" dxfId="20767" priority="2056" operator="lessThan">
      <formula>$O$61</formula>
    </cfRule>
  </conditionalFormatting>
  <conditionalFormatting sqref="AU61">
    <cfRule type="containsText" dxfId="20766" priority="2049" operator="containsText" text="Score">
      <formula>NOT(ISERROR(SEARCH("Score",AU61)))</formula>
    </cfRule>
    <cfRule type="cellIs" dxfId="20765" priority="2050" operator="greaterThan">
      <formula>$O$61</formula>
    </cfRule>
    <cfRule type="cellIs" dxfId="20764" priority="2051" operator="equal">
      <formula>$O$61</formula>
    </cfRule>
    <cfRule type="cellIs" dxfId="20763" priority="2052" operator="lessThan">
      <formula>$O$61</formula>
    </cfRule>
  </conditionalFormatting>
  <conditionalFormatting sqref="AX61">
    <cfRule type="containsText" dxfId="20762" priority="2045" operator="containsText" text="Score">
      <formula>NOT(ISERROR(SEARCH("Score",AX61)))</formula>
    </cfRule>
    <cfRule type="cellIs" dxfId="20761" priority="2046" operator="greaterThan">
      <formula>$O$61</formula>
    </cfRule>
    <cfRule type="cellIs" dxfId="20760" priority="2047" operator="equal">
      <formula>$O$61</formula>
    </cfRule>
    <cfRule type="cellIs" dxfId="20759" priority="2048" operator="lessThan">
      <formula>$O$61</formula>
    </cfRule>
  </conditionalFormatting>
  <conditionalFormatting sqref="AY61">
    <cfRule type="containsText" dxfId="20758" priority="2041" operator="containsText" text="Score">
      <formula>NOT(ISERROR(SEARCH("Score",AY61)))</formula>
    </cfRule>
    <cfRule type="cellIs" dxfId="20757" priority="2042" operator="greaterThan">
      <formula>$O$61</formula>
    </cfRule>
    <cfRule type="cellIs" dxfId="20756" priority="2043" operator="equal">
      <formula>$O$61</formula>
    </cfRule>
    <cfRule type="cellIs" dxfId="20755" priority="2044" operator="lessThan">
      <formula>$O$61</formula>
    </cfRule>
  </conditionalFormatting>
  <conditionalFormatting sqref="AZ61">
    <cfRule type="containsText" dxfId="20754" priority="2037" operator="containsText" text="Score">
      <formula>NOT(ISERROR(SEARCH("Score",AZ61)))</formula>
    </cfRule>
    <cfRule type="cellIs" dxfId="20753" priority="2038" operator="greaterThan">
      <formula>$O$61</formula>
    </cfRule>
    <cfRule type="cellIs" dxfId="20752" priority="2039" operator="equal">
      <formula>$O$61</formula>
    </cfRule>
    <cfRule type="cellIs" dxfId="20751" priority="2040" operator="lessThan">
      <formula>$O$61</formula>
    </cfRule>
  </conditionalFormatting>
  <conditionalFormatting sqref="AL65">
    <cfRule type="containsText" dxfId="20750" priority="2025" operator="containsText" text="Score">
      <formula>NOT(ISERROR(SEARCH("Score",AL65)))</formula>
    </cfRule>
    <cfRule type="cellIs" dxfId="20749" priority="2026" operator="greaterThan">
      <formula>$O$65</formula>
    </cfRule>
    <cfRule type="cellIs" dxfId="20748" priority="2027" operator="equal">
      <formula>$O$65</formula>
    </cfRule>
    <cfRule type="cellIs" dxfId="20747" priority="2028" operator="lessThan">
      <formula>$O$65</formula>
    </cfRule>
  </conditionalFormatting>
  <conditionalFormatting sqref="AM65">
    <cfRule type="containsText" dxfId="20746" priority="2021" operator="containsText" text="Score">
      <formula>NOT(ISERROR(SEARCH("Score",AM65)))</formula>
    </cfRule>
    <cfRule type="cellIs" dxfId="20745" priority="2022" operator="greaterThan">
      <formula>$O$65</formula>
    </cfRule>
    <cfRule type="cellIs" dxfId="20744" priority="2023" operator="equal">
      <formula>$O$65</formula>
    </cfRule>
    <cfRule type="cellIs" dxfId="20743" priority="2024" operator="lessThan">
      <formula>$O$65</formula>
    </cfRule>
  </conditionalFormatting>
  <conditionalFormatting sqref="AN65">
    <cfRule type="containsText" dxfId="20742" priority="2017" operator="containsText" text="Score">
      <formula>NOT(ISERROR(SEARCH("Score",AN65)))</formula>
    </cfRule>
    <cfRule type="cellIs" dxfId="20741" priority="2018" operator="greaterThan">
      <formula>$O$65</formula>
    </cfRule>
    <cfRule type="cellIs" dxfId="20740" priority="2019" operator="equal">
      <formula>$O$65</formula>
    </cfRule>
    <cfRule type="cellIs" dxfId="20739" priority="2020" operator="lessThan">
      <formula>$O$65</formula>
    </cfRule>
  </conditionalFormatting>
  <conditionalFormatting sqref="AO65">
    <cfRule type="containsText" dxfId="20738" priority="2013" operator="containsText" text="Score">
      <formula>NOT(ISERROR(SEARCH("Score",AO65)))</formula>
    </cfRule>
    <cfRule type="cellIs" dxfId="20737" priority="2014" operator="greaterThan">
      <formula>$O$65</formula>
    </cfRule>
    <cfRule type="cellIs" dxfId="20736" priority="2015" operator="equal">
      <formula>$O$65</formula>
    </cfRule>
    <cfRule type="cellIs" dxfId="20735" priority="2016" operator="lessThan">
      <formula>$O$65</formula>
    </cfRule>
  </conditionalFormatting>
  <conditionalFormatting sqref="AP65">
    <cfRule type="containsText" dxfId="20734" priority="2009" operator="containsText" text="Score">
      <formula>NOT(ISERROR(SEARCH("Score",AP65)))</formula>
    </cfRule>
    <cfRule type="cellIs" dxfId="20733" priority="2010" operator="greaterThan">
      <formula>$O$65</formula>
    </cfRule>
    <cfRule type="cellIs" dxfId="20732" priority="2011" operator="equal">
      <formula>$O$65</formula>
    </cfRule>
    <cfRule type="cellIs" dxfId="20731" priority="2012" operator="lessThan">
      <formula>$O$65</formula>
    </cfRule>
  </conditionalFormatting>
  <conditionalFormatting sqref="AQ65">
    <cfRule type="containsText" dxfId="20730" priority="2005" operator="containsText" text="Score">
      <formula>NOT(ISERROR(SEARCH("Score",AQ65)))</formula>
    </cfRule>
    <cfRule type="cellIs" dxfId="20729" priority="2006" operator="greaterThan">
      <formula>$O$65</formula>
    </cfRule>
    <cfRule type="cellIs" dxfId="20728" priority="2007" operator="equal">
      <formula>$O$65</formula>
    </cfRule>
    <cfRule type="cellIs" dxfId="20727" priority="2008" operator="lessThan">
      <formula>$O$65</formula>
    </cfRule>
  </conditionalFormatting>
  <conditionalFormatting sqref="AR65">
    <cfRule type="containsText" dxfId="20726" priority="2001" operator="containsText" text="Score">
      <formula>NOT(ISERROR(SEARCH("Score",AR65)))</formula>
    </cfRule>
    <cfRule type="cellIs" dxfId="20725" priority="2002" operator="greaterThan">
      <formula>$O$65</formula>
    </cfRule>
    <cfRule type="cellIs" dxfId="20724" priority="2003" operator="equal">
      <formula>$O$65</formula>
    </cfRule>
    <cfRule type="cellIs" dxfId="20723" priority="2004" operator="lessThan">
      <formula>$O$65</formula>
    </cfRule>
  </conditionalFormatting>
  <conditionalFormatting sqref="AS65">
    <cfRule type="containsText" dxfId="20722" priority="1997" operator="containsText" text="Score">
      <formula>NOT(ISERROR(SEARCH("Score",AS65)))</formula>
    </cfRule>
    <cfRule type="cellIs" dxfId="20721" priority="1998" operator="greaterThan">
      <formula>$O$65</formula>
    </cfRule>
    <cfRule type="cellIs" dxfId="20720" priority="1999" operator="equal">
      <formula>$O$65</formula>
    </cfRule>
    <cfRule type="cellIs" dxfId="20719" priority="2000" operator="lessThan">
      <formula>$O$65</formula>
    </cfRule>
  </conditionalFormatting>
  <conditionalFormatting sqref="AT65">
    <cfRule type="containsText" dxfId="20718" priority="1993" operator="containsText" text="Score">
      <formula>NOT(ISERROR(SEARCH("Score",AT65)))</formula>
    </cfRule>
    <cfRule type="cellIs" dxfId="20717" priority="1994" operator="greaterThan">
      <formula>$O$65</formula>
    </cfRule>
    <cfRule type="cellIs" dxfId="20716" priority="1995" operator="equal">
      <formula>$O$65</formula>
    </cfRule>
    <cfRule type="cellIs" dxfId="20715" priority="1996" operator="lessThan">
      <formula>$O$65</formula>
    </cfRule>
  </conditionalFormatting>
  <conditionalFormatting sqref="AU65">
    <cfRule type="containsText" dxfId="20714" priority="1989" operator="containsText" text="Score">
      <formula>NOT(ISERROR(SEARCH("Score",AU65)))</formula>
    </cfRule>
    <cfRule type="cellIs" dxfId="20713" priority="1990" operator="greaterThan">
      <formula>$O$65</formula>
    </cfRule>
    <cfRule type="cellIs" dxfId="20712" priority="1991" operator="equal">
      <formula>$O$65</formula>
    </cfRule>
    <cfRule type="cellIs" dxfId="20711" priority="1992" operator="lessThan">
      <formula>$O$65</formula>
    </cfRule>
  </conditionalFormatting>
  <conditionalFormatting sqref="AX65">
    <cfRule type="containsText" dxfId="20710" priority="1985" operator="containsText" text="Score">
      <formula>NOT(ISERROR(SEARCH("Score",AX65)))</formula>
    </cfRule>
    <cfRule type="cellIs" dxfId="20709" priority="1986" operator="greaterThan">
      <formula>$O$65</formula>
    </cfRule>
    <cfRule type="cellIs" dxfId="20708" priority="1987" operator="equal">
      <formula>$O$65</formula>
    </cfRule>
    <cfRule type="cellIs" dxfId="20707" priority="1988" operator="lessThan">
      <formula>$O$65</formula>
    </cfRule>
  </conditionalFormatting>
  <conditionalFormatting sqref="AY65">
    <cfRule type="containsText" dxfId="20706" priority="1981" operator="containsText" text="Score">
      <formula>NOT(ISERROR(SEARCH("Score",AY65)))</formula>
    </cfRule>
    <cfRule type="cellIs" dxfId="20705" priority="1982" operator="greaterThan">
      <formula>$O$65</formula>
    </cfRule>
    <cfRule type="cellIs" dxfId="20704" priority="1983" operator="equal">
      <formula>$O$65</formula>
    </cfRule>
    <cfRule type="cellIs" dxfId="20703" priority="1984" operator="lessThan">
      <formula>$O$65</formula>
    </cfRule>
  </conditionalFormatting>
  <conditionalFormatting sqref="AZ65">
    <cfRule type="containsText" dxfId="20702" priority="1977" operator="containsText" text="Score">
      <formula>NOT(ISERROR(SEARCH("Score",AZ65)))</formula>
    </cfRule>
    <cfRule type="cellIs" dxfId="20701" priority="1978" operator="greaterThan">
      <formula>$O$65</formula>
    </cfRule>
    <cfRule type="cellIs" dxfId="20700" priority="1979" operator="equal">
      <formula>$O$65</formula>
    </cfRule>
    <cfRule type="cellIs" dxfId="20699" priority="1980" operator="lessThan">
      <formula>$O$65</formula>
    </cfRule>
  </conditionalFormatting>
  <conditionalFormatting sqref="AL69">
    <cfRule type="containsText" dxfId="20698" priority="1965" operator="containsText" text="Score">
      <formula>NOT(ISERROR(SEARCH("Score",AL69)))</formula>
    </cfRule>
    <cfRule type="cellIs" dxfId="20697" priority="1966" operator="greaterThan">
      <formula>$O$69</formula>
    </cfRule>
    <cfRule type="cellIs" dxfId="20696" priority="1967" operator="equal">
      <formula>$O$69</formula>
    </cfRule>
    <cfRule type="cellIs" dxfId="20695" priority="1968" operator="lessThan">
      <formula>$O$69</formula>
    </cfRule>
  </conditionalFormatting>
  <conditionalFormatting sqref="AM69">
    <cfRule type="containsText" dxfId="20694" priority="1961" operator="containsText" text="Score">
      <formula>NOT(ISERROR(SEARCH("Score",AM69)))</formula>
    </cfRule>
    <cfRule type="cellIs" dxfId="20693" priority="1962" operator="greaterThan">
      <formula>$O$69</formula>
    </cfRule>
    <cfRule type="cellIs" dxfId="20692" priority="1963" operator="equal">
      <formula>$O$69</formula>
    </cfRule>
    <cfRule type="cellIs" dxfId="20691" priority="1964" operator="lessThan">
      <formula>$O$69</formula>
    </cfRule>
  </conditionalFormatting>
  <conditionalFormatting sqref="AN69">
    <cfRule type="containsText" dxfId="20690" priority="1957" operator="containsText" text="Score">
      <formula>NOT(ISERROR(SEARCH("Score",AN69)))</formula>
    </cfRule>
    <cfRule type="cellIs" dxfId="20689" priority="1958" operator="greaterThan">
      <formula>$O$69</formula>
    </cfRule>
    <cfRule type="cellIs" dxfId="20688" priority="1959" operator="equal">
      <formula>$O$69</formula>
    </cfRule>
    <cfRule type="cellIs" dxfId="20687" priority="1960" operator="lessThan">
      <formula>$O$69</formula>
    </cfRule>
  </conditionalFormatting>
  <conditionalFormatting sqref="AO69">
    <cfRule type="containsText" dxfId="20686" priority="1953" operator="containsText" text="Score">
      <formula>NOT(ISERROR(SEARCH("Score",AO69)))</formula>
    </cfRule>
    <cfRule type="cellIs" dxfId="20685" priority="1954" operator="greaterThan">
      <formula>$O$69</formula>
    </cfRule>
    <cfRule type="cellIs" dxfId="20684" priority="1955" operator="equal">
      <formula>$O$69</formula>
    </cfRule>
    <cfRule type="cellIs" dxfId="20683" priority="1956" operator="lessThan">
      <formula>$O$69</formula>
    </cfRule>
  </conditionalFormatting>
  <conditionalFormatting sqref="AP69">
    <cfRule type="containsText" dxfId="20682" priority="1949" operator="containsText" text="Score">
      <formula>NOT(ISERROR(SEARCH("Score",AP69)))</formula>
    </cfRule>
    <cfRule type="cellIs" dxfId="20681" priority="1950" operator="greaterThan">
      <formula>$O$69</formula>
    </cfRule>
    <cfRule type="cellIs" dxfId="20680" priority="1951" operator="equal">
      <formula>$O$69</formula>
    </cfRule>
    <cfRule type="cellIs" dxfId="20679" priority="1952" operator="lessThan">
      <formula>$O$69</formula>
    </cfRule>
  </conditionalFormatting>
  <conditionalFormatting sqref="AQ69">
    <cfRule type="containsText" dxfId="20678" priority="1945" operator="containsText" text="Score">
      <formula>NOT(ISERROR(SEARCH("Score",AQ69)))</formula>
    </cfRule>
    <cfRule type="cellIs" dxfId="20677" priority="1946" operator="greaterThan">
      <formula>$O$69</formula>
    </cfRule>
    <cfRule type="cellIs" dxfId="20676" priority="1947" operator="equal">
      <formula>$O$69</formula>
    </cfRule>
    <cfRule type="cellIs" dxfId="20675" priority="1948" operator="lessThan">
      <formula>$O$69</formula>
    </cfRule>
  </conditionalFormatting>
  <conditionalFormatting sqref="AR69">
    <cfRule type="containsText" dxfId="20674" priority="1941" operator="containsText" text="Score">
      <formula>NOT(ISERROR(SEARCH("Score",AR69)))</formula>
    </cfRule>
    <cfRule type="cellIs" dxfId="20673" priority="1942" operator="greaterThan">
      <formula>$O$69</formula>
    </cfRule>
    <cfRule type="cellIs" dxfId="20672" priority="1943" operator="equal">
      <formula>$O$69</formula>
    </cfRule>
    <cfRule type="cellIs" dxfId="20671" priority="1944" operator="lessThan">
      <formula>$O$69</formula>
    </cfRule>
  </conditionalFormatting>
  <conditionalFormatting sqref="AS69">
    <cfRule type="containsText" dxfId="20670" priority="1937" operator="containsText" text="Score">
      <formula>NOT(ISERROR(SEARCH("Score",AS69)))</formula>
    </cfRule>
    <cfRule type="cellIs" dxfId="20669" priority="1938" operator="greaterThan">
      <formula>$O$69</formula>
    </cfRule>
    <cfRule type="cellIs" dxfId="20668" priority="1939" operator="equal">
      <formula>$O$69</formula>
    </cfRule>
    <cfRule type="cellIs" dxfId="20667" priority="1940" operator="lessThan">
      <formula>$O$69</formula>
    </cfRule>
  </conditionalFormatting>
  <conditionalFormatting sqref="AT69">
    <cfRule type="containsText" dxfId="20666" priority="1933" operator="containsText" text="Score">
      <formula>NOT(ISERROR(SEARCH("Score",AT69)))</formula>
    </cfRule>
    <cfRule type="cellIs" dxfId="20665" priority="1934" operator="greaterThan">
      <formula>$O$69</formula>
    </cfRule>
    <cfRule type="cellIs" dxfId="20664" priority="1935" operator="equal">
      <formula>$O$69</formula>
    </cfRule>
    <cfRule type="cellIs" dxfId="20663" priority="1936" operator="lessThan">
      <formula>$O$69</formula>
    </cfRule>
  </conditionalFormatting>
  <conditionalFormatting sqref="AU69">
    <cfRule type="containsText" dxfId="20662" priority="1929" operator="containsText" text="Score">
      <formula>NOT(ISERROR(SEARCH("Score",AU69)))</formula>
    </cfRule>
    <cfRule type="cellIs" dxfId="20661" priority="1930" operator="greaterThan">
      <formula>$O$69</formula>
    </cfRule>
    <cfRule type="cellIs" dxfId="20660" priority="1931" operator="equal">
      <formula>$O$69</formula>
    </cfRule>
    <cfRule type="cellIs" dxfId="20659" priority="1932" operator="lessThan">
      <formula>$O$69</formula>
    </cfRule>
  </conditionalFormatting>
  <conditionalFormatting sqref="AX69">
    <cfRule type="containsText" dxfId="20658" priority="1925" operator="containsText" text="Score">
      <formula>NOT(ISERROR(SEARCH("Score",AX69)))</formula>
    </cfRule>
    <cfRule type="cellIs" dxfId="20657" priority="1926" operator="greaterThan">
      <formula>$O$69</formula>
    </cfRule>
    <cfRule type="cellIs" dxfId="20656" priority="1927" operator="equal">
      <formula>$O$69</formula>
    </cfRule>
    <cfRule type="cellIs" dxfId="20655" priority="1928" operator="lessThan">
      <formula>$O$69</formula>
    </cfRule>
  </conditionalFormatting>
  <conditionalFormatting sqref="AY69">
    <cfRule type="containsText" dxfId="20654" priority="1921" operator="containsText" text="Score">
      <formula>NOT(ISERROR(SEARCH("Score",AY69)))</formula>
    </cfRule>
    <cfRule type="cellIs" dxfId="20653" priority="1922" operator="greaterThan">
      <formula>$O$69</formula>
    </cfRule>
    <cfRule type="cellIs" dxfId="20652" priority="1923" operator="equal">
      <formula>$O$69</formula>
    </cfRule>
    <cfRule type="cellIs" dxfId="20651" priority="1924" operator="lessThan">
      <formula>$O$69</formula>
    </cfRule>
  </conditionalFormatting>
  <conditionalFormatting sqref="AZ69">
    <cfRule type="containsText" dxfId="20650" priority="1917" operator="containsText" text="Score">
      <formula>NOT(ISERROR(SEARCH("Score",AZ69)))</formula>
    </cfRule>
    <cfRule type="cellIs" dxfId="20649" priority="1918" operator="greaterThan">
      <formula>$O$69</formula>
    </cfRule>
    <cfRule type="cellIs" dxfId="20648" priority="1919" operator="equal">
      <formula>$O$69</formula>
    </cfRule>
    <cfRule type="cellIs" dxfId="20647" priority="1920" operator="lessThan">
      <formula>$O$69</formula>
    </cfRule>
  </conditionalFormatting>
  <conditionalFormatting sqref="AL73">
    <cfRule type="containsText" dxfId="20646" priority="1905" operator="containsText" text="Score">
      <formula>NOT(ISERROR(SEARCH("Score",AL73)))</formula>
    </cfRule>
    <cfRule type="cellIs" dxfId="20645" priority="1906" operator="greaterThan">
      <formula>$O$73</formula>
    </cfRule>
    <cfRule type="cellIs" dxfId="20644" priority="1907" operator="equal">
      <formula>$O$73</formula>
    </cfRule>
    <cfRule type="cellIs" dxfId="20643" priority="1908" operator="lessThan">
      <formula>$O$73</formula>
    </cfRule>
  </conditionalFormatting>
  <conditionalFormatting sqref="AM73">
    <cfRule type="containsText" dxfId="20642" priority="1901" operator="containsText" text="Score">
      <formula>NOT(ISERROR(SEARCH("Score",AM73)))</formula>
    </cfRule>
    <cfRule type="cellIs" dxfId="20641" priority="1902" operator="greaterThan">
      <formula>$O$73</formula>
    </cfRule>
    <cfRule type="cellIs" dxfId="20640" priority="1903" operator="equal">
      <formula>$O$73</formula>
    </cfRule>
    <cfRule type="cellIs" dxfId="20639" priority="1904" operator="lessThan">
      <formula>$O$73</formula>
    </cfRule>
  </conditionalFormatting>
  <conditionalFormatting sqref="AN73">
    <cfRule type="containsText" dxfId="20638" priority="1897" operator="containsText" text="Score">
      <formula>NOT(ISERROR(SEARCH("Score",AN73)))</formula>
    </cfRule>
    <cfRule type="cellIs" dxfId="20637" priority="1898" operator="greaterThan">
      <formula>$O$73</formula>
    </cfRule>
    <cfRule type="cellIs" dxfId="20636" priority="1899" operator="equal">
      <formula>$O$73</formula>
    </cfRule>
    <cfRule type="cellIs" dxfId="20635" priority="1900" operator="lessThan">
      <formula>$O$73</formula>
    </cfRule>
  </conditionalFormatting>
  <conditionalFormatting sqref="AO73">
    <cfRule type="containsText" dxfId="20634" priority="1893" operator="containsText" text="Score">
      <formula>NOT(ISERROR(SEARCH("Score",AO73)))</formula>
    </cfRule>
    <cfRule type="cellIs" dxfId="20633" priority="1894" operator="greaterThan">
      <formula>$O$73</formula>
    </cfRule>
    <cfRule type="cellIs" dxfId="20632" priority="1895" operator="equal">
      <formula>$O$73</formula>
    </cfRule>
    <cfRule type="cellIs" dxfId="20631" priority="1896" operator="lessThan">
      <formula>$O$73</formula>
    </cfRule>
  </conditionalFormatting>
  <conditionalFormatting sqref="AP73">
    <cfRule type="containsText" dxfId="20630" priority="1889" operator="containsText" text="Score">
      <formula>NOT(ISERROR(SEARCH("Score",AP73)))</formula>
    </cfRule>
    <cfRule type="cellIs" dxfId="20629" priority="1890" operator="greaterThan">
      <formula>$O$73</formula>
    </cfRule>
    <cfRule type="cellIs" dxfId="20628" priority="1891" operator="equal">
      <formula>$O$73</formula>
    </cfRule>
    <cfRule type="cellIs" dxfId="20627" priority="1892" operator="lessThan">
      <formula>$O$73</formula>
    </cfRule>
  </conditionalFormatting>
  <conditionalFormatting sqref="AQ73">
    <cfRule type="containsText" dxfId="20626" priority="1885" operator="containsText" text="Score">
      <formula>NOT(ISERROR(SEARCH("Score",AQ73)))</formula>
    </cfRule>
    <cfRule type="cellIs" dxfId="20625" priority="1886" operator="greaterThan">
      <formula>$O$73</formula>
    </cfRule>
    <cfRule type="cellIs" dxfId="20624" priority="1887" operator="equal">
      <formula>$O$73</formula>
    </cfRule>
    <cfRule type="cellIs" dxfId="20623" priority="1888" operator="lessThan">
      <formula>$O$73</formula>
    </cfRule>
  </conditionalFormatting>
  <conditionalFormatting sqref="AR73">
    <cfRule type="containsText" dxfId="20622" priority="1881" operator="containsText" text="Score">
      <formula>NOT(ISERROR(SEARCH("Score",AR73)))</formula>
    </cfRule>
    <cfRule type="cellIs" dxfId="20621" priority="1882" operator="greaterThan">
      <formula>$O$73</formula>
    </cfRule>
    <cfRule type="cellIs" dxfId="20620" priority="1883" operator="equal">
      <formula>$O$73</formula>
    </cfRule>
    <cfRule type="cellIs" dxfId="20619" priority="1884" operator="lessThan">
      <formula>$O$73</formula>
    </cfRule>
  </conditionalFormatting>
  <conditionalFormatting sqref="AS73">
    <cfRule type="containsText" dxfId="20618" priority="1877" operator="containsText" text="Score">
      <formula>NOT(ISERROR(SEARCH("Score",AS73)))</formula>
    </cfRule>
    <cfRule type="cellIs" dxfId="20617" priority="1878" operator="greaterThan">
      <formula>$O$73</formula>
    </cfRule>
    <cfRule type="cellIs" dxfId="20616" priority="1879" operator="equal">
      <formula>$O$73</formula>
    </cfRule>
    <cfRule type="cellIs" dxfId="20615" priority="1880" operator="lessThan">
      <formula>$O$73</formula>
    </cfRule>
  </conditionalFormatting>
  <conditionalFormatting sqref="AT73">
    <cfRule type="containsText" dxfId="20614" priority="1873" operator="containsText" text="Score">
      <formula>NOT(ISERROR(SEARCH("Score",AT73)))</formula>
    </cfRule>
    <cfRule type="cellIs" dxfId="20613" priority="1874" operator="greaterThan">
      <formula>$O$73</formula>
    </cfRule>
    <cfRule type="cellIs" dxfId="20612" priority="1875" operator="equal">
      <formula>$O$73</formula>
    </cfRule>
    <cfRule type="cellIs" dxfId="20611" priority="1876" operator="lessThan">
      <formula>$O$73</formula>
    </cfRule>
  </conditionalFormatting>
  <conditionalFormatting sqref="AU73">
    <cfRule type="containsText" dxfId="20610" priority="1869" operator="containsText" text="Score">
      <formula>NOT(ISERROR(SEARCH("Score",AU73)))</formula>
    </cfRule>
    <cfRule type="cellIs" dxfId="20609" priority="1870" operator="greaterThan">
      <formula>$O$73</formula>
    </cfRule>
    <cfRule type="cellIs" dxfId="20608" priority="1871" operator="equal">
      <formula>$O$73</formula>
    </cfRule>
    <cfRule type="cellIs" dxfId="20607" priority="1872" operator="lessThan">
      <formula>$O$73</formula>
    </cfRule>
  </conditionalFormatting>
  <conditionalFormatting sqref="AX73">
    <cfRule type="containsText" dxfId="20606" priority="1865" operator="containsText" text="Score">
      <formula>NOT(ISERROR(SEARCH("Score",AX73)))</formula>
    </cfRule>
    <cfRule type="cellIs" dxfId="20605" priority="1866" operator="greaterThan">
      <formula>$O$73</formula>
    </cfRule>
    <cfRule type="cellIs" dxfId="20604" priority="1867" operator="equal">
      <formula>$O$73</formula>
    </cfRule>
    <cfRule type="cellIs" dxfId="20603" priority="1868" operator="lessThan">
      <formula>$O$73</formula>
    </cfRule>
  </conditionalFormatting>
  <conditionalFormatting sqref="AY73">
    <cfRule type="containsText" dxfId="20602" priority="1861" operator="containsText" text="Score">
      <formula>NOT(ISERROR(SEARCH("Score",AY73)))</formula>
    </cfRule>
    <cfRule type="cellIs" dxfId="20601" priority="1862" operator="greaterThan">
      <formula>$O$73</formula>
    </cfRule>
    <cfRule type="cellIs" dxfId="20600" priority="1863" operator="equal">
      <formula>$O$73</formula>
    </cfRule>
    <cfRule type="cellIs" dxfId="20599" priority="1864" operator="lessThan">
      <formula>$O$73</formula>
    </cfRule>
  </conditionalFormatting>
  <conditionalFormatting sqref="AZ73">
    <cfRule type="containsText" dxfId="20598" priority="1857" operator="containsText" text="Score">
      <formula>NOT(ISERROR(SEARCH("Score",AZ73)))</formula>
    </cfRule>
    <cfRule type="cellIs" dxfId="20597" priority="1858" operator="greaterThan">
      <formula>$O$73</formula>
    </cfRule>
    <cfRule type="cellIs" dxfId="20596" priority="1859" operator="equal">
      <formula>$O$73</formula>
    </cfRule>
    <cfRule type="cellIs" dxfId="20595" priority="1860" operator="lessThan">
      <formula>$O$73</formula>
    </cfRule>
  </conditionalFormatting>
  <conditionalFormatting sqref="BD92">
    <cfRule type="containsText" dxfId="20594" priority="1853" operator="containsText" text="Score">
      <formula>NOT(ISERROR(SEARCH("Score",BD92)))</formula>
    </cfRule>
    <cfRule type="cellIs" dxfId="20593" priority="1854" operator="greaterThan">
      <formula>$O$92</formula>
    </cfRule>
    <cfRule type="cellIs" dxfId="20592" priority="1855" operator="equal">
      <formula>$O$92</formula>
    </cfRule>
    <cfRule type="cellIs" dxfId="20591" priority="1856" operator="lessThan">
      <formula>$O$92</formula>
    </cfRule>
  </conditionalFormatting>
  <conditionalFormatting sqref="BD96">
    <cfRule type="containsText" dxfId="20590" priority="1849" operator="containsText" text="Score">
      <formula>NOT(ISERROR(SEARCH("Score",BD96)))</formula>
    </cfRule>
    <cfRule type="cellIs" dxfId="20589" priority="1850" operator="greaterThan">
      <formula>$O$96</formula>
    </cfRule>
    <cfRule type="cellIs" dxfId="20588" priority="1851" operator="equal">
      <formula>$O$96</formula>
    </cfRule>
    <cfRule type="cellIs" dxfId="20587" priority="1852" operator="lessThan">
      <formula>$O$96</formula>
    </cfRule>
  </conditionalFormatting>
  <conditionalFormatting sqref="BD100">
    <cfRule type="containsText" dxfId="20586" priority="1845" operator="containsText" text="Score">
      <formula>NOT(ISERROR(SEARCH("Score",BD100)))</formula>
    </cfRule>
    <cfRule type="cellIs" dxfId="20585" priority="1846" operator="greaterThan">
      <formula>$O$100</formula>
    </cfRule>
    <cfRule type="cellIs" dxfId="20584" priority="1847" operator="equal">
      <formula>$O$100</formula>
    </cfRule>
    <cfRule type="cellIs" dxfId="20583" priority="1848" operator="lessThan">
      <formula>$O$100</formula>
    </cfRule>
  </conditionalFormatting>
  <conditionalFormatting sqref="BD104">
    <cfRule type="containsText" dxfId="20582" priority="1841" operator="containsText" text="Score">
      <formula>NOT(ISERROR(SEARCH("Score",BD104)))</formula>
    </cfRule>
    <cfRule type="cellIs" dxfId="20581" priority="1842" operator="greaterThan">
      <formula>$O$104</formula>
    </cfRule>
    <cfRule type="cellIs" dxfId="20580" priority="1843" operator="equal">
      <formula>$O$104</formula>
    </cfRule>
    <cfRule type="cellIs" dxfId="20579" priority="1844" operator="lessThan">
      <formula>$O$104</formula>
    </cfRule>
  </conditionalFormatting>
  <conditionalFormatting sqref="BD108">
    <cfRule type="containsText" dxfId="20578" priority="1837" operator="containsText" text="Score">
      <formula>NOT(ISERROR(SEARCH("Score",BD108)))</formula>
    </cfRule>
    <cfRule type="cellIs" dxfId="20577" priority="1838" operator="greaterThan">
      <formula>$O$108</formula>
    </cfRule>
    <cfRule type="cellIs" dxfId="20576" priority="1839" operator="equal">
      <formula>$O$108</formula>
    </cfRule>
    <cfRule type="cellIs" dxfId="20575" priority="1840" operator="lessThan">
      <formula>$O$108</formula>
    </cfRule>
  </conditionalFormatting>
  <conditionalFormatting sqref="BD112">
    <cfRule type="containsText" dxfId="20574" priority="1833" operator="containsText" text="Score">
      <formula>NOT(ISERROR(SEARCH("Score",BD112)))</formula>
    </cfRule>
    <cfRule type="cellIs" dxfId="20573" priority="1834" operator="greaterThan">
      <formula>$O$112</formula>
    </cfRule>
    <cfRule type="cellIs" dxfId="20572" priority="1835" operator="equal">
      <formula>$O$112</formula>
    </cfRule>
    <cfRule type="cellIs" dxfId="20571" priority="1836" operator="lessThan">
      <formula>$O$112</formula>
    </cfRule>
  </conditionalFormatting>
  <conditionalFormatting sqref="AL80">
    <cfRule type="containsText" dxfId="20570" priority="1821" operator="containsText" text="Score">
      <formula>NOT(ISERROR(SEARCH("Score",AL80)))</formula>
    </cfRule>
    <cfRule type="cellIs" dxfId="20569" priority="1822" operator="greaterThan">
      <formula>$O$80</formula>
    </cfRule>
    <cfRule type="cellIs" dxfId="20568" priority="1823" operator="equal">
      <formula>$O$80</formula>
    </cfRule>
    <cfRule type="cellIs" dxfId="20567" priority="1824" operator="lessThan">
      <formula>$O$80</formula>
    </cfRule>
  </conditionalFormatting>
  <conditionalFormatting sqref="AM80">
    <cfRule type="containsText" dxfId="20566" priority="1817" operator="containsText" text="Score">
      <formula>NOT(ISERROR(SEARCH("Score",AM80)))</formula>
    </cfRule>
    <cfRule type="cellIs" dxfId="20565" priority="1818" operator="greaterThan">
      <formula>$O$80</formula>
    </cfRule>
    <cfRule type="cellIs" dxfId="20564" priority="1819" operator="equal">
      <formula>$O$80</formula>
    </cfRule>
    <cfRule type="cellIs" dxfId="20563" priority="1820" operator="lessThan">
      <formula>$O$80</formula>
    </cfRule>
  </conditionalFormatting>
  <conditionalFormatting sqref="AN80">
    <cfRule type="containsText" dxfId="20562" priority="1813" operator="containsText" text="Score">
      <formula>NOT(ISERROR(SEARCH("Score",AN80)))</formula>
    </cfRule>
    <cfRule type="cellIs" dxfId="20561" priority="1814" operator="greaterThan">
      <formula>$O$80</formula>
    </cfRule>
    <cfRule type="cellIs" dxfId="20560" priority="1815" operator="equal">
      <formula>$O$80</formula>
    </cfRule>
    <cfRule type="cellIs" dxfId="20559" priority="1816" operator="lessThan">
      <formula>$O$80</formula>
    </cfRule>
  </conditionalFormatting>
  <conditionalFormatting sqref="AO80">
    <cfRule type="containsText" dxfId="20558" priority="1809" operator="containsText" text="Score">
      <formula>NOT(ISERROR(SEARCH("Score",AO80)))</formula>
    </cfRule>
    <cfRule type="cellIs" dxfId="20557" priority="1810" operator="greaterThan">
      <formula>$O$80</formula>
    </cfRule>
    <cfRule type="cellIs" dxfId="20556" priority="1811" operator="equal">
      <formula>$O$80</formula>
    </cfRule>
    <cfRule type="cellIs" dxfId="20555" priority="1812" operator="lessThan">
      <formula>$O$80</formula>
    </cfRule>
  </conditionalFormatting>
  <conditionalFormatting sqref="AP80">
    <cfRule type="containsText" dxfId="20554" priority="1805" operator="containsText" text="Score">
      <formula>NOT(ISERROR(SEARCH("Score",AP80)))</formula>
    </cfRule>
    <cfRule type="cellIs" dxfId="20553" priority="1806" operator="greaterThan">
      <formula>$O$80</formula>
    </cfRule>
    <cfRule type="cellIs" dxfId="20552" priority="1807" operator="equal">
      <formula>$O$80</formula>
    </cfRule>
    <cfRule type="cellIs" dxfId="20551" priority="1808" operator="lessThan">
      <formula>$O$80</formula>
    </cfRule>
  </conditionalFormatting>
  <conditionalFormatting sqref="AQ80">
    <cfRule type="containsText" dxfId="20550" priority="1801" operator="containsText" text="Score">
      <formula>NOT(ISERROR(SEARCH("Score",AQ80)))</formula>
    </cfRule>
    <cfRule type="cellIs" dxfId="20549" priority="1802" operator="greaterThan">
      <formula>$O$80</formula>
    </cfRule>
    <cfRule type="cellIs" dxfId="20548" priority="1803" operator="equal">
      <formula>$O$80</formula>
    </cfRule>
    <cfRule type="cellIs" dxfId="20547" priority="1804" operator="lessThan">
      <formula>$O$80</formula>
    </cfRule>
  </conditionalFormatting>
  <conditionalFormatting sqref="AR80">
    <cfRule type="containsText" dxfId="20546" priority="1797" operator="containsText" text="Score">
      <formula>NOT(ISERROR(SEARCH("Score",AR80)))</formula>
    </cfRule>
    <cfRule type="cellIs" dxfId="20545" priority="1798" operator="greaterThan">
      <formula>$O$80</formula>
    </cfRule>
    <cfRule type="cellIs" dxfId="20544" priority="1799" operator="equal">
      <formula>$O$80</formula>
    </cfRule>
    <cfRule type="cellIs" dxfId="20543" priority="1800" operator="lessThan">
      <formula>$O$80</formula>
    </cfRule>
  </conditionalFormatting>
  <conditionalFormatting sqref="AS80">
    <cfRule type="containsText" dxfId="20542" priority="1793" operator="containsText" text="Score">
      <formula>NOT(ISERROR(SEARCH("Score",AS80)))</formula>
    </cfRule>
    <cfRule type="cellIs" dxfId="20541" priority="1794" operator="greaterThan">
      <formula>$O$80</formula>
    </cfRule>
    <cfRule type="cellIs" dxfId="20540" priority="1795" operator="equal">
      <formula>$O$80</formula>
    </cfRule>
    <cfRule type="cellIs" dxfId="20539" priority="1796" operator="lessThan">
      <formula>$O$80</formula>
    </cfRule>
  </conditionalFormatting>
  <conditionalFormatting sqref="AT80">
    <cfRule type="containsText" dxfId="20538" priority="1789" operator="containsText" text="Score">
      <formula>NOT(ISERROR(SEARCH("Score",AT80)))</formula>
    </cfRule>
    <cfRule type="cellIs" dxfId="20537" priority="1790" operator="greaterThan">
      <formula>$O$80</formula>
    </cfRule>
    <cfRule type="cellIs" dxfId="20536" priority="1791" operator="equal">
      <formula>$O$80</formula>
    </cfRule>
    <cfRule type="cellIs" dxfId="20535" priority="1792" operator="lessThan">
      <formula>$O$80</formula>
    </cfRule>
  </conditionalFormatting>
  <conditionalFormatting sqref="AU80">
    <cfRule type="containsText" dxfId="20534" priority="1785" operator="containsText" text="Score">
      <formula>NOT(ISERROR(SEARCH("Score",AU80)))</formula>
    </cfRule>
    <cfRule type="cellIs" dxfId="20533" priority="1786" operator="greaterThan">
      <formula>$O$80</formula>
    </cfRule>
    <cfRule type="cellIs" dxfId="20532" priority="1787" operator="equal">
      <formula>$O$80</formula>
    </cfRule>
    <cfRule type="cellIs" dxfId="20531" priority="1788" operator="lessThan">
      <formula>$O$80</formula>
    </cfRule>
  </conditionalFormatting>
  <conditionalFormatting sqref="AX80">
    <cfRule type="containsText" dxfId="20530" priority="1781" operator="containsText" text="Score">
      <formula>NOT(ISERROR(SEARCH("Score",AX80)))</formula>
    </cfRule>
    <cfRule type="cellIs" dxfId="20529" priority="1782" operator="greaterThan">
      <formula>$O$80</formula>
    </cfRule>
    <cfRule type="cellIs" dxfId="20528" priority="1783" operator="equal">
      <formula>$O$80</formula>
    </cfRule>
    <cfRule type="cellIs" dxfId="20527" priority="1784" operator="lessThan">
      <formula>$O$80</formula>
    </cfRule>
  </conditionalFormatting>
  <conditionalFormatting sqref="AY80">
    <cfRule type="containsText" dxfId="20526" priority="1777" operator="containsText" text="Score">
      <formula>NOT(ISERROR(SEARCH("Score",AY80)))</formula>
    </cfRule>
    <cfRule type="cellIs" dxfId="20525" priority="1778" operator="greaterThan">
      <formula>$O$80</formula>
    </cfRule>
    <cfRule type="cellIs" dxfId="20524" priority="1779" operator="equal">
      <formula>$O$80</formula>
    </cfRule>
    <cfRule type="cellIs" dxfId="20523" priority="1780" operator="lessThan">
      <formula>$O$80</formula>
    </cfRule>
  </conditionalFormatting>
  <conditionalFormatting sqref="AZ80">
    <cfRule type="containsText" dxfId="20522" priority="1773" operator="containsText" text="Score">
      <formula>NOT(ISERROR(SEARCH("Score",AZ80)))</formula>
    </cfRule>
    <cfRule type="cellIs" dxfId="20521" priority="1774" operator="greaterThan">
      <formula>$O$80</formula>
    </cfRule>
    <cfRule type="cellIs" dxfId="20520" priority="1775" operator="equal">
      <formula>$O$80</formula>
    </cfRule>
    <cfRule type="cellIs" dxfId="20519" priority="1776" operator="lessThan">
      <formula>$O$80</formula>
    </cfRule>
  </conditionalFormatting>
  <conditionalFormatting sqref="AL84">
    <cfRule type="containsText" dxfId="20518" priority="1761" operator="containsText" text="Score">
      <formula>NOT(ISERROR(SEARCH("Score",AL84)))</formula>
    </cfRule>
    <cfRule type="cellIs" dxfId="20517" priority="1762" operator="greaterThan">
      <formula>$O$84</formula>
    </cfRule>
    <cfRule type="cellIs" dxfId="20516" priority="1763" operator="equal">
      <formula>$O$84</formula>
    </cfRule>
    <cfRule type="cellIs" dxfId="20515" priority="1764" operator="lessThan">
      <formula>$O$84</formula>
    </cfRule>
  </conditionalFormatting>
  <conditionalFormatting sqref="AM84">
    <cfRule type="containsText" dxfId="20514" priority="1757" operator="containsText" text="Score">
      <formula>NOT(ISERROR(SEARCH("Score",AM84)))</formula>
    </cfRule>
    <cfRule type="cellIs" dxfId="20513" priority="1758" operator="greaterThan">
      <formula>$O$84</formula>
    </cfRule>
    <cfRule type="cellIs" dxfId="20512" priority="1759" operator="equal">
      <formula>$O$84</formula>
    </cfRule>
    <cfRule type="cellIs" dxfId="20511" priority="1760" operator="lessThan">
      <formula>$O$84</formula>
    </cfRule>
  </conditionalFormatting>
  <conditionalFormatting sqref="AN84">
    <cfRule type="containsText" dxfId="20510" priority="1753" operator="containsText" text="Score">
      <formula>NOT(ISERROR(SEARCH("Score",AN84)))</formula>
    </cfRule>
    <cfRule type="cellIs" dxfId="20509" priority="1754" operator="greaterThan">
      <formula>$O$84</formula>
    </cfRule>
    <cfRule type="cellIs" dxfId="20508" priority="1755" operator="equal">
      <formula>$O$84</formula>
    </cfRule>
    <cfRule type="cellIs" dxfId="20507" priority="1756" operator="lessThan">
      <formula>$O$84</formula>
    </cfRule>
  </conditionalFormatting>
  <conditionalFormatting sqref="AO84">
    <cfRule type="containsText" dxfId="20506" priority="1749" operator="containsText" text="Score">
      <formula>NOT(ISERROR(SEARCH("Score",AO84)))</formula>
    </cfRule>
    <cfRule type="cellIs" dxfId="20505" priority="1750" operator="greaterThan">
      <formula>$O$84</formula>
    </cfRule>
    <cfRule type="cellIs" dxfId="20504" priority="1751" operator="equal">
      <formula>$O$84</formula>
    </cfRule>
    <cfRule type="cellIs" dxfId="20503" priority="1752" operator="lessThan">
      <formula>$O$84</formula>
    </cfRule>
  </conditionalFormatting>
  <conditionalFormatting sqref="AP84">
    <cfRule type="containsText" dxfId="20502" priority="1745" operator="containsText" text="Score">
      <formula>NOT(ISERROR(SEARCH("Score",AP84)))</formula>
    </cfRule>
    <cfRule type="cellIs" dxfId="20501" priority="1746" operator="greaterThan">
      <formula>$O$84</formula>
    </cfRule>
    <cfRule type="cellIs" dxfId="20500" priority="1747" operator="equal">
      <formula>$O$84</formula>
    </cfRule>
    <cfRule type="cellIs" dxfId="20499" priority="1748" operator="lessThan">
      <formula>$O$84</formula>
    </cfRule>
  </conditionalFormatting>
  <conditionalFormatting sqref="AQ84">
    <cfRule type="containsText" dxfId="20498" priority="1741" operator="containsText" text="Score">
      <formula>NOT(ISERROR(SEARCH("Score",AQ84)))</formula>
    </cfRule>
    <cfRule type="cellIs" dxfId="20497" priority="1742" operator="greaterThan">
      <formula>$O$84</formula>
    </cfRule>
    <cfRule type="cellIs" dxfId="20496" priority="1743" operator="equal">
      <formula>$O$84</formula>
    </cfRule>
    <cfRule type="cellIs" dxfId="20495" priority="1744" operator="lessThan">
      <formula>$O$84</formula>
    </cfRule>
  </conditionalFormatting>
  <conditionalFormatting sqref="AR84">
    <cfRule type="containsText" dxfId="20494" priority="1737" operator="containsText" text="Score">
      <formula>NOT(ISERROR(SEARCH("Score",AR84)))</formula>
    </cfRule>
    <cfRule type="cellIs" dxfId="20493" priority="1738" operator="greaterThan">
      <formula>$O$84</formula>
    </cfRule>
    <cfRule type="cellIs" dxfId="20492" priority="1739" operator="equal">
      <formula>$O$84</formula>
    </cfRule>
    <cfRule type="cellIs" dxfId="20491" priority="1740" operator="lessThan">
      <formula>$O$84</formula>
    </cfRule>
  </conditionalFormatting>
  <conditionalFormatting sqref="AS84">
    <cfRule type="containsText" dxfId="20490" priority="1733" operator="containsText" text="Score">
      <formula>NOT(ISERROR(SEARCH("Score",AS84)))</formula>
    </cfRule>
    <cfRule type="cellIs" dxfId="20489" priority="1734" operator="greaterThan">
      <formula>$O$84</formula>
    </cfRule>
    <cfRule type="cellIs" dxfId="20488" priority="1735" operator="equal">
      <formula>$O$84</formula>
    </cfRule>
    <cfRule type="cellIs" dxfId="20487" priority="1736" operator="lessThan">
      <formula>$O$84</formula>
    </cfRule>
  </conditionalFormatting>
  <conditionalFormatting sqref="AT84">
    <cfRule type="containsText" dxfId="20486" priority="1729" operator="containsText" text="Score">
      <formula>NOT(ISERROR(SEARCH("Score",AT84)))</formula>
    </cfRule>
    <cfRule type="cellIs" dxfId="20485" priority="1730" operator="greaterThan">
      <formula>$O$84</formula>
    </cfRule>
    <cfRule type="cellIs" dxfId="20484" priority="1731" operator="equal">
      <formula>$O$84</formula>
    </cfRule>
    <cfRule type="cellIs" dxfId="20483" priority="1732" operator="lessThan">
      <formula>$O$84</formula>
    </cfRule>
  </conditionalFormatting>
  <conditionalFormatting sqref="AU84">
    <cfRule type="containsText" dxfId="20482" priority="1725" operator="containsText" text="Score">
      <formula>NOT(ISERROR(SEARCH("Score",AU84)))</formula>
    </cfRule>
    <cfRule type="cellIs" dxfId="20481" priority="1726" operator="greaterThan">
      <formula>$O$84</formula>
    </cfRule>
    <cfRule type="cellIs" dxfId="20480" priority="1727" operator="equal">
      <formula>$O$84</formula>
    </cfRule>
    <cfRule type="cellIs" dxfId="20479" priority="1728" operator="lessThan">
      <formula>$O$84</formula>
    </cfRule>
  </conditionalFormatting>
  <conditionalFormatting sqref="AX84">
    <cfRule type="containsText" dxfId="20478" priority="1721" operator="containsText" text="Score">
      <formula>NOT(ISERROR(SEARCH("Score",AX84)))</formula>
    </cfRule>
    <cfRule type="cellIs" dxfId="20477" priority="1722" operator="greaterThan">
      <formula>$O$84</formula>
    </cfRule>
    <cfRule type="cellIs" dxfId="20476" priority="1723" operator="equal">
      <formula>$O$84</formula>
    </cfRule>
    <cfRule type="cellIs" dxfId="20475" priority="1724" operator="lessThan">
      <formula>$O$84</formula>
    </cfRule>
  </conditionalFormatting>
  <conditionalFormatting sqref="AY84">
    <cfRule type="containsText" dxfId="20474" priority="1717" operator="containsText" text="Score">
      <formula>NOT(ISERROR(SEARCH("Score",AY84)))</formula>
    </cfRule>
    <cfRule type="cellIs" dxfId="20473" priority="1718" operator="greaterThan">
      <formula>$O$84</formula>
    </cfRule>
    <cfRule type="cellIs" dxfId="20472" priority="1719" operator="equal">
      <formula>$O$84</formula>
    </cfRule>
    <cfRule type="cellIs" dxfId="20471" priority="1720" operator="lessThan">
      <formula>$O$84</formula>
    </cfRule>
  </conditionalFormatting>
  <conditionalFormatting sqref="AL88">
    <cfRule type="containsText" dxfId="20470" priority="1705" operator="containsText" text="Score">
      <formula>NOT(ISERROR(SEARCH("Score",AL88)))</formula>
    </cfRule>
    <cfRule type="cellIs" dxfId="20469" priority="1706" operator="greaterThan">
      <formula>$O$88</formula>
    </cfRule>
    <cfRule type="cellIs" dxfId="20468" priority="1707" operator="equal">
      <formula>$O$88</formula>
    </cfRule>
    <cfRule type="cellIs" dxfId="20467" priority="1708" operator="lessThan">
      <formula>$O$88</formula>
    </cfRule>
  </conditionalFormatting>
  <conditionalFormatting sqref="AM88">
    <cfRule type="containsText" dxfId="20466" priority="1701" operator="containsText" text="Score">
      <formula>NOT(ISERROR(SEARCH("Score",AM88)))</formula>
    </cfRule>
    <cfRule type="cellIs" dxfId="20465" priority="1702" operator="greaterThan">
      <formula>$O$88</formula>
    </cfRule>
    <cfRule type="cellIs" dxfId="20464" priority="1703" operator="equal">
      <formula>$O$88</formula>
    </cfRule>
    <cfRule type="cellIs" dxfId="20463" priority="1704" operator="lessThan">
      <formula>$O$88</formula>
    </cfRule>
  </conditionalFormatting>
  <conditionalFormatting sqref="AN88">
    <cfRule type="containsText" dxfId="20462" priority="1697" operator="containsText" text="Score">
      <formula>NOT(ISERROR(SEARCH("Score",AN88)))</formula>
    </cfRule>
    <cfRule type="cellIs" dxfId="20461" priority="1698" operator="greaterThan">
      <formula>$O$88</formula>
    </cfRule>
    <cfRule type="cellIs" dxfId="20460" priority="1699" operator="equal">
      <formula>$O$88</formula>
    </cfRule>
    <cfRule type="cellIs" dxfId="20459" priority="1700" operator="lessThan">
      <formula>$O$88</formula>
    </cfRule>
  </conditionalFormatting>
  <conditionalFormatting sqref="AO88">
    <cfRule type="containsText" dxfId="20458" priority="1693" operator="containsText" text="Score">
      <formula>NOT(ISERROR(SEARCH("Score",AO88)))</formula>
    </cfRule>
    <cfRule type="cellIs" dxfId="20457" priority="1694" operator="greaterThan">
      <formula>$O$88</formula>
    </cfRule>
    <cfRule type="cellIs" dxfId="20456" priority="1695" operator="equal">
      <formula>$O$88</formula>
    </cfRule>
    <cfRule type="cellIs" dxfId="20455" priority="1696" operator="lessThan">
      <formula>$O$88</formula>
    </cfRule>
  </conditionalFormatting>
  <conditionalFormatting sqref="AP88">
    <cfRule type="containsText" dxfId="20454" priority="1689" operator="containsText" text="Score">
      <formula>NOT(ISERROR(SEARCH("Score",AP88)))</formula>
    </cfRule>
    <cfRule type="cellIs" dxfId="20453" priority="1690" operator="greaterThan">
      <formula>$O$88</formula>
    </cfRule>
    <cfRule type="cellIs" dxfId="20452" priority="1691" operator="equal">
      <formula>$O$88</formula>
    </cfRule>
    <cfRule type="cellIs" dxfId="20451" priority="1692" operator="lessThan">
      <formula>$O$88</formula>
    </cfRule>
  </conditionalFormatting>
  <conditionalFormatting sqref="AQ88">
    <cfRule type="containsText" dxfId="20450" priority="1685" operator="containsText" text="Score">
      <formula>NOT(ISERROR(SEARCH("Score",AQ88)))</formula>
    </cfRule>
    <cfRule type="cellIs" dxfId="20449" priority="1686" operator="greaterThan">
      <formula>$O$88</formula>
    </cfRule>
    <cfRule type="cellIs" dxfId="20448" priority="1687" operator="equal">
      <formula>$O$88</formula>
    </cfRule>
    <cfRule type="cellIs" dxfId="20447" priority="1688" operator="lessThan">
      <formula>$O$88</formula>
    </cfRule>
  </conditionalFormatting>
  <conditionalFormatting sqref="AR88">
    <cfRule type="containsText" dxfId="20446" priority="1681" operator="containsText" text="Score">
      <formula>NOT(ISERROR(SEARCH("Score",AR88)))</formula>
    </cfRule>
    <cfRule type="cellIs" dxfId="20445" priority="1682" operator="greaterThan">
      <formula>$O$88</formula>
    </cfRule>
    <cfRule type="cellIs" dxfId="20444" priority="1683" operator="equal">
      <formula>$O$88</formula>
    </cfRule>
    <cfRule type="cellIs" dxfId="20443" priority="1684" operator="lessThan">
      <formula>$O$88</formula>
    </cfRule>
  </conditionalFormatting>
  <conditionalFormatting sqref="AS88">
    <cfRule type="containsText" dxfId="20442" priority="1677" operator="containsText" text="Score">
      <formula>NOT(ISERROR(SEARCH("Score",AS88)))</formula>
    </cfRule>
    <cfRule type="cellIs" dxfId="20441" priority="1678" operator="greaterThan">
      <formula>$O$88</formula>
    </cfRule>
    <cfRule type="cellIs" dxfId="20440" priority="1679" operator="equal">
      <formula>$O$88</formula>
    </cfRule>
    <cfRule type="cellIs" dxfId="20439" priority="1680" operator="lessThan">
      <formula>$O$88</formula>
    </cfRule>
  </conditionalFormatting>
  <conditionalFormatting sqref="AT88">
    <cfRule type="containsText" dxfId="20438" priority="1673" operator="containsText" text="Score">
      <formula>NOT(ISERROR(SEARCH("Score",AT88)))</formula>
    </cfRule>
    <cfRule type="cellIs" dxfId="20437" priority="1674" operator="greaterThan">
      <formula>$O$88</formula>
    </cfRule>
    <cfRule type="cellIs" dxfId="20436" priority="1675" operator="equal">
      <formula>$O$88</formula>
    </cfRule>
    <cfRule type="cellIs" dxfId="20435" priority="1676" operator="lessThan">
      <formula>$O$88</formula>
    </cfRule>
  </conditionalFormatting>
  <conditionalFormatting sqref="AU88">
    <cfRule type="containsText" dxfId="20434" priority="1669" operator="containsText" text="Score">
      <formula>NOT(ISERROR(SEARCH("Score",AU88)))</formula>
    </cfRule>
    <cfRule type="cellIs" dxfId="20433" priority="1670" operator="greaterThan">
      <formula>$O$88</formula>
    </cfRule>
    <cfRule type="cellIs" dxfId="20432" priority="1671" operator="equal">
      <formula>$O$88</formula>
    </cfRule>
    <cfRule type="cellIs" dxfId="20431" priority="1672" operator="lessThan">
      <formula>$O$88</formula>
    </cfRule>
  </conditionalFormatting>
  <conditionalFormatting sqref="AX88">
    <cfRule type="containsText" dxfId="20430" priority="1665" operator="containsText" text="Score">
      <formula>NOT(ISERROR(SEARCH("Score",AX88)))</formula>
    </cfRule>
    <cfRule type="cellIs" dxfId="20429" priority="1666" operator="greaterThan">
      <formula>$O$88</formula>
    </cfRule>
    <cfRule type="cellIs" dxfId="20428" priority="1667" operator="equal">
      <formula>$O$88</formula>
    </cfRule>
    <cfRule type="cellIs" dxfId="20427" priority="1668" operator="lessThan">
      <formula>$O$88</formula>
    </cfRule>
  </conditionalFormatting>
  <conditionalFormatting sqref="AY88">
    <cfRule type="containsText" dxfId="20426" priority="1661" operator="containsText" text="Score">
      <formula>NOT(ISERROR(SEARCH("Score",AY88)))</formula>
    </cfRule>
    <cfRule type="cellIs" dxfId="20425" priority="1662" operator="greaterThan">
      <formula>$O$88</formula>
    </cfRule>
    <cfRule type="cellIs" dxfId="20424" priority="1663" operator="equal">
      <formula>$O$88</formula>
    </cfRule>
    <cfRule type="cellIs" dxfId="20423" priority="1664" operator="lessThan">
      <formula>$O$88</formula>
    </cfRule>
  </conditionalFormatting>
  <conditionalFormatting sqref="AL92">
    <cfRule type="containsText" dxfId="20422" priority="1649" operator="containsText" text="Score">
      <formula>NOT(ISERROR(SEARCH("Score",AL92)))</formula>
    </cfRule>
    <cfRule type="cellIs" dxfId="20421" priority="1650" operator="greaterThan">
      <formula>$O$92</formula>
    </cfRule>
    <cfRule type="cellIs" dxfId="20420" priority="1651" operator="equal">
      <formula>$O$92</formula>
    </cfRule>
    <cfRule type="cellIs" dxfId="20419" priority="1652" operator="lessThan">
      <formula>$O$92</formula>
    </cfRule>
  </conditionalFormatting>
  <conditionalFormatting sqref="AM92">
    <cfRule type="containsText" dxfId="20418" priority="1645" operator="containsText" text="Score">
      <formula>NOT(ISERROR(SEARCH("Score",AM92)))</formula>
    </cfRule>
    <cfRule type="cellIs" dxfId="20417" priority="1646" operator="greaterThan">
      <formula>$O$92</formula>
    </cfRule>
    <cfRule type="cellIs" dxfId="20416" priority="1647" operator="equal">
      <formula>$O$92</formula>
    </cfRule>
    <cfRule type="cellIs" dxfId="20415" priority="1648" operator="lessThan">
      <formula>$O$92</formula>
    </cfRule>
  </conditionalFormatting>
  <conditionalFormatting sqref="AN92">
    <cfRule type="containsText" dxfId="20414" priority="1641" operator="containsText" text="Score">
      <formula>NOT(ISERROR(SEARCH("Score",AN92)))</formula>
    </cfRule>
    <cfRule type="cellIs" dxfId="20413" priority="1642" operator="greaterThan">
      <formula>$O$92</formula>
    </cfRule>
    <cfRule type="cellIs" dxfId="20412" priority="1643" operator="equal">
      <formula>$O$92</formula>
    </cfRule>
    <cfRule type="cellIs" dxfId="20411" priority="1644" operator="lessThan">
      <formula>$O$92</formula>
    </cfRule>
  </conditionalFormatting>
  <conditionalFormatting sqref="AO92">
    <cfRule type="containsText" dxfId="20410" priority="1637" operator="containsText" text="Score">
      <formula>NOT(ISERROR(SEARCH("Score",AO92)))</formula>
    </cfRule>
    <cfRule type="cellIs" dxfId="20409" priority="1638" operator="greaterThan">
      <formula>$O$92</formula>
    </cfRule>
    <cfRule type="cellIs" dxfId="20408" priority="1639" operator="equal">
      <formula>$O$92</formula>
    </cfRule>
    <cfRule type="cellIs" dxfId="20407" priority="1640" operator="lessThan">
      <formula>$O$92</formula>
    </cfRule>
  </conditionalFormatting>
  <conditionalFormatting sqref="AP92">
    <cfRule type="containsText" dxfId="20406" priority="1633" operator="containsText" text="Score">
      <formula>NOT(ISERROR(SEARCH("Score",AP92)))</formula>
    </cfRule>
    <cfRule type="cellIs" dxfId="20405" priority="1634" operator="greaterThan">
      <formula>$O$92</formula>
    </cfRule>
    <cfRule type="cellIs" dxfId="20404" priority="1635" operator="equal">
      <formula>$O$92</formula>
    </cfRule>
    <cfRule type="cellIs" dxfId="20403" priority="1636" operator="lessThan">
      <formula>$O$92</formula>
    </cfRule>
  </conditionalFormatting>
  <conditionalFormatting sqref="AQ92">
    <cfRule type="containsText" dxfId="20402" priority="1629" operator="containsText" text="Score">
      <formula>NOT(ISERROR(SEARCH("Score",AQ92)))</formula>
    </cfRule>
    <cfRule type="cellIs" dxfId="20401" priority="1630" operator="greaterThan">
      <formula>$O$92</formula>
    </cfRule>
    <cfRule type="cellIs" dxfId="20400" priority="1631" operator="equal">
      <formula>$O$92</formula>
    </cfRule>
    <cfRule type="cellIs" dxfId="20399" priority="1632" operator="lessThan">
      <formula>$O$92</formula>
    </cfRule>
  </conditionalFormatting>
  <conditionalFormatting sqref="AR92">
    <cfRule type="containsText" dxfId="20398" priority="1625" operator="containsText" text="Score">
      <formula>NOT(ISERROR(SEARCH("Score",AR92)))</formula>
    </cfRule>
    <cfRule type="cellIs" dxfId="20397" priority="1626" operator="greaterThan">
      <formula>$O$92</formula>
    </cfRule>
    <cfRule type="cellIs" dxfId="20396" priority="1627" operator="equal">
      <formula>$O$92</formula>
    </cfRule>
    <cfRule type="cellIs" dxfId="20395" priority="1628" operator="lessThan">
      <formula>$O$92</formula>
    </cfRule>
  </conditionalFormatting>
  <conditionalFormatting sqref="AS92">
    <cfRule type="containsText" dxfId="20394" priority="1621" operator="containsText" text="Score">
      <formula>NOT(ISERROR(SEARCH("Score",AS92)))</formula>
    </cfRule>
    <cfRule type="cellIs" dxfId="20393" priority="1622" operator="greaterThan">
      <formula>$O$92</formula>
    </cfRule>
    <cfRule type="cellIs" dxfId="20392" priority="1623" operator="equal">
      <formula>$O$92</formula>
    </cfRule>
    <cfRule type="cellIs" dxfId="20391" priority="1624" operator="lessThan">
      <formula>$O$92</formula>
    </cfRule>
  </conditionalFormatting>
  <conditionalFormatting sqref="AT92">
    <cfRule type="containsText" dxfId="20390" priority="1617" operator="containsText" text="Score">
      <formula>NOT(ISERROR(SEARCH("Score",AT92)))</formula>
    </cfRule>
    <cfRule type="cellIs" dxfId="20389" priority="1618" operator="greaterThan">
      <formula>$O$92</formula>
    </cfRule>
    <cfRule type="cellIs" dxfId="20388" priority="1619" operator="equal">
      <formula>$O$92</formula>
    </cfRule>
    <cfRule type="cellIs" dxfId="20387" priority="1620" operator="lessThan">
      <formula>$O$92</formula>
    </cfRule>
  </conditionalFormatting>
  <conditionalFormatting sqref="AU92">
    <cfRule type="containsText" dxfId="20386" priority="1613" operator="containsText" text="Score">
      <formula>NOT(ISERROR(SEARCH("Score",AU92)))</formula>
    </cfRule>
    <cfRule type="cellIs" dxfId="20385" priority="1614" operator="greaterThan">
      <formula>$O$92</formula>
    </cfRule>
    <cfRule type="cellIs" dxfId="20384" priority="1615" operator="equal">
      <formula>$O$92</formula>
    </cfRule>
    <cfRule type="cellIs" dxfId="20383" priority="1616" operator="lessThan">
      <formula>$O$92</formula>
    </cfRule>
  </conditionalFormatting>
  <conditionalFormatting sqref="AX92">
    <cfRule type="containsText" dxfId="20382" priority="1609" operator="containsText" text="Score">
      <formula>NOT(ISERROR(SEARCH("Score",AX92)))</formula>
    </cfRule>
    <cfRule type="cellIs" dxfId="20381" priority="1610" operator="greaterThan">
      <formula>$O$92</formula>
    </cfRule>
    <cfRule type="cellIs" dxfId="20380" priority="1611" operator="equal">
      <formula>$O$92</formula>
    </cfRule>
    <cfRule type="cellIs" dxfId="20379" priority="1612" operator="lessThan">
      <formula>$O$92</formula>
    </cfRule>
  </conditionalFormatting>
  <conditionalFormatting sqref="AY92">
    <cfRule type="containsText" dxfId="20378" priority="1605" operator="containsText" text="Score">
      <formula>NOT(ISERROR(SEARCH("Score",AY92)))</formula>
    </cfRule>
    <cfRule type="cellIs" dxfId="20377" priority="1606" operator="greaterThan">
      <formula>$O$92</formula>
    </cfRule>
    <cfRule type="cellIs" dxfId="20376" priority="1607" operator="equal">
      <formula>$O$92</formula>
    </cfRule>
    <cfRule type="cellIs" dxfId="20375" priority="1608" operator="lessThan">
      <formula>$O$92</formula>
    </cfRule>
  </conditionalFormatting>
  <conditionalFormatting sqref="AL96">
    <cfRule type="containsText" dxfId="20374" priority="1593" operator="containsText" text="Score">
      <formula>NOT(ISERROR(SEARCH("Score",AL96)))</formula>
    </cfRule>
    <cfRule type="cellIs" dxfId="20373" priority="1594" operator="greaterThan">
      <formula>$O$96</formula>
    </cfRule>
    <cfRule type="cellIs" dxfId="20372" priority="1595" operator="equal">
      <formula>$O$96</formula>
    </cfRule>
    <cfRule type="cellIs" dxfId="20371" priority="1596" operator="lessThan">
      <formula>$O$96</formula>
    </cfRule>
  </conditionalFormatting>
  <conditionalFormatting sqref="AM96">
    <cfRule type="containsText" dxfId="20370" priority="1589" operator="containsText" text="Score">
      <formula>NOT(ISERROR(SEARCH("Score",AM96)))</formula>
    </cfRule>
    <cfRule type="cellIs" dxfId="20369" priority="1590" operator="greaterThan">
      <formula>$O$96</formula>
    </cfRule>
    <cfRule type="cellIs" dxfId="20368" priority="1591" operator="equal">
      <formula>$O$96</formula>
    </cfRule>
    <cfRule type="cellIs" dxfId="20367" priority="1592" operator="lessThan">
      <formula>$O$96</formula>
    </cfRule>
  </conditionalFormatting>
  <conditionalFormatting sqref="AN96">
    <cfRule type="containsText" dxfId="20366" priority="1585" operator="containsText" text="Score">
      <formula>NOT(ISERROR(SEARCH("Score",AN96)))</formula>
    </cfRule>
    <cfRule type="cellIs" dxfId="20365" priority="1586" operator="greaterThan">
      <formula>$O$96</formula>
    </cfRule>
    <cfRule type="cellIs" dxfId="20364" priority="1587" operator="equal">
      <formula>$O$96</formula>
    </cfRule>
    <cfRule type="cellIs" dxfId="20363" priority="1588" operator="lessThan">
      <formula>$O$96</formula>
    </cfRule>
  </conditionalFormatting>
  <conditionalFormatting sqref="AO96">
    <cfRule type="containsText" dxfId="20362" priority="1581" operator="containsText" text="Score">
      <formula>NOT(ISERROR(SEARCH("Score",AO96)))</formula>
    </cfRule>
    <cfRule type="cellIs" dxfId="20361" priority="1582" operator="greaterThan">
      <formula>$O$96</formula>
    </cfRule>
    <cfRule type="cellIs" dxfId="20360" priority="1583" operator="equal">
      <formula>$O$96</formula>
    </cfRule>
    <cfRule type="cellIs" dxfId="20359" priority="1584" operator="lessThan">
      <formula>$O$96</formula>
    </cfRule>
  </conditionalFormatting>
  <conditionalFormatting sqref="AP96">
    <cfRule type="containsText" dxfId="20358" priority="1577" operator="containsText" text="Score">
      <formula>NOT(ISERROR(SEARCH("Score",AP96)))</formula>
    </cfRule>
    <cfRule type="cellIs" dxfId="20357" priority="1578" operator="greaterThan">
      <formula>$O$96</formula>
    </cfRule>
    <cfRule type="cellIs" dxfId="20356" priority="1579" operator="equal">
      <formula>$O$96</formula>
    </cfRule>
    <cfRule type="cellIs" dxfId="20355" priority="1580" operator="lessThan">
      <formula>$O$96</formula>
    </cfRule>
  </conditionalFormatting>
  <conditionalFormatting sqref="AQ96">
    <cfRule type="containsText" dxfId="20354" priority="1573" operator="containsText" text="Score">
      <formula>NOT(ISERROR(SEARCH("Score",AQ96)))</formula>
    </cfRule>
    <cfRule type="cellIs" dxfId="20353" priority="1574" operator="greaterThan">
      <formula>$O$96</formula>
    </cfRule>
    <cfRule type="cellIs" dxfId="20352" priority="1575" operator="equal">
      <formula>$O$96</formula>
    </cfRule>
    <cfRule type="cellIs" dxfId="20351" priority="1576" operator="lessThan">
      <formula>$O$96</formula>
    </cfRule>
  </conditionalFormatting>
  <conditionalFormatting sqref="AR96">
    <cfRule type="containsText" dxfId="20350" priority="1569" operator="containsText" text="Score">
      <formula>NOT(ISERROR(SEARCH("Score",AR96)))</formula>
    </cfRule>
    <cfRule type="cellIs" dxfId="20349" priority="1570" operator="greaterThan">
      <formula>$O$96</formula>
    </cfRule>
    <cfRule type="cellIs" dxfId="20348" priority="1571" operator="equal">
      <formula>$O$96</formula>
    </cfRule>
    <cfRule type="cellIs" dxfId="20347" priority="1572" operator="lessThan">
      <formula>$O$96</formula>
    </cfRule>
  </conditionalFormatting>
  <conditionalFormatting sqref="AS96">
    <cfRule type="containsText" dxfId="20346" priority="1565" operator="containsText" text="Score">
      <formula>NOT(ISERROR(SEARCH("Score",AS96)))</formula>
    </cfRule>
    <cfRule type="cellIs" dxfId="20345" priority="1566" operator="greaterThan">
      <formula>$O$96</formula>
    </cfRule>
    <cfRule type="cellIs" dxfId="20344" priority="1567" operator="equal">
      <formula>$O$96</formula>
    </cfRule>
    <cfRule type="cellIs" dxfId="20343" priority="1568" operator="lessThan">
      <formula>$O$96</formula>
    </cfRule>
  </conditionalFormatting>
  <conditionalFormatting sqref="AT96">
    <cfRule type="containsText" dxfId="20342" priority="1561" operator="containsText" text="Score">
      <formula>NOT(ISERROR(SEARCH("Score",AT96)))</formula>
    </cfRule>
    <cfRule type="cellIs" dxfId="20341" priority="1562" operator="greaterThan">
      <formula>$O$96</formula>
    </cfRule>
    <cfRule type="cellIs" dxfId="20340" priority="1563" operator="equal">
      <formula>$O$96</formula>
    </cfRule>
    <cfRule type="cellIs" dxfId="20339" priority="1564" operator="lessThan">
      <formula>$O$96</formula>
    </cfRule>
  </conditionalFormatting>
  <conditionalFormatting sqref="AU96">
    <cfRule type="containsText" dxfId="20338" priority="1557" operator="containsText" text="Score">
      <formula>NOT(ISERROR(SEARCH("Score",AU96)))</formula>
    </cfRule>
    <cfRule type="cellIs" dxfId="20337" priority="1558" operator="greaterThan">
      <formula>$O$96</formula>
    </cfRule>
    <cfRule type="cellIs" dxfId="20336" priority="1559" operator="equal">
      <formula>$O$96</formula>
    </cfRule>
    <cfRule type="cellIs" dxfId="20335" priority="1560" operator="lessThan">
      <formula>$O$96</formula>
    </cfRule>
  </conditionalFormatting>
  <conditionalFormatting sqref="AX96">
    <cfRule type="containsText" dxfId="20334" priority="1553" operator="containsText" text="Score">
      <formula>NOT(ISERROR(SEARCH("Score",AX96)))</formula>
    </cfRule>
    <cfRule type="cellIs" dxfId="20333" priority="1554" operator="greaterThan">
      <formula>$O$96</formula>
    </cfRule>
    <cfRule type="cellIs" dxfId="20332" priority="1555" operator="equal">
      <formula>$O$96</formula>
    </cfRule>
    <cfRule type="cellIs" dxfId="20331" priority="1556" operator="lessThan">
      <formula>$O$96</formula>
    </cfRule>
  </conditionalFormatting>
  <conditionalFormatting sqref="AY96">
    <cfRule type="containsText" dxfId="20330" priority="1549" operator="containsText" text="Score">
      <formula>NOT(ISERROR(SEARCH("Score",AY96)))</formula>
    </cfRule>
    <cfRule type="cellIs" dxfId="20329" priority="1550" operator="greaterThan">
      <formula>$O$96</formula>
    </cfRule>
    <cfRule type="cellIs" dxfId="20328" priority="1551" operator="equal">
      <formula>$O$96</formula>
    </cfRule>
    <cfRule type="cellIs" dxfId="20327" priority="1552" operator="lessThan">
      <formula>$O$96</formula>
    </cfRule>
  </conditionalFormatting>
  <conditionalFormatting sqref="AL100">
    <cfRule type="containsText" dxfId="20326" priority="1537" operator="containsText" text="Score">
      <formula>NOT(ISERROR(SEARCH("Score",AL100)))</formula>
    </cfRule>
    <cfRule type="cellIs" dxfId="20325" priority="1538" operator="greaterThan">
      <formula>$O$100</formula>
    </cfRule>
    <cfRule type="cellIs" dxfId="20324" priority="1539" operator="equal">
      <formula>$O$100</formula>
    </cfRule>
    <cfRule type="cellIs" dxfId="20323" priority="1540" operator="lessThan">
      <formula>$O$100</formula>
    </cfRule>
  </conditionalFormatting>
  <conditionalFormatting sqref="AM100">
    <cfRule type="containsText" dxfId="20322" priority="1533" operator="containsText" text="Score">
      <formula>NOT(ISERROR(SEARCH("Score",AM100)))</formula>
    </cfRule>
    <cfRule type="cellIs" dxfId="20321" priority="1534" operator="greaterThan">
      <formula>$O$100</formula>
    </cfRule>
    <cfRule type="cellIs" dxfId="20320" priority="1535" operator="equal">
      <formula>$O$100</formula>
    </cfRule>
    <cfRule type="cellIs" dxfId="20319" priority="1536" operator="lessThan">
      <formula>$O$100</formula>
    </cfRule>
  </conditionalFormatting>
  <conditionalFormatting sqref="AN100">
    <cfRule type="containsText" dxfId="20318" priority="1529" operator="containsText" text="Score">
      <formula>NOT(ISERROR(SEARCH("Score",AN100)))</formula>
    </cfRule>
    <cfRule type="cellIs" dxfId="20317" priority="1530" operator="greaterThan">
      <formula>$O$100</formula>
    </cfRule>
    <cfRule type="cellIs" dxfId="20316" priority="1531" operator="equal">
      <formula>$O$100</formula>
    </cfRule>
    <cfRule type="cellIs" dxfId="20315" priority="1532" operator="lessThan">
      <formula>$O$100</formula>
    </cfRule>
  </conditionalFormatting>
  <conditionalFormatting sqref="AO100">
    <cfRule type="containsText" dxfId="20314" priority="1525" operator="containsText" text="Score">
      <formula>NOT(ISERROR(SEARCH("Score",AO100)))</formula>
    </cfRule>
    <cfRule type="cellIs" dxfId="20313" priority="1526" operator="greaterThan">
      <formula>$O$100</formula>
    </cfRule>
    <cfRule type="cellIs" dxfId="20312" priority="1527" operator="equal">
      <formula>$O$100</formula>
    </cfRule>
    <cfRule type="cellIs" dxfId="20311" priority="1528" operator="lessThan">
      <formula>$O$100</formula>
    </cfRule>
  </conditionalFormatting>
  <conditionalFormatting sqref="AP100">
    <cfRule type="containsText" dxfId="20310" priority="1521" operator="containsText" text="Score">
      <formula>NOT(ISERROR(SEARCH("Score",AP100)))</formula>
    </cfRule>
    <cfRule type="cellIs" dxfId="20309" priority="1522" operator="greaterThan">
      <formula>$O$100</formula>
    </cfRule>
    <cfRule type="cellIs" dxfId="20308" priority="1523" operator="equal">
      <formula>$O$100</formula>
    </cfRule>
    <cfRule type="cellIs" dxfId="20307" priority="1524" operator="lessThan">
      <formula>$O$100</formula>
    </cfRule>
  </conditionalFormatting>
  <conditionalFormatting sqref="AQ100">
    <cfRule type="containsText" dxfId="20306" priority="1517" operator="containsText" text="Score">
      <formula>NOT(ISERROR(SEARCH("Score",AQ100)))</formula>
    </cfRule>
    <cfRule type="cellIs" dxfId="20305" priority="1518" operator="greaterThan">
      <formula>$O$100</formula>
    </cfRule>
    <cfRule type="cellIs" dxfId="20304" priority="1519" operator="equal">
      <formula>$O$100</formula>
    </cfRule>
    <cfRule type="cellIs" dxfId="20303" priority="1520" operator="lessThan">
      <formula>$O$100</formula>
    </cfRule>
  </conditionalFormatting>
  <conditionalFormatting sqref="AR100">
    <cfRule type="containsText" dxfId="20302" priority="1513" operator="containsText" text="Score">
      <formula>NOT(ISERROR(SEARCH("Score",AR100)))</formula>
    </cfRule>
    <cfRule type="cellIs" dxfId="20301" priority="1514" operator="greaterThan">
      <formula>$O$100</formula>
    </cfRule>
    <cfRule type="cellIs" dxfId="20300" priority="1515" operator="equal">
      <formula>$O$100</formula>
    </cfRule>
    <cfRule type="cellIs" dxfId="20299" priority="1516" operator="lessThan">
      <formula>$O$100</formula>
    </cfRule>
  </conditionalFormatting>
  <conditionalFormatting sqref="AS100">
    <cfRule type="containsText" dxfId="20298" priority="1509" operator="containsText" text="Score">
      <formula>NOT(ISERROR(SEARCH("Score",AS100)))</formula>
    </cfRule>
    <cfRule type="cellIs" dxfId="20297" priority="1510" operator="greaterThan">
      <formula>$O$100</formula>
    </cfRule>
    <cfRule type="cellIs" dxfId="20296" priority="1511" operator="equal">
      <formula>$O$100</formula>
    </cfRule>
    <cfRule type="cellIs" dxfId="20295" priority="1512" operator="lessThan">
      <formula>$O$100</formula>
    </cfRule>
  </conditionalFormatting>
  <conditionalFormatting sqref="AT100">
    <cfRule type="containsText" dxfId="20294" priority="1505" operator="containsText" text="Score">
      <formula>NOT(ISERROR(SEARCH("Score",AT100)))</formula>
    </cfRule>
    <cfRule type="cellIs" dxfId="20293" priority="1506" operator="greaterThan">
      <formula>$O$100</formula>
    </cfRule>
    <cfRule type="cellIs" dxfId="20292" priority="1507" operator="equal">
      <formula>$O$100</formula>
    </cfRule>
    <cfRule type="cellIs" dxfId="20291" priority="1508" operator="lessThan">
      <formula>$O$100</formula>
    </cfRule>
  </conditionalFormatting>
  <conditionalFormatting sqref="AU100">
    <cfRule type="containsText" dxfId="20290" priority="1501" operator="containsText" text="Score">
      <formula>NOT(ISERROR(SEARCH("Score",AU100)))</formula>
    </cfRule>
    <cfRule type="cellIs" dxfId="20289" priority="1502" operator="greaterThan">
      <formula>$O$100</formula>
    </cfRule>
    <cfRule type="cellIs" dxfId="20288" priority="1503" operator="equal">
      <formula>$O$100</formula>
    </cfRule>
    <cfRule type="cellIs" dxfId="20287" priority="1504" operator="lessThan">
      <formula>$O$100</formula>
    </cfRule>
  </conditionalFormatting>
  <conditionalFormatting sqref="AX100">
    <cfRule type="containsText" dxfId="20286" priority="1497" operator="containsText" text="Score">
      <formula>NOT(ISERROR(SEARCH("Score",AX100)))</formula>
    </cfRule>
    <cfRule type="cellIs" dxfId="20285" priority="1498" operator="greaterThan">
      <formula>$O$100</formula>
    </cfRule>
    <cfRule type="cellIs" dxfId="20284" priority="1499" operator="equal">
      <formula>$O$100</formula>
    </cfRule>
    <cfRule type="cellIs" dxfId="20283" priority="1500" operator="lessThan">
      <formula>$O$100</formula>
    </cfRule>
  </conditionalFormatting>
  <conditionalFormatting sqref="AY100">
    <cfRule type="containsText" dxfId="20282" priority="1493" operator="containsText" text="Score">
      <formula>NOT(ISERROR(SEARCH("Score",AY100)))</formula>
    </cfRule>
    <cfRule type="cellIs" dxfId="20281" priority="1494" operator="greaterThan">
      <formula>$O$100</formula>
    </cfRule>
    <cfRule type="cellIs" dxfId="20280" priority="1495" operator="equal">
      <formula>$O$100</formula>
    </cfRule>
    <cfRule type="cellIs" dxfId="20279" priority="1496" operator="lessThan">
      <formula>$O$100</formula>
    </cfRule>
  </conditionalFormatting>
  <conditionalFormatting sqref="AL104">
    <cfRule type="containsText" dxfId="20278" priority="1481" operator="containsText" text="Score">
      <formula>NOT(ISERROR(SEARCH("Score",AL104)))</formula>
    </cfRule>
    <cfRule type="cellIs" dxfId="20277" priority="1482" operator="greaterThan">
      <formula>$O$104</formula>
    </cfRule>
    <cfRule type="cellIs" dxfId="20276" priority="1483" operator="equal">
      <formula>$O$104</formula>
    </cfRule>
    <cfRule type="cellIs" dxfId="20275" priority="1484" operator="lessThan">
      <formula>$O$104</formula>
    </cfRule>
  </conditionalFormatting>
  <conditionalFormatting sqref="AM104">
    <cfRule type="containsText" dxfId="20274" priority="1477" operator="containsText" text="Score">
      <formula>NOT(ISERROR(SEARCH("Score",AM104)))</formula>
    </cfRule>
    <cfRule type="cellIs" dxfId="20273" priority="1478" operator="greaterThan">
      <formula>$O$104</formula>
    </cfRule>
    <cfRule type="cellIs" dxfId="20272" priority="1479" operator="equal">
      <formula>$O$104</formula>
    </cfRule>
    <cfRule type="cellIs" dxfId="20271" priority="1480" operator="lessThan">
      <formula>$O$104</formula>
    </cfRule>
  </conditionalFormatting>
  <conditionalFormatting sqref="AN104">
    <cfRule type="containsText" dxfId="20270" priority="1473" operator="containsText" text="Score">
      <formula>NOT(ISERROR(SEARCH("Score",AN104)))</formula>
    </cfRule>
    <cfRule type="cellIs" dxfId="20269" priority="1474" operator="greaterThan">
      <formula>$O$104</formula>
    </cfRule>
    <cfRule type="cellIs" dxfId="20268" priority="1475" operator="equal">
      <formula>$O$104</formula>
    </cfRule>
    <cfRule type="cellIs" dxfId="20267" priority="1476" operator="lessThan">
      <formula>$O$104</formula>
    </cfRule>
  </conditionalFormatting>
  <conditionalFormatting sqref="AO104">
    <cfRule type="containsText" dxfId="20266" priority="1469" operator="containsText" text="Score">
      <formula>NOT(ISERROR(SEARCH("Score",AO104)))</formula>
    </cfRule>
    <cfRule type="cellIs" dxfId="20265" priority="1470" operator="greaterThan">
      <formula>$O$104</formula>
    </cfRule>
    <cfRule type="cellIs" dxfId="20264" priority="1471" operator="equal">
      <formula>$O$104</formula>
    </cfRule>
    <cfRule type="cellIs" dxfId="20263" priority="1472" operator="lessThan">
      <formula>$O$104</formula>
    </cfRule>
  </conditionalFormatting>
  <conditionalFormatting sqref="AP104">
    <cfRule type="containsText" dxfId="20262" priority="1465" operator="containsText" text="Score">
      <formula>NOT(ISERROR(SEARCH("Score",AP104)))</formula>
    </cfRule>
    <cfRule type="cellIs" dxfId="20261" priority="1466" operator="greaterThan">
      <formula>$O$104</formula>
    </cfRule>
    <cfRule type="cellIs" dxfId="20260" priority="1467" operator="equal">
      <formula>$O$104</formula>
    </cfRule>
    <cfRule type="cellIs" dxfId="20259" priority="1468" operator="lessThan">
      <formula>$O$104</formula>
    </cfRule>
  </conditionalFormatting>
  <conditionalFormatting sqref="AQ104">
    <cfRule type="containsText" dxfId="20258" priority="1461" operator="containsText" text="Score">
      <formula>NOT(ISERROR(SEARCH("Score",AQ104)))</formula>
    </cfRule>
    <cfRule type="cellIs" dxfId="20257" priority="1462" operator="greaterThan">
      <formula>$O$104</formula>
    </cfRule>
    <cfRule type="cellIs" dxfId="20256" priority="1463" operator="equal">
      <formula>$O$104</formula>
    </cfRule>
    <cfRule type="cellIs" dxfId="20255" priority="1464" operator="lessThan">
      <formula>$O$104</formula>
    </cfRule>
  </conditionalFormatting>
  <conditionalFormatting sqref="AR104">
    <cfRule type="containsText" dxfId="20254" priority="1457" operator="containsText" text="Score">
      <formula>NOT(ISERROR(SEARCH("Score",AR104)))</formula>
    </cfRule>
    <cfRule type="cellIs" dxfId="20253" priority="1458" operator="greaterThan">
      <formula>$O$104</formula>
    </cfRule>
    <cfRule type="cellIs" dxfId="20252" priority="1459" operator="equal">
      <formula>$O$104</formula>
    </cfRule>
    <cfRule type="cellIs" dxfId="20251" priority="1460" operator="lessThan">
      <formula>$O$104</formula>
    </cfRule>
  </conditionalFormatting>
  <conditionalFormatting sqref="AS104">
    <cfRule type="containsText" dxfId="20250" priority="1453" operator="containsText" text="Score">
      <formula>NOT(ISERROR(SEARCH("Score",AS104)))</formula>
    </cfRule>
    <cfRule type="cellIs" dxfId="20249" priority="1454" operator="greaterThan">
      <formula>$O$104</formula>
    </cfRule>
    <cfRule type="cellIs" dxfId="20248" priority="1455" operator="equal">
      <formula>$O$104</formula>
    </cfRule>
    <cfRule type="cellIs" dxfId="20247" priority="1456" operator="lessThan">
      <formula>$O$104</formula>
    </cfRule>
  </conditionalFormatting>
  <conditionalFormatting sqref="AT104">
    <cfRule type="containsText" dxfId="20246" priority="1449" operator="containsText" text="Score">
      <formula>NOT(ISERROR(SEARCH("Score",AT104)))</formula>
    </cfRule>
    <cfRule type="cellIs" dxfId="20245" priority="1450" operator="greaterThan">
      <formula>$O$104</formula>
    </cfRule>
    <cfRule type="cellIs" dxfId="20244" priority="1451" operator="equal">
      <formula>$O$104</formula>
    </cfRule>
    <cfRule type="cellIs" dxfId="20243" priority="1452" operator="lessThan">
      <formula>$O$104</formula>
    </cfRule>
  </conditionalFormatting>
  <conditionalFormatting sqref="AU104">
    <cfRule type="containsText" dxfId="20242" priority="1445" operator="containsText" text="Score">
      <formula>NOT(ISERROR(SEARCH("Score",AU104)))</formula>
    </cfRule>
    <cfRule type="cellIs" dxfId="20241" priority="1446" operator="greaterThan">
      <formula>$O$104</formula>
    </cfRule>
    <cfRule type="cellIs" dxfId="20240" priority="1447" operator="equal">
      <formula>$O$104</formula>
    </cfRule>
    <cfRule type="cellIs" dxfId="20239" priority="1448" operator="lessThan">
      <formula>$O$104</formula>
    </cfRule>
  </conditionalFormatting>
  <conditionalFormatting sqref="AX104">
    <cfRule type="containsText" dxfId="20238" priority="1441" operator="containsText" text="Score">
      <formula>NOT(ISERROR(SEARCH("Score",AX104)))</formula>
    </cfRule>
    <cfRule type="cellIs" dxfId="20237" priority="1442" operator="greaterThan">
      <formula>$O$104</formula>
    </cfRule>
    <cfRule type="cellIs" dxfId="20236" priority="1443" operator="equal">
      <formula>$O$104</formula>
    </cfRule>
    <cfRule type="cellIs" dxfId="20235" priority="1444" operator="lessThan">
      <formula>$O$104</formula>
    </cfRule>
  </conditionalFormatting>
  <conditionalFormatting sqref="AY104">
    <cfRule type="containsText" dxfId="20234" priority="1437" operator="containsText" text="Score">
      <formula>NOT(ISERROR(SEARCH("Score",AY104)))</formula>
    </cfRule>
    <cfRule type="cellIs" dxfId="20233" priority="1438" operator="greaterThan">
      <formula>$O$104</formula>
    </cfRule>
    <cfRule type="cellIs" dxfId="20232" priority="1439" operator="equal">
      <formula>$O$104</formula>
    </cfRule>
    <cfRule type="cellIs" dxfId="20231" priority="1440" operator="lessThan">
      <formula>$O$104</formula>
    </cfRule>
  </conditionalFormatting>
  <conditionalFormatting sqref="AL108">
    <cfRule type="containsText" dxfId="20230" priority="1425" operator="containsText" text="Score">
      <formula>NOT(ISERROR(SEARCH("Score",AL108)))</formula>
    </cfRule>
    <cfRule type="cellIs" dxfId="20229" priority="1426" operator="greaterThan">
      <formula>$O$108</formula>
    </cfRule>
    <cfRule type="cellIs" dxfId="20228" priority="1427" operator="equal">
      <formula>$O$108</formula>
    </cfRule>
    <cfRule type="cellIs" dxfId="20227" priority="1428" operator="lessThan">
      <formula>$O$108</formula>
    </cfRule>
  </conditionalFormatting>
  <conditionalFormatting sqref="AM108">
    <cfRule type="containsText" dxfId="20226" priority="1421" operator="containsText" text="Score">
      <formula>NOT(ISERROR(SEARCH("Score",AM108)))</formula>
    </cfRule>
    <cfRule type="cellIs" dxfId="20225" priority="1422" operator="greaterThan">
      <formula>$O$108</formula>
    </cfRule>
    <cfRule type="cellIs" dxfId="20224" priority="1423" operator="equal">
      <formula>$O$108</formula>
    </cfRule>
    <cfRule type="cellIs" dxfId="20223" priority="1424" operator="lessThan">
      <formula>$O$108</formula>
    </cfRule>
  </conditionalFormatting>
  <conditionalFormatting sqref="AN108">
    <cfRule type="containsText" dxfId="20222" priority="1417" operator="containsText" text="Score">
      <formula>NOT(ISERROR(SEARCH("Score",AN108)))</formula>
    </cfRule>
    <cfRule type="cellIs" dxfId="20221" priority="1418" operator="greaterThan">
      <formula>$O$108</formula>
    </cfRule>
    <cfRule type="cellIs" dxfId="20220" priority="1419" operator="equal">
      <formula>$O$108</formula>
    </cfRule>
    <cfRule type="cellIs" dxfId="20219" priority="1420" operator="lessThan">
      <formula>$O$108</formula>
    </cfRule>
  </conditionalFormatting>
  <conditionalFormatting sqref="AO108">
    <cfRule type="containsText" dxfId="20218" priority="1413" operator="containsText" text="Score">
      <formula>NOT(ISERROR(SEARCH("Score",AO108)))</formula>
    </cfRule>
    <cfRule type="cellIs" dxfId="20217" priority="1414" operator="greaterThan">
      <formula>$O$108</formula>
    </cfRule>
    <cfRule type="cellIs" dxfId="20216" priority="1415" operator="equal">
      <formula>$O$108</formula>
    </cfRule>
    <cfRule type="cellIs" dxfId="20215" priority="1416" operator="lessThan">
      <formula>$O$108</formula>
    </cfRule>
  </conditionalFormatting>
  <conditionalFormatting sqref="AP108">
    <cfRule type="containsText" dxfId="20214" priority="1409" operator="containsText" text="Score">
      <formula>NOT(ISERROR(SEARCH("Score",AP108)))</formula>
    </cfRule>
    <cfRule type="cellIs" dxfId="20213" priority="1410" operator="greaterThan">
      <formula>$O$108</formula>
    </cfRule>
    <cfRule type="cellIs" dxfId="20212" priority="1411" operator="equal">
      <formula>$O$108</formula>
    </cfRule>
    <cfRule type="cellIs" dxfId="20211" priority="1412" operator="lessThan">
      <formula>$O$108</formula>
    </cfRule>
  </conditionalFormatting>
  <conditionalFormatting sqref="AQ108">
    <cfRule type="containsText" dxfId="20210" priority="1405" operator="containsText" text="Score">
      <formula>NOT(ISERROR(SEARCH("Score",AQ108)))</formula>
    </cfRule>
    <cfRule type="cellIs" dxfId="20209" priority="1406" operator="greaterThan">
      <formula>$O$108</formula>
    </cfRule>
    <cfRule type="cellIs" dxfId="20208" priority="1407" operator="equal">
      <formula>$O$108</formula>
    </cfRule>
    <cfRule type="cellIs" dxfId="20207" priority="1408" operator="lessThan">
      <formula>$O$108</formula>
    </cfRule>
  </conditionalFormatting>
  <conditionalFormatting sqref="AR108">
    <cfRule type="containsText" dxfId="20206" priority="1401" operator="containsText" text="Score">
      <formula>NOT(ISERROR(SEARCH("Score",AR108)))</formula>
    </cfRule>
    <cfRule type="cellIs" dxfId="20205" priority="1402" operator="greaterThan">
      <formula>$O$108</formula>
    </cfRule>
    <cfRule type="cellIs" dxfId="20204" priority="1403" operator="equal">
      <formula>$O$108</formula>
    </cfRule>
    <cfRule type="cellIs" dxfId="20203" priority="1404" operator="lessThan">
      <formula>$O$108</formula>
    </cfRule>
  </conditionalFormatting>
  <conditionalFormatting sqref="AS108">
    <cfRule type="containsText" dxfId="20202" priority="1397" operator="containsText" text="Score">
      <formula>NOT(ISERROR(SEARCH("Score",AS108)))</formula>
    </cfRule>
    <cfRule type="cellIs" dxfId="20201" priority="1398" operator="greaterThan">
      <formula>$O$108</formula>
    </cfRule>
    <cfRule type="cellIs" dxfId="20200" priority="1399" operator="equal">
      <formula>$O$108</formula>
    </cfRule>
    <cfRule type="cellIs" dxfId="20199" priority="1400" operator="lessThan">
      <formula>$O$108</formula>
    </cfRule>
  </conditionalFormatting>
  <conditionalFormatting sqref="AT108">
    <cfRule type="containsText" dxfId="20198" priority="1393" operator="containsText" text="Score">
      <formula>NOT(ISERROR(SEARCH("Score",AT108)))</formula>
    </cfRule>
    <cfRule type="cellIs" dxfId="20197" priority="1394" operator="greaterThan">
      <formula>$O$108</formula>
    </cfRule>
    <cfRule type="cellIs" dxfId="20196" priority="1395" operator="equal">
      <formula>$O$108</formula>
    </cfRule>
    <cfRule type="cellIs" dxfId="20195" priority="1396" operator="lessThan">
      <formula>$O$108</formula>
    </cfRule>
  </conditionalFormatting>
  <conditionalFormatting sqref="AU108">
    <cfRule type="containsText" dxfId="20194" priority="1389" operator="containsText" text="Score">
      <formula>NOT(ISERROR(SEARCH("Score",AU108)))</formula>
    </cfRule>
    <cfRule type="cellIs" dxfId="20193" priority="1390" operator="greaterThan">
      <formula>$O$108</formula>
    </cfRule>
    <cfRule type="cellIs" dxfId="20192" priority="1391" operator="equal">
      <formula>$O$108</formula>
    </cfRule>
    <cfRule type="cellIs" dxfId="20191" priority="1392" operator="lessThan">
      <formula>$O$108</formula>
    </cfRule>
  </conditionalFormatting>
  <conditionalFormatting sqref="AX108">
    <cfRule type="containsText" dxfId="20190" priority="1385" operator="containsText" text="Score">
      <formula>NOT(ISERROR(SEARCH("Score",AX108)))</formula>
    </cfRule>
    <cfRule type="cellIs" dxfId="20189" priority="1386" operator="greaterThan">
      <formula>$O$108</formula>
    </cfRule>
    <cfRule type="cellIs" dxfId="20188" priority="1387" operator="equal">
      <formula>$O$108</formula>
    </cfRule>
    <cfRule type="cellIs" dxfId="20187" priority="1388" operator="lessThan">
      <formula>$O$108</formula>
    </cfRule>
  </conditionalFormatting>
  <conditionalFormatting sqref="AY108">
    <cfRule type="containsText" dxfId="20186" priority="1381" operator="containsText" text="Score">
      <formula>NOT(ISERROR(SEARCH("Score",AY108)))</formula>
    </cfRule>
    <cfRule type="cellIs" dxfId="20185" priority="1382" operator="greaterThan">
      <formula>$O$108</formula>
    </cfRule>
    <cfRule type="cellIs" dxfId="20184" priority="1383" operator="equal">
      <formula>$O$108</formula>
    </cfRule>
    <cfRule type="cellIs" dxfId="20183" priority="1384" operator="lessThan">
      <formula>$O$108</formula>
    </cfRule>
  </conditionalFormatting>
  <conditionalFormatting sqref="AL112">
    <cfRule type="containsText" dxfId="20182" priority="1369" operator="containsText" text="Score">
      <formula>NOT(ISERROR(SEARCH("Score",AL112)))</formula>
    </cfRule>
    <cfRule type="cellIs" dxfId="20181" priority="1370" operator="greaterThan">
      <formula>$O$112</formula>
    </cfRule>
    <cfRule type="cellIs" dxfId="20180" priority="1371" operator="equal">
      <formula>$O$112</formula>
    </cfRule>
    <cfRule type="cellIs" dxfId="20179" priority="1372" operator="lessThan">
      <formula>$O$112</formula>
    </cfRule>
  </conditionalFormatting>
  <conditionalFormatting sqref="AM112">
    <cfRule type="containsText" dxfId="20178" priority="1365" operator="containsText" text="Score">
      <formula>NOT(ISERROR(SEARCH("Score",AM112)))</formula>
    </cfRule>
    <cfRule type="cellIs" dxfId="20177" priority="1366" operator="greaterThan">
      <formula>$O$112</formula>
    </cfRule>
    <cfRule type="cellIs" dxfId="20176" priority="1367" operator="equal">
      <formula>$O$112</formula>
    </cfRule>
    <cfRule type="cellIs" dxfId="20175" priority="1368" operator="lessThan">
      <formula>$O$112</formula>
    </cfRule>
  </conditionalFormatting>
  <conditionalFormatting sqref="AN112">
    <cfRule type="containsText" dxfId="20174" priority="1361" operator="containsText" text="Score">
      <formula>NOT(ISERROR(SEARCH("Score",AN112)))</formula>
    </cfRule>
    <cfRule type="cellIs" dxfId="20173" priority="1362" operator="greaterThan">
      <formula>$O$112</formula>
    </cfRule>
    <cfRule type="cellIs" dxfId="20172" priority="1363" operator="equal">
      <formula>$O$112</formula>
    </cfRule>
    <cfRule type="cellIs" dxfId="20171" priority="1364" operator="lessThan">
      <formula>$O$112</formula>
    </cfRule>
  </conditionalFormatting>
  <conditionalFormatting sqref="AO112">
    <cfRule type="containsText" dxfId="20170" priority="1357" operator="containsText" text="Score">
      <formula>NOT(ISERROR(SEARCH("Score",AO112)))</formula>
    </cfRule>
    <cfRule type="cellIs" dxfId="20169" priority="1358" operator="greaterThan">
      <formula>$O$112</formula>
    </cfRule>
    <cfRule type="cellIs" dxfId="20168" priority="1359" operator="equal">
      <formula>$O$112</formula>
    </cfRule>
    <cfRule type="cellIs" dxfId="20167" priority="1360" operator="lessThan">
      <formula>$O$112</formula>
    </cfRule>
  </conditionalFormatting>
  <conditionalFormatting sqref="AP112">
    <cfRule type="containsText" dxfId="20166" priority="1353" operator="containsText" text="Score">
      <formula>NOT(ISERROR(SEARCH("Score",AP112)))</formula>
    </cfRule>
    <cfRule type="cellIs" dxfId="20165" priority="1354" operator="greaterThan">
      <formula>$O$112</formula>
    </cfRule>
    <cfRule type="cellIs" dxfId="20164" priority="1355" operator="equal">
      <formula>$O$112</formula>
    </cfRule>
    <cfRule type="cellIs" dxfId="20163" priority="1356" operator="lessThan">
      <formula>$O$112</formula>
    </cfRule>
  </conditionalFormatting>
  <conditionalFormatting sqref="AQ112">
    <cfRule type="containsText" dxfId="20162" priority="1349" operator="containsText" text="Score">
      <formula>NOT(ISERROR(SEARCH("Score",AQ112)))</formula>
    </cfRule>
    <cfRule type="cellIs" dxfId="20161" priority="1350" operator="greaterThan">
      <formula>$O$112</formula>
    </cfRule>
    <cfRule type="cellIs" dxfId="20160" priority="1351" operator="equal">
      <formula>$O$112</formula>
    </cfRule>
    <cfRule type="cellIs" dxfId="20159" priority="1352" operator="lessThan">
      <formula>$O$112</formula>
    </cfRule>
  </conditionalFormatting>
  <conditionalFormatting sqref="AR112">
    <cfRule type="containsText" dxfId="20158" priority="1345" operator="containsText" text="Score">
      <formula>NOT(ISERROR(SEARCH("Score",AR112)))</formula>
    </cfRule>
    <cfRule type="cellIs" dxfId="20157" priority="1346" operator="greaterThan">
      <formula>$O$112</formula>
    </cfRule>
    <cfRule type="cellIs" dxfId="20156" priority="1347" operator="equal">
      <formula>$O$112</formula>
    </cfRule>
    <cfRule type="cellIs" dxfId="20155" priority="1348" operator="lessThan">
      <formula>$O$112</formula>
    </cfRule>
  </conditionalFormatting>
  <conditionalFormatting sqref="AS112">
    <cfRule type="containsText" dxfId="20154" priority="1341" operator="containsText" text="Score">
      <formula>NOT(ISERROR(SEARCH("Score",AS112)))</formula>
    </cfRule>
    <cfRule type="cellIs" dxfId="20153" priority="1342" operator="greaterThan">
      <formula>$O$112</formula>
    </cfRule>
    <cfRule type="cellIs" dxfId="20152" priority="1343" operator="equal">
      <formula>$O$112</formula>
    </cfRule>
    <cfRule type="cellIs" dxfId="20151" priority="1344" operator="lessThan">
      <formula>$O$112</formula>
    </cfRule>
  </conditionalFormatting>
  <conditionalFormatting sqref="AT112">
    <cfRule type="containsText" dxfId="20150" priority="1337" operator="containsText" text="Score">
      <formula>NOT(ISERROR(SEARCH("Score",AT112)))</formula>
    </cfRule>
    <cfRule type="cellIs" dxfId="20149" priority="1338" operator="greaterThan">
      <formula>$O$112</formula>
    </cfRule>
    <cfRule type="cellIs" dxfId="20148" priority="1339" operator="equal">
      <formula>$O$112</formula>
    </cfRule>
    <cfRule type="cellIs" dxfId="20147" priority="1340" operator="lessThan">
      <formula>$O$112</formula>
    </cfRule>
  </conditionalFormatting>
  <conditionalFormatting sqref="AU112">
    <cfRule type="containsText" dxfId="20146" priority="1333" operator="containsText" text="Score">
      <formula>NOT(ISERROR(SEARCH("Score",AU112)))</formula>
    </cfRule>
    <cfRule type="cellIs" dxfId="20145" priority="1334" operator="greaterThan">
      <formula>$O$112</formula>
    </cfRule>
    <cfRule type="cellIs" dxfId="20144" priority="1335" operator="equal">
      <formula>$O$112</formula>
    </cfRule>
    <cfRule type="cellIs" dxfId="20143" priority="1336" operator="lessThan">
      <formula>$O$112</formula>
    </cfRule>
  </conditionalFormatting>
  <conditionalFormatting sqref="AX112">
    <cfRule type="containsText" dxfId="20142" priority="1329" operator="containsText" text="Score">
      <formula>NOT(ISERROR(SEARCH("Score",AX112)))</formula>
    </cfRule>
    <cfRule type="cellIs" dxfId="20141" priority="1330" operator="greaterThan">
      <formula>$O$112</formula>
    </cfRule>
    <cfRule type="cellIs" dxfId="20140" priority="1331" operator="equal">
      <formula>$O$112</formula>
    </cfRule>
    <cfRule type="cellIs" dxfId="20139" priority="1332" operator="lessThan">
      <formula>$O$112</formula>
    </cfRule>
  </conditionalFormatting>
  <conditionalFormatting sqref="AY112">
    <cfRule type="containsText" dxfId="20138" priority="1325" operator="containsText" text="Score">
      <formula>NOT(ISERROR(SEARCH("Score",AY112)))</formula>
    </cfRule>
    <cfRule type="cellIs" dxfId="20137" priority="1326" operator="greaterThan">
      <formula>$O$112</formula>
    </cfRule>
    <cfRule type="cellIs" dxfId="20136" priority="1327" operator="equal">
      <formula>$O$112</formula>
    </cfRule>
    <cfRule type="cellIs" dxfId="20135" priority="1328" operator="lessThan">
      <formula>$O$112</formula>
    </cfRule>
  </conditionalFormatting>
  <conditionalFormatting sqref="AL124">
    <cfRule type="containsText" dxfId="20134" priority="1313" operator="containsText" text="Score">
      <formula>NOT(ISERROR(SEARCH("Score",AL124)))</formula>
    </cfRule>
    <cfRule type="cellIs" dxfId="20133" priority="1314" operator="greaterThan">
      <formula>$O$124</formula>
    </cfRule>
    <cfRule type="cellIs" dxfId="20132" priority="1315" operator="equal">
      <formula>$O$124</formula>
    </cfRule>
    <cfRule type="cellIs" dxfId="20131" priority="1316" operator="lessThan">
      <formula>$O$124</formula>
    </cfRule>
  </conditionalFormatting>
  <conditionalFormatting sqref="AM124">
    <cfRule type="containsText" dxfId="20130" priority="1309" operator="containsText" text="Score">
      <formula>NOT(ISERROR(SEARCH("Score",AM124)))</formula>
    </cfRule>
    <cfRule type="cellIs" dxfId="20129" priority="1310" operator="greaterThan">
      <formula>$O$124</formula>
    </cfRule>
    <cfRule type="cellIs" dxfId="20128" priority="1311" operator="equal">
      <formula>$O$124</formula>
    </cfRule>
    <cfRule type="cellIs" dxfId="20127" priority="1312" operator="lessThan">
      <formula>$O$124</formula>
    </cfRule>
  </conditionalFormatting>
  <conditionalFormatting sqref="AN124">
    <cfRule type="containsText" dxfId="20126" priority="1305" operator="containsText" text="Score">
      <formula>NOT(ISERROR(SEARCH("Score",AN124)))</formula>
    </cfRule>
    <cfRule type="cellIs" dxfId="20125" priority="1306" operator="greaterThan">
      <formula>$O$124</formula>
    </cfRule>
    <cfRule type="cellIs" dxfId="20124" priority="1307" operator="equal">
      <formula>$O$124</formula>
    </cfRule>
    <cfRule type="cellIs" dxfId="20123" priority="1308" operator="lessThan">
      <formula>$O$124</formula>
    </cfRule>
  </conditionalFormatting>
  <conditionalFormatting sqref="AO124">
    <cfRule type="containsText" dxfId="20122" priority="1301" operator="containsText" text="Score">
      <formula>NOT(ISERROR(SEARCH("Score",AO124)))</formula>
    </cfRule>
    <cfRule type="cellIs" dxfId="20121" priority="1302" operator="greaterThan">
      <formula>$O$124</formula>
    </cfRule>
    <cfRule type="cellIs" dxfId="20120" priority="1303" operator="equal">
      <formula>$O$124</formula>
    </cfRule>
    <cfRule type="cellIs" dxfId="20119" priority="1304" operator="lessThan">
      <formula>$O$124</formula>
    </cfRule>
  </conditionalFormatting>
  <conditionalFormatting sqref="AP124">
    <cfRule type="containsText" dxfId="20118" priority="1297" operator="containsText" text="Score">
      <formula>NOT(ISERROR(SEARCH("Score",AP124)))</formula>
    </cfRule>
    <cfRule type="cellIs" dxfId="20117" priority="1298" operator="greaterThan">
      <formula>$O$124</formula>
    </cfRule>
    <cfRule type="cellIs" dxfId="20116" priority="1299" operator="equal">
      <formula>$O$124</formula>
    </cfRule>
    <cfRule type="cellIs" dxfId="20115" priority="1300" operator="lessThan">
      <formula>$O$124</formula>
    </cfRule>
  </conditionalFormatting>
  <conditionalFormatting sqref="AQ124">
    <cfRule type="containsText" dxfId="20114" priority="1293" operator="containsText" text="Score">
      <formula>NOT(ISERROR(SEARCH("Score",AQ124)))</formula>
    </cfRule>
    <cfRule type="cellIs" dxfId="20113" priority="1294" operator="greaterThan">
      <formula>$O$124</formula>
    </cfRule>
    <cfRule type="cellIs" dxfId="20112" priority="1295" operator="equal">
      <formula>$O$124</formula>
    </cfRule>
    <cfRule type="cellIs" dxfId="20111" priority="1296" operator="lessThan">
      <formula>$O$124</formula>
    </cfRule>
  </conditionalFormatting>
  <conditionalFormatting sqref="AR124">
    <cfRule type="containsText" dxfId="20110" priority="1289" operator="containsText" text="Score">
      <formula>NOT(ISERROR(SEARCH("Score",AR124)))</formula>
    </cfRule>
    <cfRule type="cellIs" dxfId="20109" priority="1290" operator="greaterThan">
      <formula>$O$124</formula>
    </cfRule>
    <cfRule type="cellIs" dxfId="20108" priority="1291" operator="equal">
      <formula>$O$124</formula>
    </cfRule>
    <cfRule type="cellIs" dxfId="20107" priority="1292" operator="lessThan">
      <formula>$O$124</formula>
    </cfRule>
  </conditionalFormatting>
  <conditionalFormatting sqref="AS124">
    <cfRule type="containsText" dxfId="20106" priority="1285" operator="containsText" text="Score">
      <formula>NOT(ISERROR(SEARCH("Score",AS124)))</formula>
    </cfRule>
    <cfRule type="cellIs" dxfId="20105" priority="1286" operator="greaterThan">
      <formula>$O$124</formula>
    </cfRule>
    <cfRule type="cellIs" dxfId="20104" priority="1287" operator="equal">
      <formula>$O$124</formula>
    </cfRule>
    <cfRule type="cellIs" dxfId="20103" priority="1288" operator="lessThan">
      <formula>$O$124</formula>
    </cfRule>
  </conditionalFormatting>
  <conditionalFormatting sqref="AT124">
    <cfRule type="containsText" dxfId="20102" priority="1281" operator="containsText" text="Score">
      <formula>NOT(ISERROR(SEARCH("Score",AT124)))</formula>
    </cfRule>
    <cfRule type="cellIs" dxfId="20101" priority="1282" operator="greaterThan">
      <formula>$O$124</formula>
    </cfRule>
    <cfRule type="cellIs" dxfId="20100" priority="1283" operator="equal">
      <formula>$O$124</formula>
    </cfRule>
    <cfRule type="cellIs" dxfId="20099" priority="1284" operator="lessThan">
      <formula>$O$124</formula>
    </cfRule>
  </conditionalFormatting>
  <conditionalFormatting sqref="AU124">
    <cfRule type="containsText" dxfId="20098" priority="1277" operator="containsText" text="Score">
      <formula>NOT(ISERROR(SEARCH("Score",AU124)))</formula>
    </cfRule>
    <cfRule type="cellIs" dxfId="20097" priority="1278" operator="greaterThan">
      <formula>$O$124</formula>
    </cfRule>
    <cfRule type="cellIs" dxfId="20096" priority="1279" operator="equal">
      <formula>$O$124</formula>
    </cfRule>
    <cfRule type="cellIs" dxfId="20095" priority="1280" operator="lessThan">
      <formula>$O$124</formula>
    </cfRule>
  </conditionalFormatting>
  <conditionalFormatting sqref="AX124">
    <cfRule type="containsText" dxfId="20094" priority="1273" operator="containsText" text="Score">
      <formula>NOT(ISERROR(SEARCH("Score",AX124)))</formula>
    </cfRule>
    <cfRule type="cellIs" dxfId="20093" priority="1274" operator="greaterThan">
      <formula>$O$124</formula>
    </cfRule>
    <cfRule type="cellIs" dxfId="20092" priority="1275" operator="equal">
      <formula>$O$124</formula>
    </cfRule>
    <cfRule type="cellIs" dxfId="20091" priority="1276" operator="lessThan">
      <formula>$O$124</formula>
    </cfRule>
  </conditionalFormatting>
  <conditionalFormatting sqref="AY124">
    <cfRule type="containsText" dxfId="20090" priority="1269" operator="containsText" text="Score">
      <formula>NOT(ISERROR(SEARCH("Score",AY124)))</formula>
    </cfRule>
    <cfRule type="cellIs" dxfId="20089" priority="1270" operator="greaterThan">
      <formula>$O$124</formula>
    </cfRule>
    <cfRule type="cellIs" dxfId="20088" priority="1271" operator="equal">
      <formula>$O$124</formula>
    </cfRule>
    <cfRule type="cellIs" dxfId="20087" priority="1272" operator="lessThan">
      <formula>$O$124</formula>
    </cfRule>
  </conditionalFormatting>
  <conditionalFormatting sqref="AL128">
    <cfRule type="containsText" dxfId="20086" priority="1257" operator="containsText" text="Score">
      <formula>NOT(ISERROR(SEARCH("Score",AL128)))</formula>
    </cfRule>
    <cfRule type="cellIs" dxfId="20085" priority="1258" operator="greaterThan">
      <formula>$O$128</formula>
    </cfRule>
    <cfRule type="cellIs" dxfId="20084" priority="1259" operator="equal">
      <formula>$O$128</formula>
    </cfRule>
    <cfRule type="cellIs" dxfId="20083" priority="1260" operator="lessThan">
      <formula>$O$128</formula>
    </cfRule>
  </conditionalFormatting>
  <conditionalFormatting sqref="AM128">
    <cfRule type="containsText" dxfId="20082" priority="1253" operator="containsText" text="Score">
      <formula>NOT(ISERROR(SEARCH("Score",AM128)))</formula>
    </cfRule>
    <cfRule type="cellIs" dxfId="20081" priority="1254" operator="greaterThan">
      <formula>$O$128</formula>
    </cfRule>
    <cfRule type="cellIs" dxfId="20080" priority="1255" operator="equal">
      <formula>$O$128</formula>
    </cfRule>
    <cfRule type="cellIs" dxfId="20079" priority="1256" operator="lessThan">
      <formula>$O$128</formula>
    </cfRule>
  </conditionalFormatting>
  <conditionalFormatting sqref="AN128">
    <cfRule type="containsText" dxfId="20078" priority="1249" operator="containsText" text="Score">
      <formula>NOT(ISERROR(SEARCH("Score",AN128)))</formula>
    </cfRule>
    <cfRule type="cellIs" dxfId="20077" priority="1250" operator="greaterThan">
      <formula>$O$128</formula>
    </cfRule>
    <cfRule type="cellIs" dxfId="20076" priority="1251" operator="equal">
      <formula>$O$128</formula>
    </cfRule>
    <cfRule type="cellIs" dxfId="20075" priority="1252" operator="lessThan">
      <formula>$O$128</formula>
    </cfRule>
  </conditionalFormatting>
  <conditionalFormatting sqref="AO128">
    <cfRule type="containsText" dxfId="20074" priority="1245" operator="containsText" text="Score">
      <formula>NOT(ISERROR(SEARCH("Score",AO128)))</formula>
    </cfRule>
    <cfRule type="cellIs" dxfId="20073" priority="1246" operator="greaterThan">
      <formula>$O$128</formula>
    </cfRule>
    <cfRule type="cellIs" dxfId="20072" priority="1247" operator="equal">
      <formula>$O$128</formula>
    </cfRule>
    <cfRule type="cellIs" dxfId="20071" priority="1248" operator="lessThan">
      <formula>$O$128</formula>
    </cfRule>
  </conditionalFormatting>
  <conditionalFormatting sqref="AP128">
    <cfRule type="containsText" dxfId="20070" priority="1241" operator="containsText" text="Score">
      <formula>NOT(ISERROR(SEARCH("Score",AP128)))</formula>
    </cfRule>
    <cfRule type="cellIs" dxfId="20069" priority="1242" operator="greaterThan">
      <formula>$O$128</formula>
    </cfRule>
    <cfRule type="cellIs" dxfId="20068" priority="1243" operator="equal">
      <formula>$O$128</formula>
    </cfRule>
    <cfRule type="cellIs" dxfId="20067" priority="1244" operator="lessThan">
      <formula>$O$128</formula>
    </cfRule>
  </conditionalFormatting>
  <conditionalFormatting sqref="AQ128">
    <cfRule type="containsText" dxfId="20066" priority="1237" operator="containsText" text="Score">
      <formula>NOT(ISERROR(SEARCH("Score",AQ128)))</formula>
    </cfRule>
    <cfRule type="cellIs" dxfId="20065" priority="1238" operator="greaterThan">
      <formula>$O$128</formula>
    </cfRule>
    <cfRule type="cellIs" dxfId="20064" priority="1239" operator="equal">
      <formula>$O$128</formula>
    </cfRule>
    <cfRule type="cellIs" dxfId="20063" priority="1240" operator="lessThan">
      <formula>$O$128</formula>
    </cfRule>
  </conditionalFormatting>
  <conditionalFormatting sqref="AR128">
    <cfRule type="containsText" dxfId="20062" priority="1233" operator="containsText" text="Score">
      <formula>NOT(ISERROR(SEARCH("Score",AR128)))</formula>
    </cfRule>
    <cfRule type="cellIs" dxfId="20061" priority="1234" operator="greaterThan">
      <formula>$O$128</formula>
    </cfRule>
    <cfRule type="cellIs" dxfId="20060" priority="1235" operator="equal">
      <formula>$O$128</formula>
    </cfRule>
    <cfRule type="cellIs" dxfId="20059" priority="1236" operator="lessThan">
      <formula>$O$128</formula>
    </cfRule>
  </conditionalFormatting>
  <conditionalFormatting sqref="AS128">
    <cfRule type="containsText" dxfId="20058" priority="1229" operator="containsText" text="Score">
      <formula>NOT(ISERROR(SEARCH("Score",AS128)))</formula>
    </cfRule>
    <cfRule type="cellIs" dxfId="20057" priority="1230" operator="greaterThan">
      <formula>$O$128</formula>
    </cfRule>
    <cfRule type="cellIs" dxfId="20056" priority="1231" operator="equal">
      <formula>$O$128</formula>
    </cfRule>
    <cfRule type="cellIs" dxfId="20055" priority="1232" operator="lessThan">
      <formula>$O$128</formula>
    </cfRule>
  </conditionalFormatting>
  <conditionalFormatting sqref="AT128">
    <cfRule type="containsText" dxfId="20054" priority="1225" operator="containsText" text="Score">
      <formula>NOT(ISERROR(SEARCH("Score",AT128)))</formula>
    </cfRule>
    <cfRule type="cellIs" dxfId="20053" priority="1226" operator="greaterThan">
      <formula>$O$128</formula>
    </cfRule>
    <cfRule type="cellIs" dxfId="20052" priority="1227" operator="equal">
      <formula>$O$128</formula>
    </cfRule>
    <cfRule type="cellIs" dxfId="20051" priority="1228" operator="lessThan">
      <formula>$O$128</formula>
    </cfRule>
  </conditionalFormatting>
  <conditionalFormatting sqref="AU128">
    <cfRule type="containsText" dxfId="20050" priority="1221" operator="containsText" text="Score">
      <formula>NOT(ISERROR(SEARCH("Score",AU128)))</formula>
    </cfRule>
    <cfRule type="cellIs" dxfId="20049" priority="1222" operator="greaterThan">
      <formula>$O$128</formula>
    </cfRule>
    <cfRule type="cellIs" dxfId="20048" priority="1223" operator="equal">
      <formula>$O$128</formula>
    </cfRule>
    <cfRule type="cellIs" dxfId="20047" priority="1224" operator="lessThan">
      <formula>$O$128</formula>
    </cfRule>
  </conditionalFormatting>
  <conditionalFormatting sqref="AX128">
    <cfRule type="containsText" dxfId="20046" priority="1217" operator="containsText" text="Score">
      <formula>NOT(ISERROR(SEARCH("Score",AX128)))</formula>
    </cfRule>
    <cfRule type="cellIs" dxfId="20045" priority="1218" operator="greaterThan">
      <formula>$O$128</formula>
    </cfRule>
    <cfRule type="cellIs" dxfId="20044" priority="1219" operator="equal">
      <formula>$O$128</formula>
    </cfRule>
    <cfRule type="cellIs" dxfId="20043" priority="1220" operator="lessThan">
      <formula>$O$128</formula>
    </cfRule>
  </conditionalFormatting>
  <conditionalFormatting sqref="AY128">
    <cfRule type="containsText" dxfId="20042" priority="1213" operator="containsText" text="Score">
      <formula>NOT(ISERROR(SEARCH("Score",AY128)))</formula>
    </cfRule>
    <cfRule type="cellIs" dxfId="20041" priority="1214" operator="greaterThan">
      <formula>$O$128</formula>
    </cfRule>
    <cfRule type="cellIs" dxfId="20040" priority="1215" operator="equal">
      <formula>$O$128</formula>
    </cfRule>
    <cfRule type="cellIs" dxfId="20039" priority="1216" operator="lessThan">
      <formula>$O$128</formula>
    </cfRule>
  </conditionalFormatting>
  <conditionalFormatting sqref="AL132">
    <cfRule type="containsText" dxfId="20038" priority="1201" operator="containsText" text="Score">
      <formula>NOT(ISERROR(SEARCH("Score",AL132)))</formula>
    </cfRule>
    <cfRule type="cellIs" dxfId="20037" priority="1202" operator="greaterThan">
      <formula>$O$132</formula>
    </cfRule>
    <cfRule type="cellIs" dxfId="20036" priority="1203" operator="equal">
      <formula>$O$132</formula>
    </cfRule>
    <cfRule type="cellIs" dxfId="20035" priority="1204" operator="lessThan">
      <formula>$O$132</formula>
    </cfRule>
  </conditionalFormatting>
  <conditionalFormatting sqref="AM132">
    <cfRule type="containsText" dxfId="20034" priority="1197" operator="containsText" text="Score">
      <formula>NOT(ISERROR(SEARCH("Score",AM132)))</formula>
    </cfRule>
    <cfRule type="cellIs" dxfId="20033" priority="1198" operator="greaterThan">
      <formula>$O$132</formula>
    </cfRule>
    <cfRule type="cellIs" dxfId="20032" priority="1199" operator="equal">
      <formula>$O$132</formula>
    </cfRule>
    <cfRule type="cellIs" dxfId="20031" priority="1200" operator="lessThan">
      <formula>$O$132</formula>
    </cfRule>
  </conditionalFormatting>
  <conditionalFormatting sqref="AN132">
    <cfRule type="containsText" dxfId="20030" priority="1193" operator="containsText" text="Score">
      <formula>NOT(ISERROR(SEARCH("Score",AN132)))</formula>
    </cfRule>
    <cfRule type="cellIs" dxfId="20029" priority="1194" operator="greaterThan">
      <formula>$O$132</formula>
    </cfRule>
    <cfRule type="cellIs" dxfId="20028" priority="1195" operator="equal">
      <formula>$O$132</formula>
    </cfRule>
    <cfRule type="cellIs" dxfId="20027" priority="1196" operator="lessThan">
      <formula>$O$132</formula>
    </cfRule>
  </conditionalFormatting>
  <conditionalFormatting sqref="AO132">
    <cfRule type="containsText" dxfId="20026" priority="1189" operator="containsText" text="Score">
      <formula>NOT(ISERROR(SEARCH("Score",AO132)))</formula>
    </cfRule>
    <cfRule type="cellIs" dxfId="20025" priority="1190" operator="greaterThan">
      <formula>$O$132</formula>
    </cfRule>
    <cfRule type="cellIs" dxfId="20024" priority="1191" operator="equal">
      <formula>$O$132</formula>
    </cfRule>
    <cfRule type="cellIs" dxfId="20023" priority="1192" operator="lessThan">
      <formula>$O$132</formula>
    </cfRule>
  </conditionalFormatting>
  <conditionalFormatting sqref="AP132">
    <cfRule type="containsText" dxfId="20022" priority="1185" operator="containsText" text="Score">
      <formula>NOT(ISERROR(SEARCH("Score",AP132)))</formula>
    </cfRule>
    <cfRule type="cellIs" dxfId="20021" priority="1186" operator="greaterThan">
      <formula>$O$132</formula>
    </cfRule>
    <cfRule type="cellIs" dxfId="20020" priority="1187" operator="equal">
      <formula>$O$132</formula>
    </cfRule>
    <cfRule type="cellIs" dxfId="20019" priority="1188" operator="lessThan">
      <formula>$O$132</formula>
    </cfRule>
  </conditionalFormatting>
  <conditionalFormatting sqref="AQ132">
    <cfRule type="containsText" dxfId="20018" priority="1181" operator="containsText" text="Score">
      <formula>NOT(ISERROR(SEARCH("Score",AQ132)))</formula>
    </cfRule>
    <cfRule type="cellIs" dxfId="20017" priority="1182" operator="greaterThan">
      <formula>$O$132</formula>
    </cfRule>
    <cfRule type="cellIs" dxfId="20016" priority="1183" operator="equal">
      <formula>$O$132</formula>
    </cfRule>
    <cfRule type="cellIs" dxfId="20015" priority="1184" operator="lessThan">
      <formula>$O$132</formula>
    </cfRule>
  </conditionalFormatting>
  <conditionalFormatting sqref="AR132">
    <cfRule type="containsText" dxfId="20014" priority="1177" operator="containsText" text="Score">
      <formula>NOT(ISERROR(SEARCH("Score",AR132)))</formula>
    </cfRule>
    <cfRule type="cellIs" dxfId="20013" priority="1178" operator="greaterThan">
      <formula>$O$132</formula>
    </cfRule>
    <cfRule type="cellIs" dxfId="20012" priority="1179" operator="equal">
      <formula>$O$132</formula>
    </cfRule>
    <cfRule type="cellIs" dxfId="20011" priority="1180" operator="lessThan">
      <formula>$O$132</formula>
    </cfRule>
  </conditionalFormatting>
  <conditionalFormatting sqref="AS132">
    <cfRule type="containsText" dxfId="20010" priority="1173" operator="containsText" text="Score">
      <formula>NOT(ISERROR(SEARCH("Score",AS132)))</formula>
    </cfRule>
    <cfRule type="cellIs" dxfId="20009" priority="1174" operator="greaterThan">
      <formula>$O$132</formula>
    </cfRule>
    <cfRule type="cellIs" dxfId="20008" priority="1175" operator="equal">
      <formula>$O$132</formula>
    </cfRule>
    <cfRule type="cellIs" dxfId="20007" priority="1176" operator="lessThan">
      <formula>$O$132</formula>
    </cfRule>
  </conditionalFormatting>
  <conditionalFormatting sqref="AT132">
    <cfRule type="containsText" dxfId="20006" priority="1169" operator="containsText" text="Score">
      <formula>NOT(ISERROR(SEARCH("Score",AT132)))</formula>
    </cfRule>
    <cfRule type="cellIs" dxfId="20005" priority="1170" operator="greaterThan">
      <formula>$O$132</formula>
    </cfRule>
    <cfRule type="cellIs" dxfId="20004" priority="1171" operator="equal">
      <formula>$O$132</formula>
    </cfRule>
    <cfRule type="cellIs" dxfId="20003" priority="1172" operator="lessThan">
      <formula>$O$132</formula>
    </cfRule>
  </conditionalFormatting>
  <conditionalFormatting sqref="AU132">
    <cfRule type="containsText" dxfId="20002" priority="1165" operator="containsText" text="Score">
      <formula>NOT(ISERROR(SEARCH("Score",AU132)))</formula>
    </cfRule>
    <cfRule type="cellIs" dxfId="20001" priority="1166" operator="greaterThan">
      <formula>$O$132</formula>
    </cfRule>
    <cfRule type="cellIs" dxfId="20000" priority="1167" operator="equal">
      <formula>$O$132</formula>
    </cfRule>
    <cfRule type="cellIs" dxfId="19999" priority="1168" operator="lessThan">
      <formula>$O$132</formula>
    </cfRule>
  </conditionalFormatting>
  <conditionalFormatting sqref="AX132">
    <cfRule type="containsText" dxfId="19998" priority="1161" operator="containsText" text="Score">
      <formula>NOT(ISERROR(SEARCH("Score",AX132)))</formula>
    </cfRule>
    <cfRule type="cellIs" dxfId="19997" priority="1162" operator="greaterThan">
      <formula>$O$132</formula>
    </cfRule>
    <cfRule type="cellIs" dxfId="19996" priority="1163" operator="equal">
      <formula>$O$132</formula>
    </cfRule>
    <cfRule type="cellIs" dxfId="19995" priority="1164" operator="lessThan">
      <formula>$O$132</formula>
    </cfRule>
  </conditionalFormatting>
  <conditionalFormatting sqref="AY132">
    <cfRule type="containsText" dxfId="19994" priority="1157" operator="containsText" text="Score">
      <formula>NOT(ISERROR(SEARCH("Score",AY132)))</formula>
    </cfRule>
    <cfRule type="cellIs" dxfId="19993" priority="1158" operator="greaterThan">
      <formula>$O$132</formula>
    </cfRule>
    <cfRule type="cellIs" dxfId="19992" priority="1159" operator="equal">
      <formula>$O$132</formula>
    </cfRule>
    <cfRule type="cellIs" dxfId="19991" priority="1160" operator="lessThan">
      <formula>$O$132</formula>
    </cfRule>
  </conditionalFormatting>
  <conditionalFormatting sqref="AL136">
    <cfRule type="containsText" dxfId="19990" priority="1145" operator="containsText" text="Score">
      <formula>NOT(ISERROR(SEARCH("Score",AL136)))</formula>
    </cfRule>
    <cfRule type="cellIs" dxfId="19989" priority="1146" operator="greaterThan">
      <formula>$O$136</formula>
    </cfRule>
    <cfRule type="cellIs" dxfId="19988" priority="1147" operator="equal">
      <formula>$O$136</formula>
    </cfRule>
    <cfRule type="cellIs" dxfId="19987" priority="1148" operator="lessThan">
      <formula>$O$136</formula>
    </cfRule>
  </conditionalFormatting>
  <conditionalFormatting sqref="AM136">
    <cfRule type="containsText" dxfId="19986" priority="1141" operator="containsText" text="Score">
      <formula>NOT(ISERROR(SEARCH("Score",AM136)))</formula>
    </cfRule>
    <cfRule type="cellIs" dxfId="19985" priority="1142" operator="greaterThan">
      <formula>$O$136</formula>
    </cfRule>
    <cfRule type="cellIs" dxfId="19984" priority="1143" operator="equal">
      <formula>$O$136</formula>
    </cfRule>
    <cfRule type="cellIs" dxfId="19983" priority="1144" operator="lessThan">
      <formula>$O$136</formula>
    </cfRule>
  </conditionalFormatting>
  <conditionalFormatting sqref="AN136">
    <cfRule type="containsText" dxfId="19982" priority="1137" operator="containsText" text="Score">
      <formula>NOT(ISERROR(SEARCH("Score",AN136)))</formula>
    </cfRule>
    <cfRule type="cellIs" dxfId="19981" priority="1138" operator="greaterThan">
      <formula>$O$136</formula>
    </cfRule>
    <cfRule type="cellIs" dxfId="19980" priority="1139" operator="equal">
      <formula>$O$136</formula>
    </cfRule>
    <cfRule type="cellIs" dxfId="19979" priority="1140" operator="lessThan">
      <formula>$O$136</formula>
    </cfRule>
  </conditionalFormatting>
  <conditionalFormatting sqref="AO136">
    <cfRule type="containsText" dxfId="19978" priority="1133" operator="containsText" text="Score">
      <formula>NOT(ISERROR(SEARCH("Score",AO136)))</formula>
    </cfRule>
    <cfRule type="cellIs" dxfId="19977" priority="1134" operator="greaterThan">
      <formula>$O$136</formula>
    </cfRule>
    <cfRule type="cellIs" dxfId="19976" priority="1135" operator="equal">
      <formula>$O$136</formula>
    </cfRule>
    <cfRule type="cellIs" dxfId="19975" priority="1136" operator="lessThan">
      <formula>$O$136</formula>
    </cfRule>
  </conditionalFormatting>
  <conditionalFormatting sqref="AP136">
    <cfRule type="containsText" dxfId="19974" priority="1129" operator="containsText" text="Score">
      <formula>NOT(ISERROR(SEARCH("Score",AP136)))</formula>
    </cfRule>
    <cfRule type="cellIs" dxfId="19973" priority="1130" operator="greaterThan">
      <formula>$O$136</formula>
    </cfRule>
    <cfRule type="cellIs" dxfId="19972" priority="1131" operator="equal">
      <formula>$O$136</formula>
    </cfRule>
    <cfRule type="cellIs" dxfId="19971" priority="1132" operator="lessThan">
      <formula>$O$136</formula>
    </cfRule>
  </conditionalFormatting>
  <conditionalFormatting sqref="AQ136">
    <cfRule type="containsText" dxfId="19970" priority="1125" operator="containsText" text="Score">
      <formula>NOT(ISERROR(SEARCH("Score",AQ136)))</formula>
    </cfRule>
    <cfRule type="cellIs" dxfId="19969" priority="1126" operator="greaterThan">
      <formula>$O$136</formula>
    </cfRule>
    <cfRule type="cellIs" dxfId="19968" priority="1127" operator="equal">
      <formula>$O$136</formula>
    </cfRule>
    <cfRule type="cellIs" dxfId="19967" priority="1128" operator="lessThan">
      <formula>$O$136</formula>
    </cfRule>
  </conditionalFormatting>
  <conditionalFormatting sqref="AR136">
    <cfRule type="containsText" dxfId="19966" priority="1121" operator="containsText" text="Score">
      <formula>NOT(ISERROR(SEARCH("Score",AR136)))</formula>
    </cfRule>
    <cfRule type="cellIs" dxfId="19965" priority="1122" operator="greaterThan">
      <formula>$O$136</formula>
    </cfRule>
    <cfRule type="cellIs" dxfId="19964" priority="1123" operator="equal">
      <formula>$O$136</formula>
    </cfRule>
    <cfRule type="cellIs" dxfId="19963" priority="1124" operator="lessThan">
      <formula>$O$136</formula>
    </cfRule>
  </conditionalFormatting>
  <conditionalFormatting sqref="AS136">
    <cfRule type="containsText" dxfId="19962" priority="1117" operator="containsText" text="Score">
      <formula>NOT(ISERROR(SEARCH("Score",AS136)))</formula>
    </cfRule>
    <cfRule type="cellIs" dxfId="19961" priority="1118" operator="greaterThan">
      <formula>$O$136</formula>
    </cfRule>
    <cfRule type="cellIs" dxfId="19960" priority="1119" operator="equal">
      <formula>$O$136</formula>
    </cfRule>
    <cfRule type="cellIs" dxfId="19959" priority="1120" operator="lessThan">
      <formula>$O$136</formula>
    </cfRule>
  </conditionalFormatting>
  <conditionalFormatting sqref="AT136">
    <cfRule type="containsText" dxfId="19958" priority="1113" operator="containsText" text="Score">
      <formula>NOT(ISERROR(SEARCH("Score",AT136)))</formula>
    </cfRule>
    <cfRule type="cellIs" dxfId="19957" priority="1114" operator="greaterThan">
      <formula>$O$136</formula>
    </cfRule>
    <cfRule type="cellIs" dxfId="19956" priority="1115" operator="equal">
      <formula>$O$136</formula>
    </cfRule>
    <cfRule type="cellIs" dxfId="19955" priority="1116" operator="lessThan">
      <formula>$O$136</formula>
    </cfRule>
  </conditionalFormatting>
  <conditionalFormatting sqref="AU136">
    <cfRule type="containsText" dxfId="19954" priority="1109" operator="containsText" text="Score">
      <formula>NOT(ISERROR(SEARCH("Score",AU136)))</formula>
    </cfRule>
    <cfRule type="cellIs" dxfId="19953" priority="1110" operator="greaterThan">
      <formula>$O$136</formula>
    </cfRule>
    <cfRule type="cellIs" dxfId="19952" priority="1111" operator="equal">
      <formula>$O$136</formula>
    </cfRule>
    <cfRule type="cellIs" dxfId="19951" priority="1112" operator="lessThan">
      <formula>$O$136</formula>
    </cfRule>
  </conditionalFormatting>
  <conditionalFormatting sqref="AX136">
    <cfRule type="containsText" dxfId="19950" priority="1105" operator="containsText" text="Score">
      <formula>NOT(ISERROR(SEARCH("Score",AX136)))</formula>
    </cfRule>
    <cfRule type="cellIs" dxfId="19949" priority="1106" operator="greaterThan">
      <formula>$O$136</formula>
    </cfRule>
    <cfRule type="cellIs" dxfId="19948" priority="1107" operator="equal">
      <formula>$O$136</formula>
    </cfRule>
    <cfRule type="cellIs" dxfId="19947" priority="1108" operator="lessThan">
      <formula>$O$136</formula>
    </cfRule>
  </conditionalFormatting>
  <conditionalFormatting sqref="AY136">
    <cfRule type="containsText" dxfId="19946" priority="1101" operator="containsText" text="Score">
      <formula>NOT(ISERROR(SEARCH("Score",AY136)))</formula>
    </cfRule>
    <cfRule type="cellIs" dxfId="19945" priority="1102" operator="greaterThan">
      <formula>$O$136</formula>
    </cfRule>
    <cfRule type="cellIs" dxfId="19944" priority="1103" operator="equal">
      <formula>$O$136</formula>
    </cfRule>
    <cfRule type="cellIs" dxfId="19943" priority="1104" operator="lessThan">
      <formula>$O$136</formula>
    </cfRule>
  </conditionalFormatting>
  <conditionalFormatting sqref="AL147">
    <cfRule type="containsText" dxfId="19942" priority="1089" operator="containsText" text="Score">
      <formula>NOT(ISERROR(SEARCH("Score",AL147)))</formula>
    </cfRule>
    <cfRule type="cellIs" dxfId="19941" priority="1090" operator="greaterThan">
      <formula>$O$147</formula>
    </cfRule>
    <cfRule type="cellIs" dxfId="19940" priority="1091" operator="equal">
      <formula>$O$147</formula>
    </cfRule>
    <cfRule type="cellIs" dxfId="19939" priority="1092" operator="lessThan">
      <formula>$O$147</formula>
    </cfRule>
  </conditionalFormatting>
  <conditionalFormatting sqref="AM147">
    <cfRule type="containsText" dxfId="19938" priority="1085" operator="containsText" text="Score">
      <formula>NOT(ISERROR(SEARCH("Score",AM147)))</formula>
    </cfRule>
    <cfRule type="cellIs" dxfId="19937" priority="1086" operator="greaterThan">
      <formula>$O$147</formula>
    </cfRule>
    <cfRule type="cellIs" dxfId="19936" priority="1087" operator="equal">
      <formula>$O$147</formula>
    </cfRule>
    <cfRule type="cellIs" dxfId="19935" priority="1088" operator="lessThan">
      <formula>$O$147</formula>
    </cfRule>
  </conditionalFormatting>
  <conditionalFormatting sqref="AN147">
    <cfRule type="containsText" dxfId="19934" priority="1081" operator="containsText" text="Score">
      <formula>NOT(ISERROR(SEARCH("Score",AN147)))</formula>
    </cfRule>
    <cfRule type="cellIs" dxfId="19933" priority="1082" operator="greaterThan">
      <formula>$O$147</formula>
    </cfRule>
    <cfRule type="cellIs" dxfId="19932" priority="1083" operator="equal">
      <formula>$O$147</formula>
    </cfRule>
    <cfRule type="cellIs" dxfId="19931" priority="1084" operator="lessThan">
      <formula>$O$147</formula>
    </cfRule>
  </conditionalFormatting>
  <conditionalFormatting sqref="AO147">
    <cfRule type="containsText" dxfId="19930" priority="1077" operator="containsText" text="Score">
      <formula>NOT(ISERROR(SEARCH("Score",AO147)))</formula>
    </cfRule>
    <cfRule type="cellIs" dxfId="19929" priority="1078" operator="greaterThan">
      <formula>$O$147</formula>
    </cfRule>
    <cfRule type="cellIs" dxfId="19928" priority="1079" operator="equal">
      <formula>$O$147</formula>
    </cfRule>
    <cfRule type="cellIs" dxfId="19927" priority="1080" operator="lessThan">
      <formula>$O$147</formula>
    </cfRule>
  </conditionalFormatting>
  <conditionalFormatting sqref="AP147">
    <cfRule type="containsText" dxfId="19926" priority="1073" operator="containsText" text="Score">
      <formula>NOT(ISERROR(SEARCH("Score",AP147)))</formula>
    </cfRule>
    <cfRule type="cellIs" dxfId="19925" priority="1074" operator="greaterThan">
      <formula>$O$147</formula>
    </cfRule>
    <cfRule type="cellIs" dxfId="19924" priority="1075" operator="equal">
      <formula>$O$147</formula>
    </cfRule>
    <cfRule type="cellIs" dxfId="19923" priority="1076" operator="lessThan">
      <formula>$O$147</formula>
    </cfRule>
  </conditionalFormatting>
  <conditionalFormatting sqref="AQ147">
    <cfRule type="containsText" dxfId="19922" priority="1069" operator="containsText" text="Score">
      <formula>NOT(ISERROR(SEARCH("Score",AQ147)))</formula>
    </cfRule>
    <cfRule type="cellIs" dxfId="19921" priority="1070" operator="greaterThan">
      <formula>$O$147</formula>
    </cfRule>
    <cfRule type="cellIs" dxfId="19920" priority="1071" operator="equal">
      <formula>$O$147</formula>
    </cfRule>
    <cfRule type="cellIs" dxfId="19919" priority="1072" operator="lessThan">
      <formula>$O$147</formula>
    </cfRule>
  </conditionalFormatting>
  <conditionalFormatting sqref="AR147">
    <cfRule type="containsText" dxfId="19918" priority="1065" operator="containsText" text="Score">
      <formula>NOT(ISERROR(SEARCH("Score",AR147)))</formula>
    </cfRule>
    <cfRule type="cellIs" dxfId="19917" priority="1066" operator="greaterThan">
      <formula>$O$147</formula>
    </cfRule>
    <cfRule type="cellIs" dxfId="19916" priority="1067" operator="equal">
      <formula>$O$147</formula>
    </cfRule>
    <cfRule type="cellIs" dxfId="19915" priority="1068" operator="lessThan">
      <formula>$O$147</formula>
    </cfRule>
  </conditionalFormatting>
  <conditionalFormatting sqref="AS147">
    <cfRule type="containsText" dxfId="19914" priority="1061" operator="containsText" text="Score">
      <formula>NOT(ISERROR(SEARCH("Score",AS147)))</formula>
    </cfRule>
    <cfRule type="cellIs" dxfId="19913" priority="1062" operator="greaterThan">
      <formula>$O$147</formula>
    </cfRule>
    <cfRule type="cellIs" dxfId="19912" priority="1063" operator="equal">
      <formula>$O$147</formula>
    </cfRule>
    <cfRule type="cellIs" dxfId="19911" priority="1064" operator="lessThan">
      <formula>$O$147</formula>
    </cfRule>
  </conditionalFormatting>
  <conditionalFormatting sqref="AT147">
    <cfRule type="containsText" dxfId="19910" priority="1057" operator="containsText" text="Score">
      <formula>NOT(ISERROR(SEARCH("Score",AT147)))</formula>
    </cfRule>
    <cfRule type="cellIs" dxfId="19909" priority="1058" operator="greaterThan">
      <formula>$O$147</formula>
    </cfRule>
    <cfRule type="cellIs" dxfId="19908" priority="1059" operator="equal">
      <formula>$O$147</formula>
    </cfRule>
    <cfRule type="cellIs" dxfId="19907" priority="1060" operator="lessThan">
      <formula>$O$147</formula>
    </cfRule>
  </conditionalFormatting>
  <conditionalFormatting sqref="AU147">
    <cfRule type="containsText" dxfId="19906" priority="1053" operator="containsText" text="Score">
      <formula>NOT(ISERROR(SEARCH("Score",AU147)))</formula>
    </cfRule>
    <cfRule type="cellIs" dxfId="19905" priority="1054" operator="greaterThan">
      <formula>$O$147</formula>
    </cfRule>
    <cfRule type="cellIs" dxfId="19904" priority="1055" operator="equal">
      <formula>$O$147</formula>
    </cfRule>
    <cfRule type="cellIs" dxfId="19903" priority="1056" operator="lessThan">
      <formula>$O$147</formula>
    </cfRule>
  </conditionalFormatting>
  <conditionalFormatting sqref="AX147">
    <cfRule type="containsText" dxfId="19902" priority="1049" operator="containsText" text="Score">
      <formula>NOT(ISERROR(SEARCH("Score",AX147)))</formula>
    </cfRule>
    <cfRule type="cellIs" dxfId="19901" priority="1050" operator="greaterThan">
      <formula>$O$147</formula>
    </cfRule>
    <cfRule type="cellIs" dxfId="19900" priority="1051" operator="equal">
      <formula>$O$147</formula>
    </cfRule>
    <cfRule type="cellIs" dxfId="19899" priority="1052" operator="lessThan">
      <formula>$O$147</formula>
    </cfRule>
  </conditionalFormatting>
  <conditionalFormatting sqref="AY147">
    <cfRule type="containsText" dxfId="19898" priority="1045" operator="containsText" text="Score">
      <formula>NOT(ISERROR(SEARCH("Score",AY147)))</formula>
    </cfRule>
    <cfRule type="cellIs" dxfId="19897" priority="1046" operator="greaterThan">
      <formula>$O$147</formula>
    </cfRule>
    <cfRule type="cellIs" dxfId="19896" priority="1047" operator="equal">
      <formula>$O$147</formula>
    </cfRule>
    <cfRule type="cellIs" dxfId="19895" priority="1048" operator="lessThan">
      <formula>$O$147</formula>
    </cfRule>
  </conditionalFormatting>
  <conditionalFormatting sqref="AL143">
    <cfRule type="containsText" dxfId="19894" priority="1033" operator="containsText" text="Score">
      <formula>NOT(ISERROR(SEARCH("Score",AL143)))</formula>
    </cfRule>
    <cfRule type="cellIs" dxfId="19893" priority="1034" operator="greaterThan">
      <formula>$O$143</formula>
    </cfRule>
    <cfRule type="cellIs" dxfId="19892" priority="1035" operator="equal">
      <formula>$O$143</formula>
    </cfRule>
    <cfRule type="cellIs" dxfId="19891" priority="1036" operator="lessThan">
      <formula>$O$143</formula>
    </cfRule>
  </conditionalFormatting>
  <conditionalFormatting sqref="AM143">
    <cfRule type="containsText" dxfId="19890" priority="1029" operator="containsText" text="Score">
      <formula>NOT(ISERROR(SEARCH("Score",AM143)))</formula>
    </cfRule>
    <cfRule type="cellIs" dxfId="19889" priority="1030" operator="greaterThan">
      <formula>$O$143</formula>
    </cfRule>
    <cfRule type="cellIs" dxfId="19888" priority="1031" operator="equal">
      <formula>$O$143</formula>
    </cfRule>
    <cfRule type="cellIs" dxfId="19887" priority="1032" operator="lessThan">
      <formula>$O$143</formula>
    </cfRule>
  </conditionalFormatting>
  <conditionalFormatting sqref="AN143">
    <cfRule type="containsText" dxfId="19886" priority="1025" operator="containsText" text="Score">
      <formula>NOT(ISERROR(SEARCH("Score",AN143)))</formula>
    </cfRule>
    <cfRule type="cellIs" dxfId="19885" priority="1026" operator="greaterThan">
      <formula>$O$143</formula>
    </cfRule>
    <cfRule type="cellIs" dxfId="19884" priority="1027" operator="equal">
      <formula>$O$143</formula>
    </cfRule>
    <cfRule type="cellIs" dxfId="19883" priority="1028" operator="lessThan">
      <formula>$O$143</formula>
    </cfRule>
  </conditionalFormatting>
  <conditionalFormatting sqref="AO143">
    <cfRule type="containsText" dxfId="19882" priority="1021" operator="containsText" text="Score">
      <formula>NOT(ISERROR(SEARCH("Score",AO143)))</formula>
    </cfRule>
    <cfRule type="cellIs" dxfId="19881" priority="1022" operator="greaterThan">
      <formula>$O$143</formula>
    </cfRule>
    <cfRule type="cellIs" dxfId="19880" priority="1023" operator="equal">
      <formula>$O$143</formula>
    </cfRule>
    <cfRule type="cellIs" dxfId="19879" priority="1024" operator="lessThan">
      <formula>$O$143</formula>
    </cfRule>
  </conditionalFormatting>
  <conditionalFormatting sqref="AP143">
    <cfRule type="containsText" dxfId="19878" priority="1017" operator="containsText" text="Score">
      <formula>NOT(ISERROR(SEARCH("Score",AP143)))</formula>
    </cfRule>
    <cfRule type="cellIs" dxfId="19877" priority="1018" operator="greaterThan">
      <formula>$O$143</formula>
    </cfRule>
    <cfRule type="cellIs" dxfId="19876" priority="1019" operator="equal">
      <formula>$O$143</formula>
    </cfRule>
    <cfRule type="cellIs" dxfId="19875" priority="1020" operator="lessThan">
      <formula>$O$143</formula>
    </cfRule>
  </conditionalFormatting>
  <conditionalFormatting sqref="AQ143">
    <cfRule type="containsText" dxfId="19874" priority="1013" operator="containsText" text="Score">
      <formula>NOT(ISERROR(SEARCH("Score",AQ143)))</formula>
    </cfRule>
    <cfRule type="cellIs" dxfId="19873" priority="1014" operator="greaterThan">
      <formula>$O$143</formula>
    </cfRule>
    <cfRule type="cellIs" dxfId="19872" priority="1015" operator="equal">
      <formula>$O$143</formula>
    </cfRule>
    <cfRule type="cellIs" dxfId="19871" priority="1016" operator="lessThan">
      <formula>$O$143</formula>
    </cfRule>
  </conditionalFormatting>
  <conditionalFormatting sqref="AR143">
    <cfRule type="containsText" dxfId="19870" priority="1009" operator="containsText" text="Score">
      <formula>NOT(ISERROR(SEARCH("Score",AR143)))</formula>
    </cfRule>
    <cfRule type="cellIs" dxfId="19869" priority="1010" operator="greaterThan">
      <formula>$O$143</formula>
    </cfRule>
    <cfRule type="cellIs" dxfId="19868" priority="1011" operator="equal">
      <formula>$O$143</formula>
    </cfRule>
    <cfRule type="cellIs" dxfId="19867" priority="1012" operator="lessThan">
      <formula>$O$143</formula>
    </cfRule>
  </conditionalFormatting>
  <conditionalFormatting sqref="AS143">
    <cfRule type="containsText" dxfId="19866" priority="1005" operator="containsText" text="Score">
      <formula>NOT(ISERROR(SEARCH("Score",AS143)))</formula>
    </cfRule>
    <cfRule type="cellIs" dxfId="19865" priority="1006" operator="greaterThan">
      <formula>$O$143</formula>
    </cfRule>
    <cfRule type="cellIs" dxfId="19864" priority="1007" operator="equal">
      <formula>$O$143</formula>
    </cfRule>
    <cfRule type="cellIs" dxfId="19863" priority="1008" operator="lessThan">
      <formula>$O$143</formula>
    </cfRule>
  </conditionalFormatting>
  <conditionalFormatting sqref="AT143">
    <cfRule type="containsText" dxfId="19862" priority="1001" operator="containsText" text="Score">
      <formula>NOT(ISERROR(SEARCH("Score",AT143)))</formula>
    </cfRule>
    <cfRule type="cellIs" dxfId="19861" priority="1002" operator="greaterThan">
      <formula>$O$143</formula>
    </cfRule>
    <cfRule type="cellIs" dxfId="19860" priority="1003" operator="equal">
      <formula>$O$143</formula>
    </cfRule>
    <cfRule type="cellIs" dxfId="19859" priority="1004" operator="lessThan">
      <formula>$O$143</formula>
    </cfRule>
  </conditionalFormatting>
  <conditionalFormatting sqref="AU143">
    <cfRule type="containsText" dxfId="19858" priority="997" operator="containsText" text="Score">
      <formula>NOT(ISERROR(SEARCH("Score",AU143)))</formula>
    </cfRule>
    <cfRule type="cellIs" dxfId="19857" priority="998" operator="greaterThan">
      <formula>$O$143</formula>
    </cfRule>
    <cfRule type="cellIs" dxfId="19856" priority="999" operator="equal">
      <formula>$O$143</formula>
    </cfRule>
    <cfRule type="cellIs" dxfId="19855" priority="1000" operator="lessThan">
      <formula>$O$143</formula>
    </cfRule>
  </conditionalFormatting>
  <conditionalFormatting sqref="AX143">
    <cfRule type="containsText" dxfId="19854" priority="993" operator="containsText" text="Score">
      <formula>NOT(ISERROR(SEARCH("Score",AX143)))</formula>
    </cfRule>
    <cfRule type="cellIs" dxfId="19853" priority="994" operator="greaterThan">
      <formula>$O$143</formula>
    </cfRule>
    <cfRule type="cellIs" dxfId="19852" priority="995" operator="equal">
      <formula>$O$143</formula>
    </cfRule>
    <cfRule type="cellIs" dxfId="19851" priority="996" operator="lessThan">
      <formula>$O$143</formula>
    </cfRule>
  </conditionalFormatting>
  <conditionalFormatting sqref="AY143">
    <cfRule type="containsText" dxfId="19850" priority="989" operator="containsText" text="Score">
      <formula>NOT(ISERROR(SEARCH("Score",AY143)))</formula>
    </cfRule>
    <cfRule type="cellIs" dxfId="19849" priority="990" operator="greaterThan">
      <formula>$O$143</formula>
    </cfRule>
    <cfRule type="cellIs" dxfId="19848" priority="991" operator="equal">
      <formula>$O$143</formula>
    </cfRule>
    <cfRule type="cellIs" dxfId="19847" priority="992" operator="lessThan">
      <formula>$O$143</formula>
    </cfRule>
  </conditionalFormatting>
  <conditionalFormatting sqref="AL151">
    <cfRule type="containsText" dxfId="19846" priority="977" operator="containsText" text="Score">
      <formula>NOT(ISERROR(SEARCH("Score",AL151)))</formula>
    </cfRule>
    <cfRule type="cellIs" dxfId="19845" priority="978" operator="greaterThan">
      <formula>$O$151</formula>
    </cfRule>
    <cfRule type="cellIs" dxfId="19844" priority="979" operator="equal">
      <formula>$O$151</formula>
    </cfRule>
    <cfRule type="cellIs" dxfId="19843" priority="980" operator="lessThan">
      <formula>$O$151</formula>
    </cfRule>
  </conditionalFormatting>
  <conditionalFormatting sqref="AM151">
    <cfRule type="containsText" dxfId="19842" priority="973" operator="containsText" text="Score">
      <formula>NOT(ISERROR(SEARCH("Score",AM151)))</formula>
    </cfRule>
    <cfRule type="cellIs" dxfId="19841" priority="974" operator="greaterThan">
      <formula>$O$151</formula>
    </cfRule>
    <cfRule type="cellIs" dxfId="19840" priority="975" operator="equal">
      <formula>$O$151</formula>
    </cfRule>
    <cfRule type="cellIs" dxfId="19839" priority="976" operator="lessThan">
      <formula>$O$151</formula>
    </cfRule>
  </conditionalFormatting>
  <conditionalFormatting sqref="AN151">
    <cfRule type="containsText" dxfId="19838" priority="969" operator="containsText" text="Score">
      <formula>NOT(ISERROR(SEARCH("Score",AN151)))</formula>
    </cfRule>
    <cfRule type="cellIs" dxfId="19837" priority="970" operator="greaterThan">
      <formula>$O$151</formula>
    </cfRule>
    <cfRule type="cellIs" dxfId="19836" priority="971" operator="equal">
      <formula>$O$151</formula>
    </cfRule>
    <cfRule type="cellIs" dxfId="19835" priority="972" operator="lessThan">
      <formula>$O$151</formula>
    </cfRule>
  </conditionalFormatting>
  <conditionalFormatting sqref="AO151">
    <cfRule type="containsText" dxfId="19834" priority="965" operator="containsText" text="Score">
      <formula>NOT(ISERROR(SEARCH("Score",AO151)))</formula>
    </cfRule>
    <cfRule type="cellIs" dxfId="19833" priority="966" operator="greaterThan">
      <formula>$O$151</formula>
    </cfRule>
    <cfRule type="cellIs" dxfId="19832" priority="967" operator="equal">
      <formula>$O$151</formula>
    </cfRule>
    <cfRule type="cellIs" dxfId="19831" priority="968" operator="lessThan">
      <formula>$O$151</formula>
    </cfRule>
  </conditionalFormatting>
  <conditionalFormatting sqref="AP151">
    <cfRule type="containsText" dxfId="19830" priority="961" operator="containsText" text="Score">
      <formula>NOT(ISERROR(SEARCH("Score",AP151)))</formula>
    </cfRule>
    <cfRule type="cellIs" dxfId="19829" priority="962" operator="greaterThan">
      <formula>$O$151</formula>
    </cfRule>
    <cfRule type="cellIs" dxfId="19828" priority="963" operator="equal">
      <formula>$O$151</formula>
    </cfRule>
    <cfRule type="cellIs" dxfId="19827" priority="964" operator="lessThan">
      <formula>$O$151</formula>
    </cfRule>
  </conditionalFormatting>
  <conditionalFormatting sqref="AQ151">
    <cfRule type="containsText" dxfId="19826" priority="957" operator="containsText" text="Score">
      <formula>NOT(ISERROR(SEARCH("Score",AQ151)))</formula>
    </cfRule>
    <cfRule type="cellIs" dxfId="19825" priority="958" operator="greaterThan">
      <formula>$O$151</formula>
    </cfRule>
    <cfRule type="cellIs" dxfId="19824" priority="959" operator="equal">
      <formula>$O$151</formula>
    </cfRule>
    <cfRule type="cellIs" dxfId="19823" priority="960" operator="lessThan">
      <formula>$O$151</formula>
    </cfRule>
  </conditionalFormatting>
  <conditionalFormatting sqref="AR151">
    <cfRule type="containsText" dxfId="19822" priority="953" operator="containsText" text="Score">
      <formula>NOT(ISERROR(SEARCH("Score",AR151)))</formula>
    </cfRule>
    <cfRule type="cellIs" dxfId="19821" priority="954" operator="greaterThan">
      <formula>$O$151</formula>
    </cfRule>
    <cfRule type="cellIs" dxfId="19820" priority="955" operator="equal">
      <formula>$O$151</formula>
    </cfRule>
    <cfRule type="cellIs" dxfId="19819" priority="956" operator="lessThan">
      <formula>$O$151</formula>
    </cfRule>
  </conditionalFormatting>
  <conditionalFormatting sqref="AS151">
    <cfRule type="containsText" dxfId="19818" priority="949" operator="containsText" text="Score">
      <formula>NOT(ISERROR(SEARCH("Score",AS151)))</formula>
    </cfRule>
    <cfRule type="cellIs" dxfId="19817" priority="950" operator="greaterThan">
      <formula>$O$151</formula>
    </cfRule>
    <cfRule type="cellIs" dxfId="19816" priority="951" operator="equal">
      <formula>$O$151</formula>
    </cfRule>
    <cfRule type="cellIs" dxfId="19815" priority="952" operator="lessThan">
      <formula>$O$151</formula>
    </cfRule>
  </conditionalFormatting>
  <conditionalFormatting sqref="AT151">
    <cfRule type="containsText" dxfId="19814" priority="945" operator="containsText" text="Score">
      <formula>NOT(ISERROR(SEARCH("Score",AT151)))</formula>
    </cfRule>
    <cfRule type="cellIs" dxfId="19813" priority="946" operator="greaterThan">
      <formula>$O$151</formula>
    </cfRule>
    <cfRule type="cellIs" dxfId="19812" priority="947" operator="equal">
      <formula>$O$151</formula>
    </cfRule>
    <cfRule type="cellIs" dxfId="19811" priority="948" operator="lessThan">
      <formula>$O$151</formula>
    </cfRule>
  </conditionalFormatting>
  <conditionalFormatting sqref="AU151">
    <cfRule type="containsText" dxfId="19810" priority="941" operator="containsText" text="Score">
      <formula>NOT(ISERROR(SEARCH("Score",AU151)))</formula>
    </cfRule>
    <cfRule type="cellIs" dxfId="19809" priority="942" operator="greaterThan">
      <formula>$O$151</formula>
    </cfRule>
    <cfRule type="cellIs" dxfId="19808" priority="943" operator="equal">
      <formula>$O$151</formula>
    </cfRule>
    <cfRule type="cellIs" dxfId="19807" priority="944" operator="lessThan">
      <formula>$O$151</formula>
    </cfRule>
  </conditionalFormatting>
  <conditionalFormatting sqref="AX151">
    <cfRule type="containsText" dxfId="19806" priority="937" operator="containsText" text="Score">
      <formula>NOT(ISERROR(SEARCH("Score",AX151)))</formula>
    </cfRule>
    <cfRule type="cellIs" dxfId="19805" priority="938" operator="greaterThan">
      <formula>$O$151</formula>
    </cfRule>
    <cfRule type="cellIs" dxfId="19804" priority="939" operator="equal">
      <formula>$O$151</formula>
    </cfRule>
    <cfRule type="cellIs" dxfId="19803" priority="940" operator="lessThan">
      <formula>$O$151</formula>
    </cfRule>
  </conditionalFormatting>
  <conditionalFormatting sqref="AY151">
    <cfRule type="containsText" dxfId="19802" priority="933" operator="containsText" text="Score">
      <formula>NOT(ISERROR(SEARCH("Score",AY151)))</formula>
    </cfRule>
    <cfRule type="cellIs" dxfId="19801" priority="934" operator="greaterThan">
      <formula>$O$151</formula>
    </cfRule>
    <cfRule type="cellIs" dxfId="19800" priority="935" operator="equal">
      <formula>$O$151</formula>
    </cfRule>
    <cfRule type="cellIs" dxfId="19799" priority="936" operator="lessThan">
      <formula>$O$151</formula>
    </cfRule>
  </conditionalFormatting>
  <conditionalFormatting sqref="AL155">
    <cfRule type="containsText" dxfId="19798" priority="921" operator="containsText" text="Score">
      <formula>NOT(ISERROR(SEARCH("Score",AL155)))</formula>
    </cfRule>
    <cfRule type="cellIs" dxfId="19797" priority="922" operator="greaterThan">
      <formula>$O$155</formula>
    </cfRule>
    <cfRule type="cellIs" dxfId="19796" priority="923" operator="equal">
      <formula>$O$155</formula>
    </cfRule>
    <cfRule type="cellIs" dxfId="19795" priority="924" operator="lessThan">
      <formula>$O$155</formula>
    </cfRule>
  </conditionalFormatting>
  <conditionalFormatting sqref="AM155">
    <cfRule type="containsText" dxfId="19794" priority="917" operator="containsText" text="Score">
      <formula>NOT(ISERROR(SEARCH("Score",AM155)))</formula>
    </cfRule>
    <cfRule type="cellIs" dxfId="19793" priority="918" operator="greaterThan">
      <formula>$O$155</formula>
    </cfRule>
    <cfRule type="cellIs" dxfId="19792" priority="919" operator="equal">
      <formula>$O$155</formula>
    </cfRule>
    <cfRule type="cellIs" dxfId="19791" priority="920" operator="lessThan">
      <formula>$O$155</formula>
    </cfRule>
  </conditionalFormatting>
  <conditionalFormatting sqref="AN155">
    <cfRule type="containsText" dxfId="19790" priority="913" operator="containsText" text="Score">
      <formula>NOT(ISERROR(SEARCH("Score",AN155)))</formula>
    </cfRule>
    <cfRule type="cellIs" dxfId="19789" priority="914" operator="greaterThan">
      <formula>$O$155</formula>
    </cfRule>
    <cfRule type="cellIs" dxfId="19788" priority="915" operator="equal">
      <formula>$O$155</formula>
    </cfRule>
    <cfRule type="cellIs" dxfId="19787" priority="916" operator="lessThan">
      <formula>$O$155</formula>
    </cfRule>
  </conditionalFormatting>
  <conditionalFormatting sqref="AO155">
    <cfRule type="containsText" dxfId="19786" priority="909" operator="containsText" text="Score">
      <formula>NOT(ISERROR(SEARCH("Score",AO155)))</formula>
    </cfRule>
    <cfRule type="cellIs" dxfId="19785" priority="910" operator="greaterThan">
      <formula>$O$155</formula>
    </cfRule>
    <cfRule type="cellIs" dxfId="19784" priority="911" operator="equal">
      <formula>$O$155</formula>
    </cfRule>
    <cfRule type="cellIs" dxfId="19783" priority="912" operator="lessThan">
      <formula>$O$155</formula>
    </cfRule>
  </conditionalFormatting>
  <conditionalFormatting sqref="AP155">
    <cfRule type="containsText" dxfId="19782" priority="905" operator="containsText" text="Score">
      <formula>NOT(ISERROR(SEARCH("Score",AP155)))</formula>
    </cfRule>
    <cfRule type="cellIs" dxfId="19781" priority="906" operator="greaterThan">
      <formula>$O$155</formula>
    </cfRule>
    <cfRule type="cellIs" dxfId="19780" priority="907" operator="equal">
      <formula>$O$155</formula>
    </cfRule>
    <cfRule type="cellIs" dxfId="19779" priority="908" operator="lessThan">
      <formula>$O$155</formula>
    </cfRule>
  </conditionalFormatting>
  <conditionalFormatting sqref="AQ155">
    <cfRule type="containsText" dxfId="19778" priority="901" operator="containsText" text="Score">
      <formula>NOT(ISERROR(SEARCH("Score",AQ155)))</formula>
    </cfRule>
    <cfRule type="cellIs" dxfId="19777" priority="902" operator="greaterThan">
      <formula>$O$155</formula>
    </cfRule>
    <cfRule type="cellIs" dxfId="19776" priority="903" operator="equal">
      <formula>$O$155</formula>
    </cfRule>
    <cfRule type="cellIs" dxfId="19775" priority="904" operator="lessThan">
      <formula>$O$155</formula>
    </cfRule>
  </conditionalFormatting>
  <conditionalFormatting sqref="AR155">
    <cfRule type="containsText" dxfId="19774" priority="897" operator="containsText" text="Score">
      <formula>NOT(ISERROR(SEARCH("Score",AR155)))</formula>
    </cfRule>
    <cfRule type="cellIs" dxfId="19773" priority="898" operator="greaterThan">
      <formula>$O$155</formula>
    </cfRule>
    <cfRule type="cellIs" dxfId="19772" priority="899" operator="equal">
      <formula>$O$155</formula>
    </cfRule>
    <cfRule type="cellIs" dxfId="19771" priority="900" operator="lessThan">
      <formula>$O$155</formula>
    </cfRule>
  </conditionalFormatting>
  <conditionalFormatting sqref="AS155">
    <cfRule type="containsText" dxfId="19770" priority="893" operator="containsText" text="Score">
      <formula>NOT(ISERROR(SEARCH("Score",AS155)))</formula>
    </cfRule>
    <cfRule type="cellIs" dxfId="19769" priority="894" operator="greaterThan">
      <formula>$O$155</formula>
    </cfRule>
    <cfRule type="cellIs" dxfId="19768" priority="895" operator="equal">
      <formula>$O$155</formula>
    </cfRule>
    <cfRule type="cellIs" dxfId="19767" priority="896" operator="lessThan">
      <formula>$O$155</formula>
    </cfRule>
  </conditionalFormatting>
  <conditionalFormatting sqref="AT155">
    <cfRule type="containsText" dxfId="19766" priority="889" operator="containsText" text="Score">
      <formula>NOT(ISERROR(SEARCH("Score",AT155)))</formula>
    </cfRule>
    <cfRule type="cellIs" dxfId="19765" priority="890" operator="greaterThan">
      <formula>$O$155</formula>
    </cfRule>
    <cfRule type="cellIs" dxfId="19764" priority="891" operator="equal">
      <formula>$O$155</formula>
    </cfRule>
    <cfRule type="cellIs" dxfId="19763" priority="892" operator="lessThan">
      <formula>$O$155</formula>
    </cfRule>
  </conditionalFormatting>
  <conditionalFormatting sqref="AU155">
    <cfRule type="containsText" dxfId="19762" priority="885" operator="containsText" text="Score">
      <formula>NOT(ISERROR(SEARCH("Score",AU155)))</formula>
    </cfRule>
    <cfRule type="cellIs" dxfId="19761" priority="886" operator="greaterThan">
      <formula>$O$155</formula>
    </cfRule>
    <cfRule type="cellIs" dxfId="19760" priority="887" operator="equal">
      <formula>$O$155</formula>
    </cfRule>
    <cfRule type="cellIs" dxfId="19759" priority="888" operator="lessThan">
      <formula>$O$155</formula>
    </cfRule>
  </conditionalFormatting>
  <conditionalFormatting sqref="AX155">
    <cfRule type="containsText" dxfId="19758" priority="881" operator="containsText" text="Score">
      <formula>NOT(ISERROR(SEARCH("Score",AX155)))</formula>
    </cfRule>
    <cfRule type="cellIs" dxfId="19757" priority="882" operator="greaterThan">
      <formula>$O$155</formula>
    </cfRule>
    <cfRule type="cellIs" dxfId="19756" priority="883" operator="equal">
      <formula>$O$155</formula>
    </cfRule>
    <cfRule type="cellIs" dxfId="19755" priority="884" operator="lessThan">
      <formula>$O$155</formula>
    </cfRule>
  </conditionalFormatting>
  <conditionalFormatting sqref="AY155">
    <cfRule type="containsText" dxfId="19754" priority="877" operator="containsText" text="Score">
      <formula>NOT(ISERROR(SEARCH("Score",AY155)))</formula>
    </cfRule>
    <cfRule type="cellIs" dxfId="19753" priority="878" operator="greaterThan">
      <formula>$O$155</formula>
    </cfRule>
    <cfRule type="cellIs" dxfId="19752" priority="879" operator="equal">
      <formula>$O$155</formula>
    </cfRule>
    <cfRule type="cellIs" dxfId="19751" priority="880" operator="lessThan">
      <formula>$O$155</formula>
    </cfRule>
  </conditionalFormatting>
  <conditionalFormatting sqref="AL159">
    <cfRule type="containsText" dxfId="19750" priority="865" operator="containsText" text="Score">
      <formula>NOT(ISERROR(SEARCH("Score",AL159)))</formula>
    </cfRule>
    <cfRule type="cellIs" dxfId="19749" priority="866" operator="greaterThan">
      <formula>$O$159</formula>
    </cfRule>
    <cfRule type="cellIs" dxfId="19748" priority="867" operator="equal">
      <formula>$O$159</formula>
    </cfRule>
    <cfRule type="cellIs" dxfId="19747" priority="868" operator="lessThan">
      <formula>$O$159</formula>
    </cfRule>
  </conditionalFormatting>
  <conditionalFormatting sqref="AM159">
    <cfRule type="containsText" dxfId="19746" priority="861" operator="containsText" text="Score">
      <formula>NOT(ISERROR(SEARCH("Score",AM159)))</formula>
    </cfRule>
    <cfRule type="cellIs" dxfId="19745" priority="862" operator="greaterThan">
      <formula>$O$159</formula>
    </cfRule>
    <cfRule type="cellIs" dxfId="19744" priority="863" operator="equal">
      <formula>$O$159</formula>
    </cfRule>
    <cfRule type="cellIs" dxfId="19743" priority="864" operator="lessThan">
      <formula>$O$159</formula>
    </cfRule>
  </conditionalFormatting>
  <conditionalFormatting sqref="AN159">
    <cfRule type="containsText" dxfId="19742" priority="857" operator="containsText" text="Score">
      <formula>NOT(ISERROR(SEARCH("Score",AN159)))</formula>
    </cfRule>
    <cfRule type="cellIs" dxfId="19741" priority="858" operator="greaterThan">
      <formula>$O$159</formula>
    </cfRule>
    <cfRule type="cellIs" dxfId="19740" priority="859" operator="equal">
      <formula>$O$159</formula>
    </cfRule>
    <cfRule type="cellIs" dxfId="19739" priority="860" operator="lessThan">
      <formula>$O$159</formula>
    </cfRule>
  </conditionalFormatting>
  <conditionalFormatting sqref="AO159">
    <cfRule type="containsText" dxfId="19738" priority="853" operator="containsText" text="Score">
      <formula>NOT(ISERROR(SEARCH("Score",AO159)))</formula>
    </cfRule>
    <cfRule type="cellIs" dxfId="19737" priority="854" operator="greaterThan">
      <formula>$O$159</formula>
    </cfRule>
    <cfRule type="cellIs" dxfId="19736" priority="855" operator="equal">
      <formula>$O$159</formula>
    </cfRule>
    <cfRule type="cellIs" dxfId="19735" priority="856" operator="lessThan">
      <formula>$O$159</formula>
    </cfRule>
  </conditionalFormatting>
  <conditionalFormatting sqref="AP159">
    <cfRule type="containsText" dxfId="19734" priority="849" operator="containsText" text="Score">
      <formula>NOT(ISERROR(SEARCH("Score",AP159)))</formula>
    </cfRule>
    <cfRule type="cellIs" dxfId="19733" priority="850" operator="greaterThan">
      <formula>$O$159</formula>
    </cfRule>
    <cfRule type="cellIs" dxfId="19732" priority="851" operator="equal">
      <formula>$O$159</formula>
    </cfRule>
    <cfRule type="cellIs" dxfId="19731" priority="852" operator="lessThan">
      <formula>$O$159</formula>
    </cfRule>
  </conditionalFormatting>
  <conditionalFormatting sqref="AQ159">
    <cfRule type="containsText" dxfId="19730" priority="845" operator="containsText" text="Score">
      <formula>NOT(ISERROR(SEARCH("Score",AQ159)))</formula>
    </cfRule>
    <cfRule type="cellIs" dxfId="19729" priority="846" operator="greaterThan">
      <formula>$O$159</formula>
    </cfRule>
    <cfRule type="cellIs" dxfId="19728" priority="847" operator="equal">
      <formula>$O$159</formula>
    </cfRule>
    <cfRule type="cellIs" dxfId="19727" priority="848" operator="lessThan">
      <formula>$O$159</formula>
    </cfRule>
  </conditionalFormatting>
  <conditionalFormatting sqref="AR159">
    <cfRule type="containsText" dxfId="19726" priority="841" operator="containsText" text="Score">
      <formula>NOT(ISERROR(SEARCH("Score",AR159)))</formula>
    </cfRule>
    <cfRule type="cellIs" dxfId="19725" priority="842" operator="greaterThan">
      <formula>$O$159</formula>
    </cfRule>
    <cfRule type="cellIs" dxfId="19724" priority="843" operator="equal">
      <formula>$O$159</formula>
    </cfRule>
    <cfRule type="cellIs" dxfId="19723" priority="844" operator="lessThan">
      <formula>$O$159</formula>
    </cfRule>
  </conditionalFormatting>
  <conditionalFormatting sqref="AS159">
    <cfRule type="containsText" dxfId="19722" priority="837" operator="containsText" text="Score">
      <formula>NOT(ISERROR(SEARCH("Score",AS159)))</formula>
    </cfRule>
    <cfRule type="cellIs" dxfId="19721" priority="838" operator="greaterThan">
      <formula>$O$159</formula>
    </cfRule>
    <cfRule type="cellIs" dxfId="19720" priority="839" operator="equal">
      <formula>$O$159</formula>
    </cfRule>
    <cfRule type="cellIs" dxfId="19719" priority="840" operator="lessThan">
      <formula>$O$159</formula>
    </cfRule>
  </conditionalFormatting>
  <conditionalFormatting sqref="AT159">
    <cfRule type="containsText" dxfId="19718" priority="833" operator="containsText" text="Score">
      <formula>NOT(ISERROR(SEARCH("Score",AT159)))</formula>
    </cfRule>
    <cfRule type="cellIs" dxfId="19717" priority="834" operator="greaterThan">
      <formula>$O$159</formula>
    </cfRule>
    <cfRule type="cellIs" dxfId="19716" priority="835" operator="equal">
      <formula>$O$159</formula>
    </cfRule>
    <cfRule type="cellIs" dxfId="19715" priority="836" operator="lessThan">
      <formula>$O$159</formula>
    </cfRule>
  </conditionalFormatting>
  <conditionalFormatting sqref="AU159">
    <cfRule type="containsText" dxfId="19714" priority="829" operator="containsText" text="Score">
      <formula>NOT(ISERROR(SEARCH("Score",AU159)))</formula>
    </cfRule>
    <cfRule type="cellIs" dxfId="19713" priority="830" operator="greaterThan">
      <formula>$O$159</formula>
    </cfRule>
    <cfRule type="cellIs" dxfId="19712" priority="831" operator="equal">
      <formula>$O$159</formula>
    </cfRule>
    <cfRule type="cellIs" dxfId="19711" priority="832" operator="lessThan">
      <formula>$O$159</formula>
    </cfRule>
  </conditionalFormatting>
  <conditionalFormatting sqref="AX159">
    <cfRule type="containsText" dxfId="19710" priority="825" operator="containsText" text="Score">
      <formula>NOT(ISERROR(SEARCH("Score",AX159)))</formula>
    </cfRule>
    <cfRule type="cellIs" dxfId="19709" priority="826" operator="greaterThan">
      <formula>$O$159</formula>
    </cfRule>
    <cfRule type="cellIs" dxfId="19708" priority="827" operator="equal">
      <formula>$O$159</formula>
    </cfRule>
    <cfRule type="cellIs" dxfId="19707" priority="828" operator="lessThan">
      <formula>$O$159</formula>
    </cfRule>
  </conditionalFormatting>
  <conditionalFormatting sqref="AY159">
    <cfRule type="containsText" dxfId="19706" priority="821" operator="containsText" text="Score">
      <formula>NOT(ISERROR(SEARCH("Score",AY159)))</formula>
    </cfRule>
    <cfRule type="cellIs" dxfId="19705" priority="822" operator="greaterThan">
      <formula>$O$159</formula>
    </cfRule>
    <cfRule type="cellIs" dxfId="19704" priority="823" operator="equal">
      <formula>$O$159</formula>
    </cfRule>
    <cfRule type="cellIs" dxfId="19703" priority="824" operator="lessThan">
      <formula>$O$159</formula>
    </cfRule>
  </conditionalFormatting>
  <conditionalFormatting sqref="AL163">
    <cfRule type="containsText" dxfId="19702" priority="809" operator="containsText" text="Score">
      <formula>NOT(ISERROR(SEARCH("Score",AL163)))</formula>
    </cfRule>
    <cfRule type="cellIs" dxfId="19701" priority="810" operator="greaterThan">
      <formula>$O$163</formula>
    </cfRule>
    <cfRule type="cellIs" dxfId="19700" priority="811" operator="equal">
      <formula>$O$163</formula>
    </cfRule>
    <cfRule type="cellIs" dxfId="19699" priority="812" operator="lessThan">
      <formula>$O$163</formula>
    </cfRule>
  </conditionalFormatting>
  <conditionalFormatting sqref="AM163">
    <cfRule type="containsText" dxfId="19698" priority="805" operator="containsText" text="Score">
      <formula>NOT(ISERROR(SEARCH("Score",AM163)))</formula>
    </cfRule>
    <cfRule type="cellIs" dxfId="19697" priority="806" operator="greaterThan">
      <formula>$O$163</formula>
    </cfRule>
    <cfRule type="cellIs" dxfId="19696" priority="807" operator="equal">
      <formula>$O$163</formula>
    </cfRule>
    <cfRule type="cellIs" dxfId="19695" priority="808" operator="lessThan">
      <formula>$O$163</formula>
    </cfRule>
  </conditionalFormatting>
  <conditionalFormatting sqref="AN163">
    <cfRule type="containsText" dxfId="19694" priority="801" operator="containsText" text="Score">
      <formula>NOT(ISERROR(SEARCH("Score",AN163)))</formula>
    </cfRule>
    <cfRule type="cellIs" dxfId="19693" priority="802" operator="greaterThan">
      <formula>$O$163</formula>
    </cfRule>
    <cfRule type="cellIs" dxfId="19692" priority="803" operator="equal">
      <formula>$O$163</formula>
    </cfRule>
    <cfRule type="cellIs" dxfId="19691" priority="804" operator="lessThan">
      <formula>$O$163</formula>
    </cfRule>
  </conditionalFormatting>
  <conditionalFormatting sqref="AO163">
    <cfRule type="containsText" dxfId="19690" priority="797" operator="containsText" text="Score">
      <formula>NOT(ISERROR(SEARCH("Score",AO163)))</formula>
    </cfRule>
    <cfRule type="cellIs" dxfId="19689" priority="798" operator="greaterThan">
      <formula>$O$163</formula>
    </cfRule>
    <cfRule type="cellIs" dxfId="19688" priority="799" operator="equal">
      <formula>$O$163</formula>
    </cfRule>
    <cfRule type="cellIs" dxfId="19687" priority="800" operator="lessThan">
      <formula>$O$163</formula>
    </cfRule>
  </conditionalFormatting>
  <conditionalFormatting sqref="AP163">
    <cfRule type="containsText" dxfId="19686" priority="793" operator="containsText" text="Score">
      <formula>NOT(ISERROR(SEARCH("Score",AP163)))</formula>
    </cfRule>
    <cfRule type="cellIs" dxfId="19685" priority="794" operator="greaterThan">
      <formula>$O$163</formula>
    </cfRule>
    <cfRule type="cellIs" dxfId="19684" priority="795" operator="equal">
      <formula>$O$163</formula>
    </cfRule>
    <cfRule type="cellIs" dxfId="19683" priority="796" operator="lessThan">
      <formula>$O$163</formula>
    </cfRule>
  </conditionalFormatting>
  <conditionalFormatting sqref="AQ163">
    <cfRule type="containsText" dxfId="19682" priority="789" operator="containsText" text="Score">
      <formula>NOT(ISERROR(SEARCH("Score",AQ163)))</formula>
    </cfRule>
    <cfRule type="cellIs" dxfId="19681" priority="790" operator="greaterThan">
      <formula>$O$163</formula>
    </cfRule>
    <cfRule type="cellIs" dxfId="19680" priority="791" operator="equal">
      <formula>$O$163</formula>
    </cfRule>
    <cfRule type="cellIs" dxfId="19679" priority="792" operator="lessThan">
      <formula>$O$163</formula>
    </cfRule>
  </conditionalFormatting>
  <conditionalFormatting sqref="AR163">
    <cfRule type="containsText" dxfId="19678" priority="785" operator="containsText" text="Score">
      <formula>NOT(ISERROR(SEARCH("Score",AR163)))</formula>
    </cfRule>
    <cfRule type="cellIs" dxfId="19677" priority="786" operator="greaterThan">
      <formula>$O$163</formula>
    </cfRule>
    <cfRule type="cellIs" dxfId="19676" priority="787" operator="equal">
      <formula>$O$163</formula>
    </cfRule>
    <cfRule type="cellIs" dxfId="19675" priority="788" operator="lessThan">
      <formula>$O$163</formula>
    </cfRule>
  </conditionalFormatting>
  <conditionalFormatting sqref="AS163">
    <cfRule type="containsText" dxfId="19674" priority="781" operator="containsText" text="Score">
      <formula>NOT(ISERROR(SEARCH("Score",AS163)))</formula>
    </cfRule>
    <cfRule type="cellIs" dxfId="19673" priority="782" operator="greaterThan">
      <formula>$O$163</formula>
    </cfRule>
    <cfRule type="cellIs" dxfId="19672" priority="783" operator="equal">
      <formula>$O$163</formula>
    </cfRule>
    <cfRule type="cellIs" dxfId="19671" priority="784" operator="lessThan">
      <formula>$O$163</formula>
    </cfRule>
  </conditionalFormatting>
  <conditionalFormatting sqref="AT163">
    <cfRule type="containsText" dxfId="19670" priority="777" operator="containsText" text="Score">
      <formula>NOT(ISERROR(SEARCH("Score",AT163)))</formula>
    </cfRule>
    <cfRule type="cellIs" dxfId="19669" priority="778" operator="greaterThan">
      <formula>$O$163</formula>
    </cfRule>
    <cfRule type="cellIs" dxfId="19668" priority="779" operator="equal">
      <formula>$O$163</formula>
    </cfRule>
    <cfRule type="cellIs" dxfId="19667" priority="780" operator="lessThan">
      <formula>$O$163</formula>
    </cfRule>
  </conditionalFormatting>
  <conditionalFormatting sqref="AU163">
    <cfRule type="containsText" dxfId="19666" priority="773" operator="containsText" text="Score">
      <formula>NOT(ISERROR(SEARCH("Score",AU163)))</formula>
    </cfRule>
    <cfRule type="cellIs" dxfId="19665" priority="774" operator="greaterThan">
      <formula>$O$163</formula>
    </cfRule>
    <cfRule type="cellIs" dxfId="19664" priority="775" operator="equal">
      <formula>$O$163</formula>
    </cfRule>
    <cfRule type="cellIs" dxfId="19663" priority="776" operator="lessThan">
      <formula>$O$163</formula>
    </cfRule>
  </conditionalFormatting>
  <conditionalFormatting sqref="AX163">
    <cfRule type="containsText" dxfId="19662" priority="769" operator="containsText" text="Score">
      <formula>NOT(ISERROR(SEARCH("Score",AX163)))</formula>
    </cfRule>
    <cfRule type="cellIs" dxfId="19661" priority="770" operator="greaterThan">
      <formula>$O$163</formula>
    </cfRule>
    <cfRule type="cellIs" dxfId="19660" priority="771" operator="equal">
      <formula>$O$163</formula>
    </cfRule>
    <cfRule type="cellIs" dxfId="19659" priority="772" operator="lessThan">
      <formula>$O$163</formula>
    </cfRule>
  </conditionalFormatting>
  <conditionalFormatting sqref="AY163">
    <cfRule type="containsText" dxfId="19658" priority="765" operator="containsText" text="Score">
      <formula>NOT(ISERROR(SEARCH("Score",AY163)))</formula>
    </cfRule>
    <cfRule type="cellIs" dxfId="19657" priority="766" operator="greaterThan">
      <formula>$O$163</formula>
    </cfRule>
    <cfRule type="cellIs" dxfId="19656" priority="767" operator="equal">
      <formula>$O$163</formula>
    </cfRule>
    <cfRule type="cellIs" dxfId="19655" priority="768" operator="lessThan">
      <formula>$O$163</formula>
    </cfRule>
  </conditionalFormatting>
  <conditionalFormatting sqref="AL167">
    <cfRule type="containsText" dxfId="19654" priority="753" operator="containsText" text="Score">
      <formula>NOT(ISERROR(SEARCH("Score",AL167)))</formula>
    </cfRule>
    <cfRule type="cellIs" dxfId="19653" priority="754" operator="greaterThan">
      <formula>$O$167</formula>
    </cfRule>
    <cfRule type="cellIs" dxfId="19652" priority="755" operator="equal">
      <formula>$O$167</formula>
    </cfRule>
    <cfRule type="cellIs" dxfId="19651" priority="756" operator="lessThan">
      <formula>$O$167</formula>
    </cfRule>
  </conditionalFormatting>
  <conditionalFormatting sqref="AM167">
    <cfRule type="containsText" dxfId="19650" priority="749" operator="containsText" text="Score">
      <formula>NOT(ISERROR(SEARCH("Score",AM167)))</formula>
    </cfRule>
    <cfRule type="cellIs" dxfId="19649" priority="750" operator="greaterThan">
      <formula>$O$167</formula>
    </cfRule>
    <cfRule type="cellIs" dxfId="19648" priority="751" operator="equal">
      <formula>$O$167</formula>
    </cfRule>
    <cfRule type="cellIs" dxfId="19647" priority="752" operator="lessThan">
      <formula>$O$167</formula>
    </cfRule>
  </conditionalFormatting>
  <conditionalFormatting sqref="AN167">
    <cfRule type="containsText" dxfId="19646" priority="745" operator="containsText" text="Score">
      <formula>NOT(ISERROR(SEARCH("Score",AN167)))</formula>
    </cfRule>
    <cfRule type="cellIs" dxfId="19645" priority="746" operator="greaterThan">
      <formula>$O$167</formula>
    </cfRule>
    <cfRule type="cellIs" dxfId="19644" priority="747" operator="equal">
      <formula>$O$167</formula>
    </cfRule>
    <cfRule type="cellIs" dxfId="19643" priority="748" operator="lessThan">
      <formula>$O$167</formula>
    </cfRule>
  </conditionalFormatting>
  <conditionalFormatting sqref="AO167">
    <cfRule type="containsText" dxfId="19642" priority="741" operator="containsText" text="Score">
      <formula>NOT(ISERROR(SEARCH("Score",AO167)))</formula>
    </cfRule>
    <cfRule type="cellIs" dxfId="19641" priority="742" operator="greaterThan">
      <formula>$O$167</formula>
    </cfRule>
    <cfRule type="cellIs" dxfId="19640" priority="743" operator="equal">
      <formula>$O$167</formula>
    </cfRule>
    <cfRule type="cellIs" dxfId="19639" priority="744" operator="lessThan">
      <formula>$O$167</formula>
    </cfRule>
  </conditionalFormatting>
  <conditionalFormatting sqref="AP167">
    <cfRule type="containsText" dxfId="19638" priority="737" operator="containsText" text="Score">
      <formula>NOT(ISERROR(SEARCH("Score",AP167)))</formula>
    </cfRule>
    <cfRule type="cellIs" dxfId="19637" priority="738" operator="greaterThan">
      <formula>$O$167</formula>
    </cfRule>
    <cfRule type="cellIs" dxfId="19636" priority="739" operator="equal">
      <formula>$O$167</formula>
    </cfRule>
    <cfRule type="cellIs" dxfId="19635" priority="740" operator="lessThan">
      <formula>$O$167</formula>
    </cfRule>
  </conditionalFormatting>
  <conditionalFormatting sqref="AQ167">
    <cfRule type="containsText" dxfId="19634" priority="733" operator="containsText" text="Score">
      <formula>NOT(ISERROR(SEARCH("Score",AQ167)))</formula>
    </cfRule>
    <cfRule type="cellIs" dxfId="19633" priority="734" operator="greaterThan">
      <formula>$O$167</formula>
    </cfRule>
    <cfRule type="cellIs" dxfId="19632" priority="735" operator="equal">
      <formula>$O$167</formula>
    </cfRule>
    <cfRule type="cellIs" dxfId="19631" priority="736" operator="lessThan">
      <formula>$O$167</formula>
    </cfRule>
  </conditionalFormatting>
  <conditionalFormatting sqref="AR167">
    <cfRule type="containsText" dxfId="19630" priority="729" operator="containsText" text="Score">
      <formula>NOT(ISERROR(SEARCH("Score",AR167)))</formula>
    </cfRule>
    <cfRule type="cellIs" dxfId="19629" priority="730" operator="greaterThan">
      <formula>$O$167</formula>
    </cfRule>
    <cfRule type="cellIs" dxfId="19628" priority="731" operator="equal">
      <formula>$O$167</formula>
    </cfRule>
    <cfRule type="cellIs" dxfId="19627" priority="732" operator="lessThan">
      <formula>$O$167</formula>
    </cfRule>
  </conditionalFormatting>
  <conditionalFormatting sqref="AS167">
    <cfRule type="containsText" dxfId="19626" priority="725" operator="containsText" text="Score">
      <formula>NOT(ISERROR(SEARCH("Score",AS167)))</formula>
    </cfRule>
    <cfRule type="cellIs" dxfId="19625" priority="726" operator="greaterThan">
      <formula>$O$167</formula>
    </cfRule>
    <cfRule type="cellIs" dxfId="19624" priority="727" operator="equal">
      <formula>$O$167</formula>
    </cfRule>
    <cfRule type="cellIs" dxfId="19623" priority="728" operator="lessThan">
      <formula>$O$167</formula>
    </cfRule>
  </conditionalFormatting>
  <conditionalFormatting sqref="AT167">
    <cfRule type="containsText" dxfId="19622" priority="721" operator="containsText" text="Score">
      <formula>NOT(ISERROR(SEARCH("Score",AT167)))</formula>
    </cfRule>
    <cfRule type="cellIs" dxfId="19621" priority="722" operator="greaterThan">
      <formula>$O$167</formula>
    </cfRule>
    <cfRule type="cellIs" dxfId="19620" priority="723" operator="equal">
      <formula>$O$167</formula>
    </cfRule>
    <cfRule type="cellIs" dxfId="19619" priority="724" operator="lessThan">
      <formula>$O$167</formula>
    </cfRule>
  </conditionalFormatting>
  <conditionalFormatting sqref="AU167">
    <cfRule type="containsText" dxfId="19618" priority="717" operator="containsText" text="Score">
      <formula>NOT(ISERROR(SEARCH("Score",AU167)))</formula>
    </cfRule>
    <cfRule type="cellIs" dxfId="19617" priority="718" operator="greaterThan">
      <formula>$O$167</formula>
    </cfRule>
    <cfRule type="cellIs" dxfId="19616" priority="719" operator="equal">
      <formula>$O$167</formula>
    </cfRule>
    <cfRule type="cellIs" dxfId="19615" priority="720" operator="lessThan">
      <formula>$O$167</formula>
    </cfRule>
  </conditionalFormatting>
  <conditionalFormatting sqref="AX167">
    <cfRule type="containsText" dxfId="19614" priority="713" operator="containsText" text="Score">
      <formula>NOT(ISERROR(SEARCH("Score",AX167)))</formula>
    </cfRule>
    <cfRule type="cellIs" dxfId="19613" priority="714" operator="greaterThan">
      <formula>$O$167</formula>
    </cfRule>
    <cfRule type="cellIs" dxfId="19612" priority="715" operator="equal">
      <formula>$O$167</formula>
    </cfRule>
    <cfRule type="cellIs" dxfId="19611" priority="716" operator="lessThan">
      <formula>$O$167</formula>
    </cfRule>
  </conditionalFormatting>
  <conditionalFormatting sqref="AY167">
    <cfRule type="containsText" dxfId="19610" priority="709" operator="containsText" text="Score">
      <formula>NOT(ISERROR(SEARCH("Score",AY167)))</formula>
    </cfRule>
    <cfRule type="cellIs" dxfId="19609" priority="710" operator="greaterThan">
      <formula>$O$167</formula>
    </cfRule>
    <cfRule type="cellIs" dxfId="19608" priority="711" operator="equal">
      <formula>$O$167</formula>
    </cfRule>
    <cfRule type="cellIs" dxfId="19607" priority="712" operator="lessThan">
      <formula>$O$167</formula>
    </cfRule>
  </conditionalFormatting>
  <conditionalFormatting sqref="AL171">
    <cfRule type="containsText" dxfId="19606" priority="697" operator="containsText" text="Score">
      <formula>NOT(ISERROR(SEARCH("Score",AL171)))</formula>
    </cfRule>
    <cfRule type="cellIs" dxfId="19605" priority="698" operator="greaterThan">
      <formula>$O$171</formula>
    </cfRule>
    <cfRule type="cellIs" dxfId="19604" priority="699" operator="equal">
      <formula>$O$171</formula>
    </cfRule>
    <cfRule type="cellIs" dxfId="19603" priority="700" operator="lessThan">
      <formula>$O$171</formula>
    </cfRule>
  </conditionalFormatting>
  <conditionalFormatting sqref="AM171">
    <cfRule type="containsText" dxfId="19602" priority="693" operator="containsText" text="Score">
      <formula>NOT(ISERROR(SEARCH("Score",AM171)))</formula>
    </cfRule>
    <cfRule type="cellIs" dxfId="19601" priority="694" operator="greaterThan">
      <formula>$O$171</formula>
    </cfRule>
    <cfRule type="cellIs" dxfId="19600" priority="695" operator="equal">
      <formula>$O$171</formula>
    </cfRule>
    <cfRule type="cellIs" dxfId="19599" priority="696" operator="lessThan">
      <formula>$O$171</formula>
    </cfRule>
  </conditionalFormatting>
  <conditionalFormatting sqref="AN171">
    <cfRule type="containsText" dxfId="19598" priority="689" operator="containsText" text="Score">
      <formula>NOT(ISERROR(SEARCH("Score",AN171)))</formula>
    </cfRule>
    <cfRule type="cellIs" dxfId="19597" priority="690" operator="greaterThan">
      <formula>$O$171</formula>
    </cfRule>
    <cfRule type="cellIs" dxfId="19596" priority="691" operator="equal">
      <formula>$O$171</formula>
    </cfRule>
    <cfRule type="cellIs" dxfId="19595" priority="692" operator="lessThan">
      <formula>$O$171</formula>
    </cfRule>
  </conditionalFormatting>
  <conditionalFormatting sqref="AO171">
    <cfRule type="containsText" dxfId="19594" priority="685" operator="containsText" text="Score">
      <formula>NOT(ISERROR(SEARCH("Score",AO171)))</formula>
    </cfRule>
    <cfRule type="cellIs" dxfId="19593" priority="686" operator="greaterThan">
      <formula>$O$171</formula>
    </cfRule>
    <cfRule type="cellIs" dxfId="19592" priority="687" operator="equal">
      <formula>$O$171</formula>
    </cfRule>
    <cfRule type="cellIs" dxfId="19591" priority="688" operator="lessThan">
      <formula>$O$171</formula>
    </cfRule>
  </conditionalFormatting>
  <conditionalFormatting sqref="AP171">
    <cfRule type="containsText" dxfId="19590" priority="681" operator="containsText" text="Score">
      <formula>NOT(ISERROR(SEARCH("Score",AP171)))</formula>
    </cfRule>
    <cfRule type="cellIs" dxfId="19589" priority="682" operator="greaterThan">
      <formula>$O$171</formula>
    </cfRule>
    <cfRule type="cellIs" dxfId="19588" priority="683" operator="equal">
      <formula>$O$171</formula>
    </cfRule>
    <cfRule type="cellIs" dxfId="19587" priority="684" operator="lessThan">
      <formula>$O$171</formula>
    </cfRule>
  </conditionalFormatting>
  <conditionalFormatting sqref="AQ171">
    <cfRule type="containsText" dxfId="19586" priority="677" operator="containsText" text="Score">
      <formula>NOT(ISERROR(SEARCH("Score",AQ171)))</formula>
    </cfRule>
    <cfRule type="cellIs" dxfId="19585" priority="678" operator="greaterThan">
      <formula>$O$171</formula>
    </cfRule>
    <cfRule type="cellIs" dxfId="19584" priority="679" operator="equal">
      <formula>$O$171</formula>
    </cfRule>
    <cfRule type="cellIs" dxfId="19583" priority="680" operator="lessThan">
      <formula>$O$171</formula>
    </cfRule>
  </conditionalFormatting>
  <conditionalFormatting sqref="AR171">
    <cfRule type="containsText" dxfId="19582" priority="673" operator="containsText" text="Score">
      <formula>NOT(ISERROR(SEARCH("Score",AR171)))</formula>
    </cfRule>
    <cfRule type="cellIs" dxfId="19581" priority="674" operator="greaterThan">
      <formula>$O$171</formula>
    </cfRule>
    <cfRule type="cellIs" dxfId="19580" priority="675" operator="equal">
      <formula>$O$171</formula>
    </cfRule>
    <cfRule type="cellIs" dxfId="19579" priority="676" operator="lessThan">
      <formula>$O$171</formula>
    </cfRule>
  </conditionalFormatting>
  <conditionalFormatting sqref="AS171">
    <cfRule type="containsText" dxfId="19578" priority="669" operator="containsText" text="Score">
      <formula>NOT(ISERROR(SEARCH("Score",AS171)))</formula>
    </cfRule>
    <cfRule type="cellIs" dxfId="19577" priority="670" operator="greaterThan">
      <formula>$O$171</formula>
    </cfRule>
    <cfRule type="cellIs" dxfId="19576" priority="671" operator="equal">
      <formula>$O$171</formula>
    </cfRule>
    <cfRule type="cellIs" dxfId="19575" priority="672" operator="lessThan">
      <formula>$O$171</formula>
    </cfRule>
  </conditionalFormatting>
  <conditionalFormatting sqref="AT171">
    <cfRule type="containsText" dxfId="19574" priority="665" operator="containsText" text="Score">
      <formula>NOT(ISERROR(SEARCH("Score",AT171)))</formula>
    </cfRule>
    <cfRule type="cellIs" dxfId="19573" priority="666" operator="greaterThan">
      <formula>$O$171</formula>
    </cfRule>
    <cfRule type="cellIs" dxfId="19572" priority="667" operator="equal">
      <formula>$O$171</formula>
    </cfRule>
    <cfRule type="cellIs" dxfId="19571" priority="668" operator="lessThan">
      <formula>$O$171</formula>
    </cfRule>
  </conditionalFormatting>
  <conditionalFormatting sqref="AU171">
    <cfRule type="containsText" dxfId="19570" priority="661" operator="containsText" text="Score">
      <formula>NOT(ISERROR(SEARCH("Score",AU171)))</formula>
    </cfRule>
    <cfRule type="cellIs" dxfId="19569" priority="662" operator="greaterThan">
      <formula>$O$171</formula>
    </cfRule>
    <cfRule type="cellIs" dxfId="19568" priority="663" operator="equal">
      <formula>$O$171</formula>
    </cfRule>
    <cfRule type="cellIs" dxfId="19567" priority="664" operator="lessThan">
      <formula>$O$171</formula>
    </cfRule>
  </conditionalFormatting>
  <conditionalFormatting sqref="AX171">
    <cfRule type="containsText" dxfId="19566" priority="657" operator="containsText" text="Score">
      <formula>NOT(ISERROR(SEARCH("Score",AX171)))</formula>
    </cfRule>
    <cfRule type="cellIs" dxfId="19565" priority="658" operator="greaterThan">
      <formula>$O$171</formula>
    </cfRule>
    <cfRule type="cellIs" dxfId="19564" priority="659" operator="equal">
      <formula>$O$171</formula>
    </cfRule>
    <cfRule type="cellIs" dxfId="19563" priority="660" operator="lessThan">
      <formula>$O$171</formula>
    </cfRule>
  </conditionalFormatting>
  <conditionalFormatting sqref="AY171">
    <cfRule type="containsText" dxfId="19562" priority="653" operator="containsText" text="Score">
      <formula>NOT(ISERROR(SEARCH("Score",AY171)))</formula>
    </cfRule>
    <cfRule type="cellIs" dxfId="19561" priority="654" operator="greaterThan">
      <formula>$O$171</formula>
    </cfRule>
    <cfRule type="cellIs" dxfId="19560" priority="655" operator="equal">
      <formula>$O$171</formula>
    </cfRule>
    <cfRule type="cellIs" dxfId="19559" priority="656" operator="lessThan">
      <formula>$O$171</formula>
    </cfRule>
  </conditionalFormatting>
  <conditionalFormatting sqref="AL175">
    <cfRule type="containsText" dxfId="19558" priority="641" operator="containsText" text="Score">
      <formula>NOT(ISERROR(SEARCH("Score",AL175)))</formula>
    </cfRule>
    <cfRule type="cellIs" dxfId="19557" priority="642" operator="greaterThan">
      <formula>$O$175</formula>
    </cfRule>
    <cfRule type="cellIs" dxfId="19556" priority="643" operator="equal">
      <formula>$O$175</formula>
    </cfRule>
    <cfRule type="cellIs" dxfId="19555" priority="644" operator="lessThan">
      <formula>$O$175</formula>
    </cfRule>
  </conditionalFormatting>
  <conditionalFormatting sqref="AM175">
    <cfRule type="containsText" dxfId="19554" priority="637" operator="containsText" text="Score">
      <formula>NOT(ISERROR(SEARCH("Score",AM175)))</formula>
    </cfRule>
    <cfRule type="cellIs" dxfId="19553" priority="638" operator="greaterThan">
      <formula>$O$175</formula>
    </cfRule>
    <cfRule type="cellIs" dxfId="19552" priority="639" operator="equal">
      <formula>$O$175</formula>
    </cfRule>
    <cfRule type="cellIs" dxfId="19551" priority="640" operator="lessThan">
      <formula>$O$175</formula>
    </cfRule>
  </conditionalFormatting>
  <conditionalFormatting sqref="AN175">
    <cfRule type="containsText" dxfId="19550" priority="633" operator="containsText" text="Score">
      <formula>NOT(ISERROR(SEARCH("Score",AN175)))</formula>
    </cfRule>
    <cfRule type="cellIs" dxfId="19549" priority="634" operator="greaterThan">
      <formula>$O$175</formula>
    </cfRule>
    <cfRule type="cellIs" dxfId="19548" priority="635" operator="equal">
      <formula>$O$175</formula>
    </cfRule>
    <cfRule type="cellIs" dxfId="19547" priority="636" operator="lessThan">
      <formula>$O$175</formula>
    </cfRule>
  </conditionalFormatting>
  <conditionalFormatting sqref="AO175">
    <cfRule type="containsText" dxfId="19546" priority="629" operator="containsText" text="Score">
      <formula>NOT(ISERROR(SEARCH("Score",AO175)))</formula>
    </cfRule>
    <cfRule type="cellIs" dxfId="19545" priority="630" operator="greaterThan">
      <formula>$O$175</formula>
    </cfRule>
    <cfRule type="cellIs" dxfId="19544" priority="631" operator="equal">
      <formula>$O$175</formula>
    </cfRule>
    <cfRule type="cellIs" dxfId="19543" priority="632" operator="lessThan">
      <formula>$O$175</formula>
    </cfRule>
  </conditionalFormatting>
  <conditionalFormatting sqref="AP175">
    <cfRule type="containsText" dxfId="19542" priority="625" operator="containsText" text="Score">
      <formula>NOT(ISERROR(SEARCH("Score",AP175)))</formula>
    </cfRule>
    <cfRule type="cellIs" dxfId="19541" priority="626" operator="greaterThan">
      <formula>$O$175</formula>
    </cfRule>
    <cfRule type="cellIs" dxfId="19540" priority="627" operator="equal">
      <formula>$O$175</formula>
    </cfRule>
    <cfRule type="cellIs" dxfId="19539" priority="628" operator="lessThan">
      <formula>$O$175</formula>
    </cfRule>
  </conditionalFormatting>
  <conditionalFormatting sqref="AQ175">
    <cfRule type="containsText" dxfId="19538" priority="621" operator="containsText" text="Score">
      <formula>NOT(ISERROR(SEARCH("Score",AQ175)))</formula>
    </cfRule>
    <cfRule type="cellIs" dxfId="19537" priority="622" operator="greaterThan">
      <formula>$O$175</formula>
    </cfRule>
    <cfRule type="cellIs" dxfId="19536" priority="623" operator="equal">
      <formula>$O$175</formula>
    </cfRule>
    <cfRule type="cellIs" dxfId="19535" priority="624" operator="lessThan">
      <formula>$O$175</formula>
    </cfRule>
  </conditionalFormatting>
  <conditionalFormatting sqref="AR175">
    <cfRule type="containsText" dxfId="19534" priority="617" operator="containsText" text="Score">
      <formula>NOT(ISERROR(SEARCH("Score",AR175)))</formula>
    </cfRule>
    <cfRule type="cellIs" dxfId="19533" priority="618" operator="greaterThan">
      <formula>$O$175</formula>
    </cfRule>
    <cfRule type="cellIs" dxfId="19532" priority="619" operator="equal">
      <formula>$O$175</formula>
    </cfRule>
    <cfRule type="cellIs" dxfId="19531" priority="620" operator="lessThan">
      <formula>$O$175</formula>
    </cfRule>
  </conditionalFormatting>
  <conditionalFormatting sqref="AS175">
    <cfRule type="containsText" dxfId="19530" priority="613" operator="containsText" text="Score">
      <formula>NOT(ISERROR(SEARCH("Score",AS175)))</formula>
    </cfRule>
    <cfRule type="cellIs" dxfId="19529" priority="614" operator="greaterThan">
      <formula>$O$175</formula>
    </cfRule>
    <cfRule type="cellIs" dxfId="19528" priority="615" operator="equal">
      <formula>$O$175</formula>
    </cfRule>
    <cfRule type="cellIs" dxfId="19527" priority="616" operator="lessThan">
      <formula>$O$175</formula>
    </cfRule>
  </conditionalFormatting>
  <conditionalFormatting sqref="AT175">
    <cfRule type="containsText" dxfId="19526" priority="609" operator="containsText" text="Score">
      <formula>NOT(ISERROR(SEARCH("Score",AT175)))</formula>
    </cfRule>
    <cfRule type="cellIs" dxfId="19525" priority="610" operator="greaterThan">
      <formula>$O$175</formula>
    </cfRule>
    <cfRule type="cellIs" dxfId="19524" priority="611" operator="equal">
      <formula>$O$175</formula>
    </cfRule>
    <cfRule type="cellIs" dxfId="19523" priority="612" operator="lessThan">
      <formula>$O$175</formula>
    </cfRule>
  </conditionalFormatting>
  <conditionalFormatting sqref="AU175">
    <cfRule type="containsText" dxfId="19522" priority="605" operator="containsText" text="Score">
      <formula>NOT(ISERROR(SEARCH("Score",AU175)))</formula>
    </cfRule>
    <cfRule type="cellIs" dxfId="19521" priority="606" operator="greaterThan">
      <formula>$O$175</formula>
    </cfRule>
    <cfRule type="cellIs" dxfId="19520" priority="607" operator="equal">
      <formula>$O$175</formula>
    </cfRule>
    <cfRule type="cellIs" dxfId="19519" priority="608" operator="lessThan">
      <formula>$O$175</formula>
    </cfRule>
  </conditionalFormatting>
  <conditionalFormatting sqref="AX175">
    <cfRule type="containsText" dxfId="19518" priority="601" operator="containsText" text="Score">
      <formula>NOT(ISERROR(SEARCH("Score",AX175)))</formula>
    </cfRule>
    <cfRule type="cellIs" dxfId="19517" priority="602" operator="greaterThan">
      <formula>$O$175</formula>
    </cfRule>
    <cfRule type="cellIs" dxfId="19516" priority="603" operator="equal">
      <formula>$O$175</formula>
    </cfRule>
    <cfRule type="cellIs" dxfId="19515" priority="604" operator="lessThan">
      <formula>$O$175</formula>
    </cfRule>
  </conditionalFormatting>
  <conditionalFormatting sqref="AY175">
    <cfRule type="containsText" dxfId="19514" priority="597" operator="containsText" text="Score">
      <formula>NOT(ISERROR(SEARCH("Score",AY175)))</formula>
    </cfRule>
    <cfRule type="cellIs" dxfId="19513" priority="598" operator="greaterThan">
      <formula>$O$175</formula>
    </cfRule>
    <cfRule type="cellIs" dxfId="19512" priority="599" operator="equal">
      <formula>$O$175</formula>
    </cfRule>
    <cfRule type="cellIs" dxfId="19511" priority="600" operator="lessThan">
      <formula>$O$175</formula>
    </cfRule>
  </conditionalFormatting>
  <conditionalFormatting sqref="AL179">
    <cfRule type="containsText" dxfId="19510" priority="585" operator="containsText" text="Score">
      <formula>NOT(ISERROR(SEARCH("Score",AL179)))</formula>
    </cfRule>
    <cfRule type="cellIs" dxfId="19509" priority="586" operator="greaterThan">
      <formula>$O$179</formula>
    </cfRule>
    <cfRule type="cellIs" dxfId="19508" priority="587" operator="equal">
      <formula>$O$179</formula>
    </cfRule>
    <cfRule type="cellIs" dxfId="19507" priority="588" operator="lessThan">
      <formula>$O$179</formula>
    </cfRule>
  </conditionalFormatting>
  <conditionalFormatting sqref="AM179">
    <cfRule type="containsText" dxfId="19506" priority="581" operator="containsText" text="Score">
      <formula>NOT(ISERROR(SEARCH("Score",AM179)))</formula>
    </cfRule>
    <cfRule type="cellIs" dxfId="19505" priority="582" operator="greaterThan">
      <formula>$O$179</formula>
    </cfRule>
    <cfRule type="cellIs" dxfId="19504" priority="583" operator="equal">
      <formula>$O$179</formula>
    </cfRule>
    <cfRule type="cellIs" dxfId="19503" priority="584" operator="lessThan">
      <formula>$O$179</formula>
    </cfRule>
  </conditionalFormatting>
  <conditionalFormatting sqref="AN179">
    <cfRule type="containsText" dxfId="19502" priority="577" operator="containsText" text="Score">
      <formula>NOT(ISERROR(SEARCH("Score",AN179)))</formula>
    </cfRule>
    <cfRule type="cellIs" dxfId="19501" priority="578" operator="greaterThan">
      <formula>$O$179</formula>
    </cfRule>
    <cfRule type="cellIs" dxfId="19500" priority="579" operator="equal">
      <formula>$O$179</formula>
    </cfRule>
    <cfRule type="cellIs" dxfId="19499" priority="580" operator="lessThan">
      <formula>$O$179</formula>
    </cfRule>
  </conditionalFormatting>
  <conditionalFormatting sqref="AO179">
    <cfRule type="containsText" dxfId="19498" priority="573" operator="containsText" text="Score">
      <formula>NOT(ISERROR(SEARCH("Score",AO179)))</formula>
    </cfRule>
    <cfRule type="cellIs" dxfId="19497" priority="574" operator="greaterThan">
      <formula>$O$179</formula>
    </cfRule>
    <cfRule type="cellIs" dxfId="19496" priority="575" operator="equal">
      <formula>$O$179</formula>
    </cfRule>
    <cfRule type="cellIs" dxfId="19495" priority="576" operator="lessThan">
      <formula>$O$179</formula>
    </cfRule>
  </conditionalFormatting>
  <conditionalFormatting sqref="AP179">
    <cfRule type="containsText" dxfId="19494" priority="569" operator="containsText" text="Score">
      <formula>NOT(ISERROR(SEARCH("Score",AP179)))</formula>
    </cfRule>
    <cfRule type="cellIs" dxfId="19493" priority="570" operator="greaterThan">
      <formula>$O$179</formula>
    </cfRule>
    <cfRule type="cellIs" dxfId="19492" priority="571" operator="equal">
      <formula>$O$179</formula>
    </cfRule>
    <cfRule type="cellIs" dxfId="19491" priority="572" operator="lessThan">
      <formula>$O$179</formula>
    </cfRule>
  </conditionalFormatting>
  <conditionalFormatting sqref="AQ179">
    <cfRule type="containsText" dxfId="19490" priority="565" operator="containsText" text="Score">
      <formula>NOT(ISERROR(SEARCH("Score",AQ179)))</formula>
    </cfRule>
    <cfRule type="cellIs" dxfId="19489" priority="566" operator="greaterThan">
      <formula>$O$179</formula>
    </cfRule>
    <cfRule type="cellIs" dxfId="19488" priority="567" operator="equal">
      <formula>$O$179</formula>
    </cfRule>
    <cfRule type="cellIs" dxfId="19487" priority="568" operator="lessThan">
      <formula>$O$179</formula>
    </cfRule>
  </conditionalFormatting>
  <conditionalFormatting sqref="AR179">
    <cfRule type="containsText" dxfId="19486" priority="561" operator="containsText" text="Score">
      <formula>NOT(ISERROR(SEARCH("Score",AR179)))</formula>
    </cfRule>
    <cfRule type="cellIs" dxfId="19485" priority="562" operator="greaterThan">
      <formula>$O$179</formula>
    </cfRule>
    <cfRule type="cellIs" dxfId="19484" priority="563" operator="equal">
      <formula>$O$179</formula>
    </cfRule>
    <cfRule type="cellIs" dxfId="19483" priority="564" operator="lessThan">
      <formula>$O$179</formula>
    </cfRule>
  </conditionalFormatting>
  <conditionalFormatting sqref="AS179">
    <cfRule type="containsText" dxfId="19482" priority="557" operator="containsText" text="Score">
      <formula>NOT(ISERROR(SEARCH("Score",AS179)))</formula>
    </cfRule>
    <cfRule type="cellIs" dxfId="19481" priority="558" operator="greaterThan">
      <formula>$O$179</formula>
    </cfRule>
    <cfRule type="cellIs" dxfId="19480" priority="559" operator="equal">
      <formula>$O$179</formula>
    </cfRule>
    <cfRule type="cellIs" dxfId="19479" priority="560" operator="lessThan">
      <formula>$O$179</formula>
    </cfRule>
  </conditionalFormatting>
  <conditionalFormatting sqref="AT179">
    <cfRule type="containsText" dxfId="19478" priority="553" operator="containsText" text="Score">
      <formula>NOT(ISERROR(SEARCH("Score",AT179)))</formula>
    </cfRule>
    <cfRule type="cellIs" dxfId="19477" priority="554" operator="greaterThan">
      <formula>$O$179</formula>
    </cfRule>
    <cfRule type="cellIs" dxfId="19476" priority="555" operator="equal">
      <formula>$O$179</formula>
    </cfRule>
    <cfRule type="cellIs" dxfId="19475" priority="556" operator="lessThan">
      <formula>$O$179</formula>
    </cfRule>
  </conditionalFormatting>
  <conditionalFormatting sqref="AU179">
    <cfRule type="containsText" dxfId="19474" priority="549" operator="containsText" text="Score">
      <formula>NOT(ISERROR(SEARCH("Score",AU179)))</formula>
    </cfRule>
    <cfRule type="cellIs" dxfId="19473" priority="550" operator="greaterThan">
      <formula>$O$179</formula>
    </cfRule>
    <cfRule type="cellIs" dxfId="19472" priority="551" operator="equal">
      <formula>$O$179</formula>
    </cfRule>
    <cfRule type="cellIs" dxfId="19471" priority="552" operator="lessThan">
      <formula>$O$179</formula>
    </cfRule>
  </conditionalFormatting>
  <conditionalFormatting sqref="AX179">
    <cfRule type="containsText" dxfId="19470" priority="545" operator="containsText" text="Score">
      <formula>NOT(ISERROR(SEARCH("Score",AX179)))</formula>
    </cfRule>
    <cfRule type="cellIs" dxfId="19469" priority="546" operator="greaterThan">
      <formula>$O$179</formula>
    </cfRule>
    <cfRule type="cellIs" dxfId="19468" priority="547" operator="equal">
      <formula>$O$179</formula>
    </cfRule>
    <cfRule type="cellIs" dxfId="19467" priority="548" operator="lessThan">
      <formula>$O$179</formula>
    </cfRule>
  </conditionalFormatting>
  <conditionalFormatting sqref="AY179">
    <cfRule type="containsText" dxfId="19466" priority="541" operator="containsText" text="Score">
      <formula>NOT(ISERROR(SEARCH("Score",AY179)))</formula>
    </cfRule>
    <cfRule type="cellIs" dxfId="19465" priority="542" operator="greaterThan">
      <formula>$O$179</formula>
    </cfRule>
    <cfRule type="cellIs" dxfId="19464" priority="543" operator="equal">
      <formula>$O$179</formula>
    </cfRule>
    <cfRule type="cellIs" dxfId="19463" priority="544" operator="lessThan">
      <formula>$O$179</formula>
    </cfRule>
  </conditionalFormatting>
  <conditionalFormatting sqref="AL183">
    <cfRule type="containsText" dxfId="19462" priority="529" operator="containsText" text="Score">
      <formula>NOT(ISERROR(SEARCH("Score",AL183)))</formula>
    </cfRule>
    <cfRule type="cellIs" dxfId="19461" priority="530" operator="greaterThan">
      <formula>$O$183</formula>
    </cfRule>
    <cfRule type="cellIs" dxfId="19460" priority="531" operator="equal">
      <formula>$O$183</formula>
    </cfRule>
    <cfRule type="cellIs" dxfId="19459" priority="532" operator="lessThan">
      <formula>$O$183</formula>
    </cfRule>
  </conditionalFormatting>
  <conditionalFormatting sqref="AM183">
    <cfRule type="containsText" dxfId="19458" priority="525" operator="containsText" text="Score">
      <formula>NOT(ISERROR(SEARCH("Score",AM183)))</formula>
    </cfRule>
    <cfRule type="cellIs" dxfId="19457" priority="526" operator="greaterThan">
      <formula>$O$183</formula>
    </cfRule>
    <cfRule type="cellIs" dxfId="19456" priority="527" operator="equal">
      <formula>$O$183</formula>
    </cfRule>
    <cfRule type="cellIs" dxfId="19455" priority="528" operator="lessThan">
      <formula>$O$183</formula>
    </cfRule>
  </conditionalFormatting>
  <conditionalFormatting sqref="AN183">
    <cfRule type="containsText" dxfId="19454" priority="521" operator="containsText" text="Score">
      <formula>NOT(ISERROR(SEARCH("Score",AN183)))</formula>
    </cfRule>
    <cfRule type="cellIs" dxfId="19453" priority="522" operator="greaterThan">
      <formula>$O$183</formula>
    </cfRule>
    <cfRule type="cellIs" dxfId="19452" priority="523" operator="equal">
      <formula>$O$183</formula>
    </cfRule>
    <cfRule type="cellIs" dxfId="19451" priority="524" operator="lessThan">
      <formula>$O$183</formula>
    </cfRule>
  </conditionalFormatting>
  <conditionalFormatting sqref="AO183">
    <cfRule type="containsText" dxfId="19450" priority="517" operator="containsText" text="Score">
      <formula>NOT(ISERROR(SEARCH("Score",AO183)))</formula>
    </cfRule>
    <cfRule type="cellIs" dxfId="19449" priority="518" operator="greaterThan">
      <formula>$O$183</formula>
    </cfRule>
    <cfRule type="cellIs" dxfId="19448" priority="519" operator="equal">
      <formula>$O$183</formula>
    </cfRule>
    <cfRule type="cellIs" dxfId="19447" priority="520" operator="lessThan">
      <formula>$O$183</formula>
    </cfRule>
  </conditionalFormatting>
  <conditionalFormatting sqref="AP183">
    <cfRule type="containsText" dxfId="19446" priority="513" operator="containsText" text="Score">
      <formula>NOT(ISERROR(SEARCH("Score",AP183)))</formula>
    </cfRule>
    <cfRule type="cellIs" dxfId="19445" priority="514" operator="greaterThan">
      <formula>$O$183</formula>
    </cfRule>
    <cfRule type="cellIs" dxfId="19444" priority="515" operator="equal">
      <formula>$O$183</formula>
    </cfRule>
    <cfRule type="cellIs" dxfId="19443" priority="516" operator="lessThan">
      <formula>$O$183</formula>
    </cfRule>
  </conditionalFormatting>
  <conditionalFormatting sqref="AQ183">
    <cfRule type="containsText" dxfId="19442" priority="509" operator="containsText" text="Score">
      <formula>NOT(ISERROR(SEARCH("Score",AQ183)))</formula>
    </cfRule>
    <cfRule type="cellIs" dxfId="19441" priority="510" operator="greaterThan">
      <formula>$O$183</formula>
    </cfRule>
    <cfRule type="cellIs" dxfId="19440" priority="511" operator="equal">
      <formula>$O$183</formula>
    </cfRule>
    <cfRule type="cellIs" dxfId="19439" priority="512" operator="lessThan">
      <formula>$O$183</formula>
    </cfRule>
  </conditionalFormatting>
  <conditionalFormatting sqref="AR183">
    <cfRule type="containsText" dxfId="19438" priority="505" operator="containsText" text="Score">
      <formula>NOT(ISERROR(SEARCH("Score",AR183)))</formula>
    </cfRule>
    <cfRule type="cellIs" dxfId="19437" priority="506" operator="greaterThan">
      <formula>$O$183</formula>
    </cfRule>
    <cfRule type="cellIs" dxfId="19436" priority="507" operator="equal">
      <formula>$O$183</formula>
    </cfRule>
    <cfRule type="cellIs" dxfId="19435" priority="508" operator="lessThan">
      <formula>$O$183</formula>
    </cfRule>
  </conditionalFormatting>
  <conditionalFormatting sqref="AS183">
    <cfRule type="containsText" dxfId="19434" priority="501" operator="containsText" text="Score">
      <formula>NOT(ISERROR(SEARCH("Score",AS183)))</formula>
    </cfRule>
    <cfRule type="cellIs" dxfId="19433" priority="502" operator="greaterThan">
      <formula>$O$183</formula>
    </cfRule>
    <cfRule type="cellIs" dxfId="19432" priority="503" operator="equal">
      <formula>$O$183</formula>
    </cfRule>
    <cfRule type="cellIs" dxfId="19431" priority="504" operator="lessThan">
      <formula>$O$183</formula>
    </cfRule>
  </conditionalFormatting>
  <conditionalFormatting sqref="AT183">
    <cfRule type="containsText" dxfId="19430" priority="497" operator="containsText" text="Score">
      <formula>NOT(ISERROR(SEARCH("Score",AT183)))</formula>
    </cfRule>
    <cfRule type="cellIs" dxfId="19429" priority="498" operator="greaterThan">
      <formula>$O$183</formula>
    </cfRule>
    <cfRule type="cellIs" dxfId="19428" priority="499" operator="equal">
      <formula>$O$183</formula>
    </cfRule>
    <cfRule type="cellIs" dxfId="19427" priority="500" operator="lessThan">
      <formula>$O$183</formula>
    </cfRule>
  </conditionalFormatting>
  <conditionalFormatting sqref="AU183">
    <cfRule type="containsText" dxfId="19426" priority="493" operator="containsText" text="Score">
      <formula>NOT(ISERROR(SEARCH("Score",AU183)))</formula>
    </cfRule>
    <cfRule type="cellIs" dxfId="19425" priority="494" operator="greaterThan">
      <formula>$O$183</formula>
    </cfRule>
    <cfRule type="cellIs" dxfId="19424" priority="495" operator="equal">
      <formula>$O$183</formula>
    </cfRule>
    <cfRule type="cellIs" dxfId="19423" priority="496" operator="lessThan">
      <formula>$O$183</formula>
    </cfRule>
  </conditionalFormatting>
  <conditionalFormatting sqref="AX183">
    <cfRule type="containsText" dxfId="19422" priority="489" operator="containsText" text="Score">
      <formula>NOT(ISERROR(SEARCH("Score",AX183)))</formula>
    </cfRule>
    <cfRule type="cellIs" dxfId="19421" priority="490" operator="greaterThan">
      <formula>$O$183</formula>
    </cfRule>
    <cfRule type="cellIs" dxfId="19420" priority="491" operator="equal">
      <formula>$O$183</formula>
    </cfRule>
    <cfRule type="cellIs" dxfId="19419" priority="492" operator="lessThan">
      <formula>$O$183</formula>
    </cfRule>
  </conditionalFormatting>
  <conditionalFormatting sqref="AY183">
    <cfRule type="containsText" dxfId="19418" priority="485" operator="containsText" text="Score">
      <formula>NOT(ISERROR(SEARCH("Score",AY183)))</formula>
    </cfRule>
    <cfRule type="cellIs" dxfId="19417" priority="486" operator="greaterThan">
      <formula>$O$183</formula>
    </cfRule>
    <cfRule type="cellIs" dxfId="19416" priority="487" operator="equal">
      <formula>$O$183</formula>
    </cfRule>
    <cfRule type="cellIs" dxfId="19415" priority="488" operator="lessThan">
      <formula>$O$183</formula>
    </cfRule>
  </conditionalFormatting>
  <conditionalFormatting sqref="AL187">
    <cfRule type="containsText" dxfId="19414" priority="473" operator="containsText" text="Score">
      <formula>NOT(ISERROR(SEARCH("Score",AL187)))</formula>
    </cfRule>
    <cfRule type="cellIs" dxfId="19413" priority="474" operator="greaterThan">
      <formula>$O$187</formula>
    </cfRule>
    <cfRule type="cellIs" dxfId="19412" priority="475" operator="equal">
      <formula>$O$187</formula>
    </cfRule>
    <cfRule type="cellIs" dxfId="19411" priority="476" operator="lessThan">
      <formula>$O$187</formula>
    </cfRule>
  </conditionalFormatting>
  <conditionalFormatting sqref="AM187">
    <cfRule type="containsText" dxfId="19410" priority="469" operator="containsText" text="Score">
      <formula>NOT(ISERROR(SEARCH("Score",AM187)))</formula>
    </cfRule>
    <cfRule type="cellIs" dxfId="19409" priority="470" operator="greaterThan">
      <formula>$O$187</formula>
    </cfRule>
    <cfRule type="cellIs" dxfId="19408" priority="471" operator="equal">
      <formula>$O$187</formula>
    </cfRule>
    <cfRule type="cellIs" dxfId="19407" priority="472" operator="lessThan">
      <formula>$O$187</formula>
    </cfRule>
  </conditionalFormatting>
  <conditionalFormatting sqref="AN187">
    <cfRule type="containsText" dxfId="19406" priority="465" operator="containsText" text="Score">
      <formula>NOT(ISERROR(SEARCH("Score",AN187)))</formula>
    </cfRule>
    <cfRule type="cellIs" dxfId="19405" priority="466" operator="greaterThan">
      <formula>$O$187</formula>
    </cfRule>
    <cfRule type="cellIs" dxfId="19404" priority="467" operator="equal">
      <formula>$O$187</formula>
    </cfRule>
    <cfRule type="cellIs" dxfId="19403" priority="468" operator="lessThan">
      <formula>$O$187</formula>
    </cfRule>
  </conditionalFormatting>
  <conditionalFormatting sqref="AO187">
    <cfRule type="containsText" dxfId="19402" priority="461" operator="containsText" text="Score">
      <formula>NOT(ISERROR(SEARCH("Score",AO187)))</formula>
    </cfRule>
    <cfRule type="cellIs" dxfId="19401" priority="462" operator="greaterThan">
      <formula>$O$187</formula>
    </cfRule>
    <cfRule type="cellIs" dxfId="19400" priority="463" operator="equal">
      <formula>$O$187</formula>
    </cfRule>
    <cfRule type="cellIs" dxfId="19399" priority="464" operator="lessThan">
      <formula>$O$187</formula>
    </cfRule>
  </conditionalFormatting>
  <conditionalFormatting sqref="AP187">
    <cfRule type="containsText" dxfId="19398" priority="457" operator="containsText" text="Score">
      <formula>NOT(ISERROR(SEARCH("Score",AP187)))</formula>
    </cfRule>
    <cfRule type="cellIs" dxfId="19397" priority="458" operator="greaterThan">
      <formula>$O$187</formula>
    </cfRule>
    <cfRule type="cellIs" dxfId="19396" priority="459" operator="equal">
      <formula>$O$187</formula>
    </cfRule>
    <cfRule type="cellIs" dxfId="19395" priority="460" operator="lessThan">
      <formula>$O$187</formula>
    </cfRule>
  </conditionalFormatting>
  <conditionalFormatting sqref="AQ187">
    <cfRule type="containsText" dxfId="19394" priority="453" operator="containsText" text="Score">
      <formula>NOT(ISERROR(SEARCH("Score",AQ187)))</formula>
    </cfRule>
    <cfRule type="cellIs" dxfId="19393" priority="454" operator="greaterThan">
      <formula>$O$187</formula>
    </cfRule>
    <cfRule type="cellIs" dxfId="19392" priority="455" operator="equal">
      <formula>$O$187</formula>
    </cfRule>
    <cfRule type="cellIs" dxfId="19391" priority="456" operator="lessThan">
      <formula>$O$187</formula>
    </cfRule>
  </conditionalFormatting>
  <conditionalFormatting sqref="AR187">
    <cfRule type="containsText" dxfId="19390" priority="449" operator="containsText" text="Score">
      <formula>NOT(ISERROR(SEARCH("Score",AR187)))</formula>
    </cfRule>
    <cfRule type="cellIs" dxfId="19389" priority="450" operator="greaterThan">
      <formula>$O$187</formula>
    </cfRule>
    <cfRule type="cellIs" dxfId="19388" priority="451" operator="equal">
      <formula>$O$187</formula>
    </cfRule>
    <cfRule type="cellIs" dxfId="19387" priority="452" operator="lessThan">
      <formula>$O$187</formula>
    </cfRule>
  </conditionalFormatting>
  <conditionalFormatting sqref="AS187">
    <cfRule type="containsText" dxfId="19386" priority="445" operator="containsText" text="Score">
      <formula>NOT(ISERROR(SEARCH("Score",AS187)))</formula>
    </cfRule>
    <cfRule type="cellIs" dxfId="19385" priority="446" operator="greaterThan">
      <formula>$O$187</formula>
    </cfRule>
    <cfRule type="cellIs" dxfId="19384" priority="447" operator="equal">
      <formula>$O$187</formula>
    </cfRule>
    <cfRule type="cellIs" dxfId="19383" priority="448" operator="lessThan">
      <formula>$O$187</formula>
    </cfRule>
  </conditionalFormatting>
  <conditionalFormatting sqref="AT187">
    <cfRule type="containsText" dxfId="19382" priority="441" operator="containsText" text="Score">
      <formula>NOT(ISERROR(SEARCH("Score",AT187)))</formula>
    </cfRule>
    <cfRule type="cellIs" dxfId="19381" priority="442" operator="greaterThan">
      <formula>$O$187</formula>
    </cfRule>
    <cfRule type="cellIs" dxfId="19380" priority="443" operator="equal">
      <formula>$O$187</formula>
    </cfRule>
    <cfRule type="cellIs" dxfId="19379" priority="444" operator="lessThan">
      <formula>$O$187</formula>
    </cfRule>
  </conditionalFormatting>
  <conditionalFormatting sqref="AU187">
    <cfRule type="containsText" dxfId="19378" priority="437" operator="containsText" text="Score">
      <formula>NOT(ISERROR(SEARCH("Score",AU187)))</formula>
    </cfRule>
    <cfRule type="cellIs" dxfId="19377" priority="438" operator="greaterThan">
      <formula>$O$187</formula>
    </cfRule>
    <cfRule type="cellIs" dxfId="19376" priority="439" operator="equal">
      <formula>$O$187</formula>
    </cfRule>
    <cfRule type="cellIs" dxfId="19375" priority="440" operator="lessThan">
      <formula>$O$187</formula>
    </cfRule>
  </conditionalFormatting>
  <conditionalFormatting sqref="AX187">
    <cfRule type="containsText" dxfId="19374" priority="433" operator="containsText" text="Score">
      <formula>NOT(ISERROR(SEARCH("Score",AX187)))</formula>
    </cfRule>
    <cfRule type="cellIs" dxfId="19373" priority="434" operator="greaterThan">
      <formula>$O$187</formula>
    </cfRule>
    <cfRule type="cellIs" dxfId="19372" priority="435" operator="equal">
      <formula>$O$187</formula>
    </cfRule>
    <cfRule type="cellIs" dxfId="19371" priority="436" operator="lessThan">
      <formula>$O$187</formula>
    </cfRule>
  </conditionalFormatting>
  <conditionalFormatting sqref="AY187">
    <cfRule type="containsText" dxfId="19370" priority="429" operator="containsText" text="Score">
      <formula>NOT(ISERROR(SEARCH("Score",AY187)))</formula>
    </cfRule>
    <cfRule type="cellIs" dxfId="19369" priority="430" operator="greaterThan">
      <formula>$O$187</formula>
    </cfRule>
    <cfRule type="cellIs" dxfId="19368" priority="431" operator="equal">
      <formula>$O$187</formula>
    </cfRule>
    <cfRule type="cellIs" dxfId="19367" priority="432" operator="lessThan">
      <formula>$O$187</formula>
    </cfRule>
  </conditionalFormatting>
  <conditionalFormatting sqref="AL191">
    <cfRule type="containsText" dxfId="19366" priority="417" operator="containsText" text="Score">
      <formula>NOT(ISERROR(SEARCH("Score",AL191)))</formula>
    </cfRule>
    <cfRule type="cellIs" dxfId="19365" priority="418" operator="greaterThan">
      <formula>$O$191</formula>
    </cfRule>
    <cfRule type="cellIs" dxfId="19364" priority="419" operator="equal">
      <formula>$O$191</formula>
    </cfRule>
    <cfRule type="cellIs" dxfId="19363" priority="420" operator="lessThan">
      <formula>$O$191</formula>
    </cfRule>
  </conditionalFormatting>
  <conditionalFormatting sqref="AM191">
    <cfRule type="containsText" dxfId="19362" priority="413" operator="containsText" text="Score">
      <formula>NOT(ISERROR(SEARCH("Score",AM191)))</formula>
    </cfRule>
    <cfRule type="cellIs" dxfId="19361" priority="414" operator="greaterThan">
      <formula>$O$191</formula>
    </cfRule>
    <cfRule type="cellIs" dxfId="19360" priority="415" operator="equal">
      <formula>$O$191</formula>
    </cfRule>
    <cfRule type="cellIs" dxfId="19359" priority="416" operator="lessThan">
      <formula>$O$191</formula>
    </cfRule>
  </conditionalFormatting>
  <conditionalFormatting sqref="AN191">
    <cfRule type="containsText" dxfId="19358" priority="409" operator="containsText" text="Score">
      <formula>NOT(ISERROR(SEARCH("Score",AN191)))</formula>
    </cfRule>
    <cfRule type="cellIs" dxfId="19357" priority="410" operator="greaterThan">
      <formula>$O$191</formula>
    </cfRule>
    <cfRule type="cellIs" dxfId="19356" priority="411" operator="equal">
      <formula>$O$191</formula>
    </cfRule>
    <cfRule type="cellIs" dxfId="19355" priority="412" operator="lessThan">
      <formula>$O$191</formula>
    </cfRule>
  </conditionalFormatting>
  <conditionalFormatting sqref="AO191">
    <cfRule type="containsText" dxfId="19354" priority="405" operator="containsText" text="Score">
      <formula>NOT(ISERROR(SEARCH("Score",AO191)))</formula>
    </cfRule>
    <cfRule type="cellIs" dxfId="19353" priority="406" operator="greaterThan">
      <formula>$O$191</formula>
    </cfRule>
    <cfRule type="cellIs" dxfId="19352" priority="407" operator="equal">
      <formula>$O$191</formula>
    </cfRule>
    <cfRule type="cellIs" dxfId="19351" priority="408" operator="lessThan">
      <formula>$O$191</formula>
    </cfRule>
  </conditionalFormatting>
  <conditionalFormatting sqref="AP191">
    <cfRule type="containsText" dxfId="19350" priority="401" operator="containsText" text="Score">
      <formula>NOT(ISERROR(SEARCH("Score",AP191)))</formula>
    </cfRule>
    <cfRule type="cellIs" dxfId="19349" priority="402" operator="greaterThan">
      <formula>$O$191</formula>
    </cfRule>
    <cfRule type="cellIs" dxfId="19348" priority="403" operator="equal">
      <formula>$O$191</formula>
    </cfRule>
    <cfRule type="cellIs" dxfId="19347" priority="404" operator="lessThan">
      <formula>$O$191</formula>
    </cfRule>
  </conditionalFormatting>
  <conditionalFormatting sqref="AQ191">
    <cfRule type="containsText" dxfId="19346" priority="397" operator="containsText" text="Score">
      <formula>NOT(ISERROR(SEARCH("Score",AQ191)))</formula>
    </cfRule>
    <cfRule type="cellIs" dxfId="19345" priority="398" operator="greaterThan">
      <formula>$O$191</formula>
    </cfRule>
    <cfRule type="cellIs" dxfId="19344" priority="399" operator="equal">
      <formula>$O$191</formula>
    </cfRule>
    <cfRule type="cellIs" dxfId="19343" priority="400" operator="lessThan">
      <formula>$O$191</formula>
    </cfRule>
  </conditionalFormatting>
  <conditionalFormatting sqref="AR191">
    <cfRule type="containsText" dxfId="19342" priority="393" operator="containsText" text="Score">
      <formula>NOT(ISERROR(SEARCH("Score",AR191)))</formula>
    </cfRule>
    <cfRule type="cellIs" dxfId="19341" priority="394" operator="greaterThan">
      <formula>$O$191</formula>
    </cfRule>
    <cfRule type="cellIs" dxfId="19340" priority="395" operator="equal">
      <formula>$O$191</formula>
    </cfRule>
    <cfRule type="cellIs" dxfId="19339" priority="396" operator="lessThan">
      <formula>$O$191</formula>
    </cfRule>
  </conditionalFormatting>
  <conditionalFormatting sqref="AS191">
    <cfRule type="containsText" dxfId="19338" priority="389" operator="containsText" text="Score">
      <formula>NOT(ISERROR(SEARCH("Score",AS191)))</formula>
    </cfRule>
    <cfRule type="cellIs" dxfId="19337" priority="390" operator="greaterThan">
      <formula>$O$191</formula>
    </cfRule>
    <cfRule type="cellIs" dxfId="19336" priority="391" operator="equal">
      <formula>$O$191</formula>
    </cfRule>
    <cfRule type="cellIs" dxfId="19335" priority="392" operator="lessThan">
      <formula>$O$191</formula>
    </cfRule>
  </conditionalFormatting>
  <conditionalFormatting sqref="AT191">
    <cfRule type="containsText" dxfId="19334" priority="385" operator="containsText" text="Score">
      <formula>NOT(ISERROR(SEARCH("Score",AT191)))</formula>
    </cfRule>
    <cfRule type="cellIs" dxfId="19333" priority="386" operator="greaterThan">
      <formula>$O$191</formula>
    </cfRule>
    <cfRule type="cellIs" dxfId="19332" priority="387" operator="equal">
      <formula>$O$191</formula>
    </cfRule>
    <cfRule type="cellIs" dxfId="19331" priority="388" operator="lessThan">
      <formula>$O$191</formula>
    </cfRule>
  </conditionalFormatting>
  <conditionalFormatting sqref="AU191">
    <cfRule type="containsText" dxfId="19330" priority="381" operator="containsText" text="Score">
      <formula>NOT(ISERROR(SEARCH("Score",AU191)))</formula>
    </cfRule>
    <cfRule type="cellIs" dxfId="19329" priority="382" operator="greaterThan">
      <formula>$O$191</formula>
    </cfRule>
    <cfRule type="cellIs" dxfId="19328" priority="383" operator="equal">
      <formula>$O$191</formula>
    </cfRule>
    <cfRule type="cellIs" dxfId="19327" priority="384" operator="lessThan">
      <formula>$O$191</formula>
    </cfRule>
  </conditionalFormatting>
  <conditionalFormatting sqref="AX191">
    <cfRule type="containsText" dxfId="19326" priority="377" operator="containsText" text="Score">
      <formula>NOT(ISERROR(SEARCH("Score",AX191)))</formula>
    </cfRule>
    <cfRule type="cellIs" dxfId="19325" priority="378" operator="greaterThan">
      <formula>$O$191</formula>
    </cfRule>
    <cfRule type="cellIs" dxfId="19324" priority="379" operator="equal">
      <formula>$O$191</formula>
    </cfRule>
    <cfRule type="cellIs" dxfId="19323" priority="380" operator="lessThan">
      <formula>$O$191</formula>
    </cfRule>
  </conditionalFormatting>
  <conditionalFormatting sqref="AY191">
    <cfRule type="containsText" dxfId="19322" priority="373" operator="containsText" text="Score">
      <formula>NOT(ISERROR(SEARCH("Score",AY191)))</formula>
    </cfRule>
    <cfRule type="cellIs" dxfId="19321" priority="374" operator="greaterThan">
      <formula>$O$191</formula>
    </cfRule>
    <cfRule type="cellIs" dxfId="19320" priority="375" operator="equal">
      <formula>$O$191</formula>
    </cfRule>
    <cfRule type="cellIs" dxfId="19319" priority="376" operator="lessThan">
      <formula>$O$191</formula>
    </cfRule>
  </conditionalFormatting>
  <conditionalFormatting sqref="AL195">
    <cfRule type="containsText" dxfId="19318" priority="361" operator="containsText" text="Score">
      <formula>NOT(ISERROR(SEARCH("Score",AL195)))</formula>
    </cfRule>
    <cfRule type="cellIs" dxfId="19317" priority="362" operator="greaterThan">
      <formula>$O$195</formula>
    </cfRule>
    <cfRule type="cellIs" dxfId="19316" priority="363" operator="equal">
      <formula>$O$195</formula>
    </cfRule>
    <cfRule type="cellIs" dxfId="19315" priority="364" operator="lessThan">
      <formula>$O$195</formula>
    </cfRule>
  </conditionalFormatting>
  <conditionalFormatting sqref="AM195">
    <cfRule type="containsText" dxfId="19314" priority="357" operator="containsText" text="Score">
      <formula>NOT(ISERROR(SEARCH("Score",AM195)))</formula>
    </cfRule>
    <cfRule type="cellIs" dxfId="19313" priority="358" operator="greaterThan">
      <formula>$O$195</formula>
    </cfRule>
    <cfRule type="cellIs" dxfId="19312" priority="359" operator="equal">
      <formula>$O$195</formula>
    </cfRule>
    <cfRule type="cellIs" dxfId="19311" priority="360" operator="lessThan">
      <formula>$O$195</formula>
    </cfRule>
  </conditionalFormatting>
  <conditionalFormatting sqref="AN195">
    <cfRule type="containsText" dxfId="19310" priority="353" operator="containsText" text="Score">
      <formula>NOT(ISERROR(SEARCH("Score",AN195)))</formula>
    </cfRule>
    <cfRule type="cellIs" dxfId="19309" priority="354" operator="greaterThan">
      <formula>$O$195</formula>
    </cfRule>
    <cfRule type="cellIs" dxfId="19308" priority="355" operator="equal">
      <formula>$O$195</formula>
    </cfRule>
    <cfRule type="cellIs" dxfId="19307" priority="356" operator="lessThan">
      <formula>$O$195</formula>
    </cfRule>
  </conditionalFormatting>
  <conditionalFormatting sqref="AO195">
    <cfRule type="containsText" dxfId="19306" priority="349" operator="containsText" text="Score">
      <formula>NOT(ISERROR(SEARCH("Score",AO195)))</formula>
    </cfRule>
    <cfRule type="cellIs" dxfId="19305" priority="350" operator="greaterThan">
      <formula>$O$195</formula>
    </cfRule>
    <cfRule type="cellIs" dxfId="19304" priority="351" operator="equal">
      <formula>$O$195</formula>
    </cfRule>
    <cfRule type="cellIs" dxfId="19303" priority="352" operator="lessThan">
      <formula>$O$195</formula>
    </cfRule>
  </conditionalFormatting>
  <conditionalFormatting sqref="AP195">
    <cfRule type="containsText" dxfId="19302" priority="345" operator="containsText" text="Score">
      <formula>NOT(ISERROR(SEARCH("Score",AP195)))</formula>
    </cfRule>
    <cfRule type="cellIs" dxfId="19301" priority="346" operator="greaterThan">
      <formula>$O$195</formula>
    </cfRule>
    <cfRule type="cellIs" dxfId="19300" priority="347" operator="equal">
      <formula>$O$195</formula>
    </cfRule>
    <cfRule type="cellIs" dxfId="19299" priority="348" operator="lessThan">
      <formula>$O$195</formula>
    </cfRule>
  </conditionalFormatting>
  <conditionalFormatting sqref="AQ195">
    <cfRule type="containsText" dxfId="19298" priority="341" operator="containsText" text="Score">
      <formula>NOT(ISERROR(SEARCH("Score",AQ195)))</formula>
    </cfRule>
    <cfRule type="cellIs" dxfId="19297" priority="342" operator="greaterThan">
      <formula>$O$195</formula>
    </cfRule>
    <cfRule type="cellIs" dxfId="19296" priority="343" operator="equal">
      <formula>$O$195</formula>
    </cfRule>
    <cfRule type="cellIs" dxfId="19295" priority="344" operator="lessThan">
      <formula>$O$195</formula>
    </cfRule>
  </conditionalFormatting>
  <conditionalFormatting sqref="AR195">
    <cfRule type="containsText" dxfId="19294" priority="337" operator="containsText" text="Score">
      <formula>NOT(ISERROR(SEARCH("Score",AR195)))</formula>
    </cfRule>
    <cfRule type="cellIs" dxfId="19293" priority="338" operator="greaterThan">
      <formula>$O$195</formula>
    </cfRule>
    <cfRule type="cellIs" dxfId="19292" priority="339" operator="equal">
      <formula>$O$195</formula>
    </cfRule>
    <cfRule type="cellIs" dxfId="19291" priority="340" operator="lessThan">
      <formula>$O$195</formula>
    </cfRule>
  </conditionalFormatting>
  <conditionalFormatting sqref="AS195">
    <cfRule type="containsText" dxfId="19290" priority="333" operator="containsText" text="Score">
      <formula>NOT(ISERROR(SEARCH("Score",AS195)))</formula>
    </cfRule>
    <cfRule type="cellIs" dxfId="19289" priority="334" operator="greaterThan">
      <formula>$O$195</formula>
    </cfRule>
    <cfRule type="cellIs" dxfId="19288" priority="335" operator="equal">
      <formula>$O$195</formula>
    </cfRule>
    <cfRule type="cellIs" dxfId="19287" priority="336" operator="lessThan">
      <formula>$O$195</formula>
    </cfRule>
  </conditionalFormatting>
  <conditionalFormatting sqref="AT195">
    <cfRule type="containsText" dxfId="19286" priority="329" operator="containsText" text="Score">
      <formula>NOT(ISERROR(SEARCH("Score",AT195)))</formula>
    </cfRule>
    <cfRule type="cellIs" dxfId="19285" priority="330" operator="greaterThan">
      <formula>$O$195</formula>
    </cfRule>
    <cfRule type="cellIs" dxfId="19284" priority="331" operator="equal">
      <formula>$O$195</formula>
    </cfRule>
    <cfRule type="cellIs" dxfId="19283" priority="332" operator="lessThan">
      <formula>$O$195</formula>
    </cfRule>
  </conditionalFormatting>
  <conditionalFormatting sqref="AU195">
    <cfRule type="containsText" dxfId="19282" priority="325" operator="containsText" text="Score">
      <formula>NOT(ISERROR(SEARCH("Score",AU195)))</formula>
    </cfRule>
    <cfRule type="cellIs" dxfId="19281" priority="326" operator="greaterThan">
      <formula>$O$195</formula>
    </cfRule>
    <cfRule type="cellIs" dxfId="19280" priority="327" operator="equal">
      <formula>$O$195</formula>
    </cfRule>
    <cfRule type="cellIs" dxfId="19279" priority="328" operator="lessThan">
      <formula>$O$195</formula>
    </cfRule>
  </conditionalFormatting>
  <conditionalFormatting sqref="AX195">
    <cfRule type="containsText" dxfId="19278" priority="321" operator="containsText" text="Score">
      <formula>NOT(ISERROR(SEARCH("Score",AX195)))</formula>
    </cfRule>
    <cfRule type="cellIs" dxfId="19277" priority="322" operator="greaterThan">
      <formula>$O$195</formula>
    </cfRule>
    <cfRule type="cellIs" dxfId="19276" priority="323" operator="equal">
      <formula>$O$195</formula>
    </cfRule>
    <cfRule type="cellIs" dxfId="19275" priority="324" operator="lessThan">
      <formula>$O$195</formula>
    </cfRule>
  </conditionalFormatting>
  <conditionalFormatting sqref="AY195">
    <cfRule type="containsText" dxfId="19274" priority="317" operator="containsText" text="Score">
      <formula>NOT(ISERROR(SEARCH("Score",AY195)))</formula>
    </cfRule>
    <cfRule type="cellIs" dxfId="19273" priority="318" operator="greaterThan">
      <formula>$O$195</formula>
    </cfRule>
    <cfRule type="cellIs" dxfId="19272" priority="319" operator="equal">
      <formula>$O$195</formula>
    </cfRule>
    <cfRule type="cellIs" dxfId="19271" priority="320" operator="lessThan">
      <formula>$O$195</formula>
    </cfRule>
  </conditionalFormatting>
  <conditionalFormatting sqref="AL199">
    <cfRule type="containsText" dxfId="19270" priority="305" operator="containsText" text="Score">
      <formula>NOT(ISERROR(SEARCH("Score",AL199)))</formula>
    </cfRule>
    <cfRule type="cellIs" dxfId="19269" priority="306" operator="greaterThan">
      <formula>$O$199</formula>
    </cfRule>
    <cfRule type="cellIs" dxfId="19268" priority="307" operator="equal">
      <formula>$O$199</formula>
    </cfRule>
    <cfRule type="cellIs" dxfId="19267" priority="308" operator="lessThan">
      <formula>$O$199</formula>
    </cfRule>
  </conditionalFormatting>
  <conditionalFormatting sqref="AM199">
    <cfRule type="containsText" dxfId="19266" priority="301" operator="containsText" text="Score">
      <formula>NOT(ISERROR(SEARCH("Score",AM199)))</formula>
    </cfRule>
    <cfRule type="cellIs" dxfId="19265" priority="302" operator="greaterThan">
      <formula>$O$199</formula>
    </cfRule>
    <cfRule type="cellIs" dxfId="19264" priority="303" operator="equal">
      <formula>$O$199</formula>
    </cfRule>
    <cfRule type="cellIs" dxfId="19263" priority="304" operator="lessThan">
      <formula>$O$199</formula>
    </cfRule>
  </conditionalFormatting>
  <conditionalFormatting sqref="AN199">
    <cfRule type="containsText" dxfId="19262" priority="297" operator="containsText" text="Score">
      <formula>NOT(ISERROR(SEARCH("Score",AN199)))</formula>
    </cfRule>
    <cfRule type="cellIs" dxfId="19261" priority="298" operator="greaterThan">
      <formula>$O$199</formula>
    </cfRule>
    <cfRule type="cellIs" dxfId="19260" priority="299" operator="equal">
      <formula>$O$199</formula>
    </cfRule>
    <cfRule type="cellIs" dxfId="19259" priority="300" operator="lessThan">
      <formula>$O$199</formula>
    </cfRule>
  </conditionalFormatting>
  <conditionalFormatting sqref="AO199">
    <cfRule type="containsText" dxfId="19258" priority="293" operator="containsText" text="Score">
      <formula>NOT(ISERROR(SEARCH("Score",AO199)))</formula>
    </cfRule>
    <cfRule type="cellIs" dxfId="19257" priority="294" operator="greaterThan">
      <formula>$O$199</formula>
    </cfRule>
    <cfRule type="cellIs" dxfId="19256" priority="295" operator="equal">
      <formula>$O$199</formula>
    </cfRule>
    <cfRule type="cellIs" dxfId="19255" priority="296" operator="lessThan">
      <formula>$O$199</formula>
    </cfRule>
  </conditionalFormatting>
  <conditionalFormatting sqref="AP199">
    <cfRule type="containsText" dxfId="19254" priority="289" operator="containsText" text="Score">
      <formula>NOT(ISERROR(SEARCH("Score",AP199)))</formula>
    </cfRule>
    <cfRule type="cellIs" dxfId="19253" priority="290" operator="greaterThan">
      <formula>$O$199</formula>
    </cfRule>
    <cfRule type="cellIs" dxfId="19252" priority="291" operator="equal">
      <formula>$O$199</formula>
    </cfRule>
    <cfRule type="cellIs" dxfId="19251" priority="292" operator="lessThan">
      <formula>$O$199</formula>
    </cfRule>
  </conditionalFormatting>
  <conditionalFormatting sqref="AQ199">
    <cfRule type="containsText" dxfId="19250" priority="285" operator="containsText" text="Score">
      <formula>NOT(ISERROR(SEARCH("Score",AQ199)))</formula>
    </cfRule>
    <cfRule type="cellIs" dxfId="19249" priority="286" operator="greaterThan">
      <formula>$O$199</formula>
    </cfRule>
    <cfRule type="cellIs" dxfId="19248" priority="287" operator="equal">
      <formula>$O$199</formula>
    </cfRule>
    <cfRule type="cellIs" dxfId="19247" priority="288" operator="lessThan">
      <formula>$O$199</formula>
    </cfRule>
  </conditionalFormatting>
  <conditionalFormatting sqref="AR199">
    <cfRule type="containsText" dxfId="19246" priority="281" operator="containsText" text="Score">
      <formula>NOT(ISERROR(SEARCH("Score",AR199)))</formula>
    </cfRule>
    <cfRule type="cellIs" dxfId="19245" priority="282" operator="greaterThan">
      <formula>$O$199</formula>
    </cfRule>
    <cfRule type="cellIs" dxfId="19244" priority="283" operator="equal">
      <formula>$O$199</formula>
    </cfRule>
    <cfRule type="cellIs" dxfId="19243" priority="284" operator="lessThan">
      <formula>$O$199</formula>
    </cfRule>
  </conditionalFormatting>
  <conditionalFormatting sqref="AS199">
    <cfRule type="containsText" dxfId="19242" priority="277" operator="containsText" text="Score">
      <formula>NOT(ISERROR(SEARCH("Score",AS199)))</formula>
    </cfRule>
    <cfRule type="cellIs" dxfId="19241" priority="278" operator="greaterThan">
      <formula>$O$199</formula>
    </cfRule>
    <cfRule type="cellIs" dxfId="19240" priority="279" operator="equal">
      <formula>$O$199</formula>
    </cfRule>
    <cfRule type="cellIs" dxfId="19239" priority="280" operator="lessThan">
      <formula>$O$199</formula>
    </cfRule>
  </conditionalFormatting>
  <conditionalFormatting sqref="AT199">
    <cfRule type="containsText" dxfId="19238" priority="273" operator="containsText" text="Score">
      <formula>NOT(ISERROR(SEARCH("Score",AT199)))</formula>
    </cfRule>
    <cfRule type="cellIs" dxfId="19237" priority="274" operator="greaterThan">
      <formula>$O$199</formula>
    </cfRule>
    <cfRule type="cellIs" dxfId="19236" priority="275" operator="equal">
      <formula>$O$199</formula>
    </cfRule>
    <cfRule type="cellIs" dxfId="19235" priority="276" operator="lessThan">
      <formula>$O$199</formula>
    </cfRule>
  </conditionalFormatting>
  <conditionalFormatting sqref="AU199">
    <cfRule type="containsText" dxfId="19234" priority="269" operator="containsText" text="Score">
      <formula>NOT(ISERROR(SEARCH("Score",AU199)))</formula>
    </cfRule>
    <cfRule type="cellIs" dxfId="19233" priority="270" operator="greaterThan">
      <formula>$O$199</formula>
    </cfRule>
    <cfRule type="cellIs" dxfId="19232" priority="271" operator="equal">
      <formula>$O$199</formula>
    </cfRule>
    <cfRule type="cellIs" dxfId="19231" priority="272" operator="lessThan">
      <formula>$O$199</formula>
    </cfRule>
  </conditionalFormatting>
  <conditionalFormatting sqref="AX199">
    <cfRule type="containsText" dxfId="19230" priority="265" operator="containsText" text="Score">
      <formula>NOT(ISERROR(SEARCH("Score",AX199)))</formula>
    </cfRule>
    <cfRule type="cellIs" dxfId="19229" priority="266" operator="greaterThan">
      <formula>$O$199</formula>
    </cfRule>
    <cfRule type="cellIs" dxfId="19228" priority="267" operator="equal">
      <formula>$O$199</formula>
    </cfRule>
    <cfRule type="cellIs" dxfId="19227" priority="268" operator="lessThan">
      <formula>$O$199</formula>
    </cfRule>
  </conditionalFormatting>
  <conditionalFormatting sqref="AY199">
    <cfRule type="containsText" dxfId="19226" priority="261" operator="containsText" text="Score">
      <formula>NOT(ISERROR(SEARCH("Score",AY199)))</formula>
    </cfRule>
    <cfRule type="cellIs" dxfId="19225" priority="262" operator="greaterThan">
      <formula>$O$199</formula>
    </cfRule>
    <cfRule type="cellIs" dxfId="19224" priority="263" operator="equal">
      <formula>$O$199</formula>
    </cfRule>
    <cfRule type="cellIs" dxfId="19223" priority="264" operator="lessThan">
      <formula>$O$199</formula>
    </cfRule>
  </conditionalFormatting>
  <conditionalFormatting sqref="BH65">
    <cfRule type="containsText" dxfId="19222" priority="227" operator="containsText" text="Score">
      <formula>NOT(ISERROR(SEARCH("Score",BH65)))</formula>
    </cfRule>
    <cfRule type="cellIs" dxfId="19221" priority="228" operator="greaterThan">
      <formula>$O$37</formula>
    </cfRule>
    <cfRule type="cellIs" dxfId="19220" priority="229" operator="equal">
      <formula>$O$37</formula>
    </cfRule>
    <cfRule type="cellIs" dxfId="19219" priority="230" operator="lessThan">
      <formula>$O$37</formula>
    </cfRule>
  </conditionalFormatting>
  <conditionalFormatting sqref="BH92">
    <cfRule type="containsText" dxfId="19218" priority="223" operator="containsText" text="Score">
      <formula>NOT(ISERROR(SEARCH("Score",BH92)))</formula>
    </cfRule>
    <cfRule type="cellIs" dxfId="19217" priority="224" operator="greaterThan">
      <formula>$O$37</formula>
    </cfRule>
    <cfRule type="cellIs" dxfId="19216" priority="225" operator="equal">
      <formula>$O$37</formula>
    </cfRule>
    <cfRule type="cellIs" dxfId="19215" priority="226" operator="lessThan">
      <formula>$O$37</formula>
    </cfRule>
  </conditionalFormatting>
  <conditionalFormatting sqref="BF21">
    <cfRule type="containsText" dxfId="19214" priority="219" operator="containsText" text="Score">
      <formula>NOT(ISERROR(SEARCH("Score",BF21)))</formula>
    </cfRule>
    <cfRule type="cellIs" dxfId="19213" priority="220" operator="greaterThan">
      <formula>$O$25</formula>
    </cfRule>
    <cfRule type="cellIs" dxfId="19212" priority="221" operator="equal">
      <formula>$O$25</formula>
    </cfRule>
    <cfRule type="cellIs" dxfId="19211" priority="222" operator="lessThan">
      <formula>$O$25</formula>
    </cfRule>
  </conditionalFormatting>
  <conditionalFormatting sqref="BF29">
    <cfRule type="containsText" dxfId="19210" priority="215" operator="containsText" text="Score">
      <formula>NOT(ISERROR(SEARCH("Score",BF29)))</formula>
    </cfRule>
    <cfRule type="cellIs" dxfId="19209" priority="216" operator="greaterThan">
      <formula>$O$25</formula>
    </cfRule>
    <cfRule type="cellIs" dxfId="19208" priority="217" operator="equal">
      <formula>$O$25</formula>
    </cfRule>
    <cfRule type="cellIs" dxfId="19207" priority="218" operator="lessThan">
      <formula>$O$25</formula>
    </cfRule>
  </conditionalFormatting>
  <conditionalFormatting sqref="BF34">
    <cfRule type="cellIs" dxfId="19206" priority="214" operator="greaterThan">
      <formula>0.05</formula>
    </cfRule>
  </conditionalFormatting>
  <conditionalFormatting sqref="BF33">
    <cfRule type="containsText" dxfId="19205" priority="210" operator="containsText" text="Score">
      <formula>NOT(ISERROR(SEARCH("Score",BF33)))</formula>
    </cfRule>
    <cfRule type="cellIs" dxfId="19204" priority="211" operator="greaterThan">
      <formula>$O$25</formula>
    </cfRule>
    <cfRule type="cellIs" dxfId="19203" priority="212" operator="equal">
      <formula>$O$25</formula>
    </cfRule>
    <cfRule type="cellIs" dxfId="19202" priority="213" operator="lessThan">
      <formula>$O$25</formula>
    </cfRule>
  </conditionalFormatting>
  <conditionalFormatting sqref="BF38">
    <cfRule type="cellIs" dxfId="19201" priority="209" operator="greaterThan">
      <formula>0.05</formula>
    </cfRule>
  </conditionalFormatting>
  <conditionalFormatting sqref="BF37">
    <cfRule type="containsText" dxfId="19200" priority="205" operator="containsText" text="Score">
      <formula>NOT(ISERROR(SEARCH("Score",BF37)))</formula>
    </cfRule>
    <cfRule type="cellIs" dxfId="19199" priority="206" operator="greaterThan">
      <formula>$O$25</formula>
    </cfRule>
    <cfRule type="cellIs" dxfId="19198" priority="207" operator="equal">
      <formula>$O$25</formula>
    </cfRule>
    <cfRule type="cellIs" dxfId="19197" priority="208" operator="lessThan">
      <formula>$O$25</formula>
    </cfRule>
  </conditionalFormatting>
  <conditionalFormatting sqref="BF42">
    <cfRule type="cellIs" dxfId="19196" priority="204" operator="greaterThan">
      <formula>0.05</formula>
    </cfRule>
  </conditionalFormatting>
  <conditionalFormatting sqref="BF41">
    <cfRule type="containsText" dxfId="19195" priority="200" operator="containsText" text="Score">
      <formula>NOT(ISERROR(SEARCH("Score",BF41)))</formula>
    </cfRule>
    <cfRule type="cellIs" dxfId="19194" priority="201" operator="greaterThan">
      <formula>$O$25</formula>
    </cfRule>
    <cfRule type="cellIs" dxfId="19193" priority="202" operator="equal">
      <formula>$O$25</formula>
    </cfRule>
    <cfRule type="cellIs" dxfId="19192" priority="203" operator="lessThan">
      <formula>$O$25</formula>
    </cfRule>
  </conditionalFormatting>
  <conditionalFormatting sqref="BF88">
    <cfRule type="containsText" dxfId="19191" priority="196" operator="containsText" text="Score">
      <formula>NOT(ISERROR(SEARCH("Score",BF88)))</formula>
    </cfRule>
    <cfRule type="cellIs" dxfId="19190" priority="197" operator="greaterThan">
      <formula>$O$84</formula>
    </cfRule>
    <cfRule type="cellIs" dxfId="19189" priority="198" operator="equal">
      <formula>$O$84</formula>
    </cfRule>
    <cfRule type="cellIs" dxfId="19188" priority="199" operator="lessThan">
      <formula>$O$84</formula>
    </cfRule>
  </conditionalFormatting>
  <conditionalFormatting sqref="BI81:BL81">
    <cfRule type="containsText" dxfId="19187" priority="195" operator="containsText" text="ABP">
      <formula>NOT(ISERROR(SEARCH("ABP",BI81)))</formula>
    </cfRule>
  </conditionalFormatting>
  <conditionalFormatting sqref="BI80:BL80">
    <cfRule type="containsText" dxfId="19186" priority="191" operator="containsText" text="Score">
      <formula>NOT(ISERROR(SEARCH("Score",BI80)))</formula>
    </cfRule>
    <cfRule type="cellIs" dxfId="19185" priority="192" operator="greaterThan">
      <formula>$O$37</formula>
    </cfRule>
    <cfRule type="cellIs" dxfId="19184" priority="193" operator="equal">
      <formula>$O$37</formula>
    </cfRule>
    <cfRule type="cellIs" dxfId="19183" priority="194" operator="lessThan">
      <formula>$O$37</formula>
    </cfRule>
  </conditionalFormatting>
  <conditionalFormatting sqref="BI85:BL85">
    <cfRule type="containsText" dxfId="19182" priority="190" operator="containsText" text="ABP">
      <formula>NOT(ISERROR(SEARCH("ABP",BI85)))</formula>
    </cfRule>
  </conditionalFormatting>
  <conditionalFormatting sqref="BI84:BL84">
    <cfRule type="containsText" dxfId="19181" priority="186" operator="containsText" text="Score">
      <formula>NOT(ISERROR(SEARCH("Score",BI84)))</formula>
    </cfRule>
    <cfRule type="cellIs" dxfId="19180" priority="187" operator="greaterThan">
      <formula>$O$37</formula>
    </cfRule>
    <cfRule type="cellIs" dxfId="19179" priority="188" operator="equal">
      <formula>$O$37</formula>
    </cfRule>
    <cfRule type="cellIs" dxfId="19178" priority="189" operator="lessThan">
      <formula>$O$37</formula>
    </cfRule>
  </conditionalFormatting>
  <conditionalFormatting sqref="BI89:BL89">
    <cfRule type="containsText" dxfId="19177" priority="185" operator="containsText" text="ABP">
      <formula>NOT(ISERROR(SEARCH("ABP",BI89)))</formula>
    </cfRule>
  </conditionalFormatting>
  <conditionalFormatting sqref="BI88:BL88">
    <cfRule type="containsText" dxfId="19176" priority="181" operator="containsText" text="Score">
      <formula>NOT(ISERROR(SEARCH("Score",BI88)))</formula>
    </cfRule>
    <cfRule type="cellIs" dxfId="19175" priority="182" operator="greaterThan">
      <formula>$O$37</formula>
    </cfRule>
    <cfRule type="cellIs" dxfId="19174" priority="183" operator="equal">
      <formula>$O$37</formula>
    </cfRule>
    <cfRule type="cellIs" dxfId="19173" priority="184" operator="lessThan">
      <formula>$O$37</formula>
    </cfRule>
  </conditionalFormatting>
  <conditionalFormatting sqref="BI93:BL93">
    <cfRule type="containsText" dxfId="19172" priority="180" operator="containsText" text="ABP">
      <formula>NOT(ISERROR(SEARCH("ABP",BI93)))</formula>
    </cfRule>
  </conditionalFormatting>
  <conditionalFormatting sqref="BI92:BL92">
    <cfRule type="containsText" dxfId="19171" priority="176" operator="containsText" text="Score">
      <formula>NOT(ISERROR(SEARCH("Score",BI92)))</formula>
    </cfRule>
    <cfRule type="cellIs" dxfId="19170" priority="177" operator="greaterThan">
      <formula>$O$37</formula>
    </cfRule>
    <cfRule type="cellIs" dxfId="19169" priority="178" operator="equal">
      <formula>$O$37</formula>
    </cfRule>
    <cfRule type="cellIs" dxfId="19168" priority="179" operator="lessThan">
      <formula>$O$37</formula>
    </cfRule>
  </conditionalFormatting>
  <conditionalFormatting sqref="BI97:BL97">
    <cfRule type="containsText" dxfId="19167" priority="175" operator="containsText" text="ABP">
      <formula>NOT(ISERROR(SEARCH("ABP",BI97)))</formula>
    </cfRule>
  </conditionalFormatting>
  <conditionalFormatting sqref="BI96:BL96">
    <cfRule type="containsText" dxfId="19166" priority="171" operator="containsText" text="Score">
      <formula>NOT(ISERROR(SEARCH("Score",BI96)))</formula>
    </cfRule>
    <cfRule type="cellIs" dxfId="19165" priority="172" operator="greaterThan">
      <formula>$O$37</formula>
    </cfRule>
    <cfRule type="cellIs" dxfId="19164" priority="173" operator="equal">
      <formula>$O$37</formula>
    </cfRule>
    <cfRule type="cellIs" dxfId="19163" priority="174" operator="lessThan">
      <formula>$O$37</formula>
    </cfRule>
  </conditionalFormatting>
  <conditionalFormatting sqref="BI101:BL101">
    <cfRule type="containsText" dxfId="19162" priority="170" operator="containsText" text="ABP">
      <formula>NOT(ISERROR(SEARCH("ABP",BI101)))</formula>
    </cfRule>
  </conditionalFormatting>
  <conditionalFormatting sqref="BI100:BL100">
    <cfRule type="containsText" dxfId="19161" priority="166" operator="containsText" text="Score">
      <formula>NOT(ISERROR(SEARCH("Score",BI100)))</formula>
    </cfRule>
    <cfRule type="cellIs" dxfId="19160" priority="167" operator="greaterThan">
      <formula>$O$37</formula>
    </cfRule>
    <cfRule type="cellIs" dxfId="19159" priority="168" operator="equal">
      <formula>$O$37</formula>
    </cfRule>
    <cfRule type="cellIs" dxfId="19158" priority="169" operator="lessThan">
      <formula>$O$37</formula>
    </cfRule>
  </conditionalFormatting>
  <conditionalFormatting sqref="BI105:BL105">
    <cfRule type="containsText" dxfId="19157" priority="165" operator="containsText" text="ABP">
      <formula>NOT(ISERROR(SEARCH("ABP",BI105)))</formula>
    </cfRule>
  </conditionalFormatting>
  <conditionalFormatting sqref="BI104:BL104">
    <cfRule type="containsText" dxfId="19156" priority="161" operator="containsText" text="Score">
      <formula>NOT(ISERROR(SEARCH("Score",BI104)))</formula>
    </cfRule>
    <cfRule type="cellIs" dxfId="19155" priority="162" operator="greaterThan">
      <formula>$O$37</formula>
    </cfRule>
    <cfRule type="cellIs" dxfId="19154" priority="163" operator="equal">
      <formula>$O$37</formula>
    </cfRule>
    <cfRule type="cellIs" dxfId="19153" priority="164" operator="lessThan">
      <formula>$O$37</formula>
    </cfRule>
  </conditionalFormatting>
  <conditionalFormatting sqref="BI109:BL109">
    <cfRule type="containsText" dxfId="19152" priority="160" operator="containsText" text="ABP">
      <formula>NOT(ISERROR(SEARCH("ABP",BI109)))</formula>
    </cfRule>
  </conditionalFormatting>
  <conditionalFormatting sqref="BI108:BL108">
    <cfRule type="containsText" dxfId="19151" priority="156" operator="containsText" text="Score">
      <formula>NOT(ISERROR(SEARCH("Score",BI108)))</formula>
    </cfRule>
    <cfRule type="cellIs" dxfId="19150" priority="157" operator="greaterThan">
      <formula>$O$37</formula>
    </cfRule>
    <cfRule type="cellIs" dxfId="19149" priority="158" operator="equal">
      <formula>$O$37</formula>
    </cfRule>
    <cfRule type="cellIs" dxfId="19148" priority="159" operator="lessThan">
      <formula>$O$37</formula>
    </cfRule>
  </conditionalFormatting>
  <conditionalFormatting sqref="BI113:BL113">
    <cfRule type="containsText" dxfId="19147" priority="155" operator="containsText" text="ABP">
      <formula>NOT(ISERROR(SEARCH("ABP",BI113)))</formula>
    </cfRule>
  </conditionalFormatting>
  <conditionalFormatting sqref="BI112:BL112">
    <cfRule type="containsText" dxfId="19146" priority="151" operator="containsText" text="Score">
      <formula>NOT(ISERROR(SEARCH("Score",BI112)))</formula>
    </cfRule>
    <cfRule type="cellIs" dxfId="19145" priority="152" operator="greaterThan">
      <formula>$O$37</formula>
    </cfRule>
    <cfRule type="cellIs" dxfId="19144" priority="153" operator="equal">
      <formula>$O$37</formula>
    </cfRule>
    <cfRule type="cellIs" dxfId="19143" priority="154" operator="lessThan">
      <formula>$O$37</formula>
    </cfRule>
  </conditionalFormatting>
  <conditionalFormatting sqref="BI117:BL117">
    <cfRule type="containsText" dxfId="19142" priority="150" operator="containsText" text="ABP">
      <formula>NOT(ISERROR(SEARCH("ABP",BI117)))</formula>
    </cfRule>
  </conditionalFormatting>
  <conditionalFormatting sqref="BI116:BL116">
    <cfRule type="containsText" dxfId="19141" priority="146" operator="containsText" text="Score">
      <formula>NOT(ISERROR(SEARCH("Score",BI116)))</formula>
    </cfRule>
    <cfRule type="cellIs" dxfId="19140" priority="147" operator="greaterThan">
      <formula>$O$37</formula>
    </cfRule>
    <cfRule type="cellIs" dxfId="19139" priority="148" operator="equal">
      <formula>$O$37</formula>
    </cfRule>
    <cfRule type="cellIs" dxfId="19138" priority="149" operator="lessThan">
      <formula>$O$37</formula>
    </cfRule>
  </conditionalFormatting>
  <conditionalFormatting sqref="BI121:BL121">
    <cfRule type="containsText" dxfId="19137" priority="145" operator="containsText" text="ABP">
      <formula>NOT(ISERROR(SEARCH("ABP",BI121)))</formula>
    </cfRule>
  </conditionalFormatting>
  <conditionalFormatting sqref="BI120:BL120">
    <cfRule type="containsText" dxfId="19136" priority="141" operator="containsText" text="Score">
      <formula>NOT(ISERROR(SEARCH("Score",BI120)))</formula>
    </cfRule>
    <cfRule type="cellIs" dxfId="19135" priority="142" operator="greaterThan">
      <formula>$O$37</formula>
    </cfRule>
    <cfRule type="cellIs" dxfId="19134" priority="143" operator="equal">
      <formula>$O$37</formula>
    </cfRule>
    <cfRule type="cellIs" dxfId="19133" priority="144" operator="lessThan">
      <formula>$O$37</formula>
    </cfRule>
  </conditionalFormatting>
  <conditionalFormatting sqref="BI125:BL125">
    <cfRule type="containsText" dxfId="19132" priority="140" operator="containsText" text="ABP">
      <formula>NOT(ISERROR(SEARCH("ABP",BI125)))</formula>
    </cfRule>
  </conditionalFormatting>
  <conditionalFormatting sqref="BI124:BL124">
    <cfRule type="containsText" dxfId="19131" priority="136" operator="containsText" text="Score">
      <formula>NOT(ISERROR(SEARCH("Score",BI124)))</formula>
    </cfRule>
    <cfRule type="cellIs" dxfId="19130" priority="137" operator="greaterThan">
      <formula>$O$37</formula>
    </cfRule>
    <cfRule type="cellIs" dxfId="19129" priority="138" operator="equal">
      <formula>$O$37</formula>
    </cfRule>
    <cfRule type="cellIs" dxfId="19128" priority="139" operator="lessThan">
      <formula>$O$37</formula>
    </cfRule>
  </conditionalFormatting>
  <conditionalFormatting sqref="BI129:BL129">
    <cfRule type="containsText" dxfId="19127" priority="135" operator="containsText" text="ABP">
      <formula>NOT(ISERROR(SEARCH("ABP",BI129)))</formula>
    </cfRule>
  </conditionalFormatting>
  <conditionalFormatting sqref="BI128:BL128">
    <cfRule type="containsText" dxfId="19126" priority="131" operator="containsText" text="Score">
      <formula>NOT(ISERROR(SEARCH("Score",BI128)))</formula>
    </cfRule>
    <cfRule type="cellIs" dxfId="19125" priority="132" operator="greaterThan">
      <formula>$O$37</formula>
    </cfRule>
    <cfRule type="cellIs" dxfId="19124" priority="133" operator="equal">
      <formula>$O$37</formula>
    </cfRule>
    <cfRule type="cellIs" dxfId="19123" priority="134" operator="lessThan">
      <formula>$O$37</formula>
    </cfRule>
  </conditionalFormatting>
  <conditionalFormatting sqref="BI133:BL133">
    <cfRule type="containsText" dxfId="19122" priority="130" operator="containsText" text="ABP">
      <formula>NOT(ISERROR(SEARCH("ABP",BI133)))</formula>
    </cfRule>
  </conditionalFormatting>
  <conditionalFormatting sqref="BI132:BL132">
    <cfRule type="containsText" dxfId="19121" priority="126" operator="containsText" text="Score">
      <formula>NOT(ISERROR(SEARCH("Score",BI132)))</formula>
    </cfRule>
    <cfRule type="cellIs" dxfId="19120" priority="127" operator="greaterThan">
      <formula>$O$37</formula>
    </cfRule>
    <cfRule type="cellIs" dxfId="19119" priority="128" operator="equal">
      <formula>$O$37</formula>
    </cfRule>
    <cfRule type="cellIs" dxfId="19118" priority="129" operator="lessThan">
      <formula>$O$37</formula>
    </cfRule>
  </conditionalFormatting>
  <conditionalFormatting sqref="BI137:BL137">
    <cfRule type="containsText" dxfId="19117" priority="125" operator="containsText" text="ABP">
      <formula>NOT(ISERROR(SEARCH("ABP",BI137)))</formula>
    </cfRule>
  </conditionalFormatting>
  <conditionalFormatting sqref="BI136:BL136">
    <cfRule type="containsText" dxfId="19116" priority="121" operator="containsText" text="Score">
      <formula>NOT(ISERROR(SEARCH("Score",BI136)))</formula>
    </cfRule>
    <cfRule type="cellIs" dxfId="19115" priority="122" operator="greaterThan">
      <formula>$O$37</formula>
    </cfRule>
    <cfRule type="cellIs" dxfId="19114" priority="123" operator="equal">
      <formula>$O$37</formula>
    </cfRule>
    <cfRule type="cellIs" dxfId="19113" priority="124" operator="lessThan">
      <formula>$O$37</formula>
    </cfRule>
  </conditionalFormatting>
  <conditionalFormatting sqref="BI144:BL144">
    <cfRule type="containsText" dxfId="19112" priority="120" operator="containsText" text="ABP">
      <formula>NOT(ISERROR(SEARCH("ABP",BI144)))</formula>
    </cfRule>
  </conditionalFormatting>
  <conditionalFormatting sqref="BI143:BL143">
    <cfRule type="containsText" dxfId="19111" priority="116" operator="containsText" text="Score">
      <formula>NOT(ISERROR(SEARCH("Score",BI143)))</formula>
    </cfRule>
    <cfRule type="cellIs" dxfId="19110" priority="117" operator="greaterThan">
      <formula>$O$37</formula>
    </cfRule>
    <cfRule type="cellIs" dxfId="19109" priority="118" operator="equal">
      <formula>$O$37</formula>
    </cfRule>
    <cfRule type="cellIs" dxfId="19108" priority="119" operator="lessThan">
      <formula>$O$37</formula>
    </cfRule>
  </conditionalFormatting>
  <conditionalFormatting sqref="BG18:BL18">
    <cfRule type="containsText" dxfId="19107" priority="115" operator="containsText" text="ABP">
      <formula>NOT(ISERROR(SEARCH("ABP",BG18)))</formula>
    </cfRule>
  </conditionalFormatting>
  <conditionalFormatting sqref="BG17:BL17">
    <cfRule type="containsText" dxfId="19106" priority="111" operator="containsText" text="Score">
      <formula>NOT(ISERROR(SEARCH("Score",BG17)))</formula>
    </cfRule>
    <cfRule type="cellIs" dxfId="19105" priority="112" operator="greaterThan">
      <formula>$O$37</formula>
    </cfRule>
    <cfRule type="cellIs" dxfId="19104" priority="113" operator="equal">
      <formula>$O$37</formula>
    </cfRule>
    <cfRule type="cellIs" dxfId="19103" priority="114" operator="lessThan">
      <formula>$O$37</formula>
    </cfRule>
  </conditionalFormatting>
  <conditionalFormatting sqref="BG22:BL22">
    <cfRule type="containsText" dxfId="19102" priority="110" operator="containsText" text="ABP">
      <formula>NOT(ISERROR(SEARCH("ABP",BG22)))</formula>
    </cfRule>
  </conditionalFormatting>
  <conditionalFormatting sqref="BG21:BL21">
    <cfRule type="containsText" dxfId="19101" priority="106" operator="containsText" text="Score">
      <formula>NOT(ISERROR(SEARCH("Score",BG21)))</formula>
    </cfRule>
    <cfRule type="cellIs" dxfId="19100" priority="107" operator="greaterThan">
      <formula>$O$37</formula>
    </cfRule>
    <cfRule type="cellIs" dxfId="19099" priority="108" operator="equal">
      <formula>$O$37</formula>
    </cfRule>
    <cfRule type="cellIs" dxfId="19098" priority="109" operator="lessThan">
      <formula>$O$37</formula>
    </cfRule>
  </conditionalFormatting>
  <conditionalFormatting sqref="BG26:BL26">
    <cfRule type="containsText" dxfId="19097" priority="105" operator="containsText" text="ABP">
      <formula>NOT(ISERROR(SEARCH("ABP",BG26)))</formula>
    </cfRule>
  </conditionalFormatting>
  <conditionalFormatting sqref="BG25:BL25">
    <cfRule type="containsText" dxfId="19096" priority="101" operator="containsText" text="Score">
      <formula>NOT(ISERROR(SEARCH("Score",BG25)))</formula>
    </cfRule>
    <cfRule type="cellIs" dxfId="19095" priority="102" operator="greaterThan">
      <formula>$O$37</formula>
    </cfRule>
    <cfRule type="cellIs" dxfId="19094" priority="103" operator="equal">
      <formula>$O$37</formula>
    </cfRule>
    <cfRule type="cellIs" dxfId="19093" priority="104" operator="lessThan">
      <formula>$O$37</formula>
    </cfRule>
  </conditionalFormatting>
  <conditionalFormatting sqref="BG30:BL30">
    <cfRule type="containsText" dxfId="19092" priority="100" operator="containsText" text="ABP">
      <formula>NOT(ISERROR(SEARCH("ABP",BG30)))</formula>
    </cfRule>
  </conditionalFormatting>
  <conditionalFormatting sqref="BG29:BL29">
    <cfRule type="containsText" dxfId="19091" priority="96" operator="containsText" text="Score">
      <formula>NOT(ISERROR(SEARCH("Score",BG29)))</formula>
    </cfRule>
    <cfRule type="cellIs" dxfId="19090" priority="97" operator="greaterThan">
      <formula>$O$37</formula>
    </cfRule>
    <cfRule type="cellIs" dxfId="19089" priority="98" operator="equal">
      <formula>$O$37</formula>
    </cfRule>
    <cfRule type="cellIs" dxfId="19088" priority="99" operator="lessThan">
      <formula>$O$37</formula>
    </cfRule>
  </conditionalFormatting>
  <conditionalFormatting sqref="BI34:BL34">
    <cfRule type="containsText" dxfId="19087" priority="95" operator="containsText" text="ABP">
      <formula>NOT(ISERROR(SEARCH("ABP",BI34)))</formula>
    </cfRule>
  </conditionalFormatting>
  <conditionalFormatting sqref="BI33:BL33">
    <cfRule type="containsText" dxfId="19086" priority="91" operator="containsText" text="Score">
      <formula>NOT(ISERROR(SEARCH("Score",BI33)))</formula>
    </cfRule>
    <cfRule type="cellIs" dxfId="19085" priority="92" operator="greaterThan">
      <formula>$O$37</formula>
    </cfRule>
    <cfRule type="cellIs" dxfId="19084" priority="93" operator="equal">
      <formula>$O$37</formula>
    </cfRule>
    <cfRule type="cellIs" dxfId="19083" priority="94" operator="lessThan">
      <formula>$O$37</formula>
    </cfRule>
  </conditionalFormatting>
  <conditionalFormatting sqref="BI38:BL38">
    <cfRule type="containsText" dxfId="19082" priority="90" operator="containsText" text="ABP">
      <formula>NOT(ISERROR(SEARCH("ABP",BI38)))</formula>
    </cfRule>
  </conditionalFormatting>
  <conditionalFormatting sqref="BI37:BL37">
    <cfRule type="containsText" dxfId="19081" priority="86" operator="containsText" text="Score">
      <formula>NOT(ISERROR(SEARCH("Score",BI37)))</formula>
    </cfRule>
    <cfRule type="cellIs" dxfId="19080" priority="87" operator="greaterThan">
      <formula>$O$37</formula>
    </cfRule>
    <cfRule type="cellIs" dxfId="19079" priority="88" operator="equal">
      <formula>$O$37</formula>
    </cfRule>
    <cfRule type="cellIs" dxfId="19078" priority="89" operator="lessThan">
      <formula>$O$37</formula>
    </cfRule>
  </conditionalFormatting>
  <conditionalFormatting sqref="BI42:BL42">
    <cfRule type="containsText" dxfId="19077" priority="85" operator="containsText" text="ABP">
      <formula>NOT(ISERROR(SEARCH("ABP",BI42)))</formula>
    </cfRule>
  </conditionalFormatting>
  <conditionalFormatting sqref="BI41:BL41">
    <cfRule type="containsText" dxfId="19076" priority="81" operator="containsText" text="Score">
      <formula>NOT(ISERROR(SEARCH("Score",BI41)))</formula>
    </cfRule>
    <cfRule type="cellIs" dxfId="19075" priority="82" operator="greaterThan">
      <formula>$O$37</formula>
    </cfRule>
    <cfRule type="cellIs" dxfId="19074" priority="83" operator="equal">
      <formula>$O$37</formula>
    </cfRule>
    <cfRule type="cellIs" dxfId="19073" priority="84" operator="lessThan">
      <formula>$O$37</formula>
    </cfRule>
  </conditionalFormatting>
  <conditionalFormatting sqref="BI46:BL46">
    <cfRule type="containsText" dxfId="19072" priority="80" operator="containsText" text="ABP">
      <formula>NOT(ISERROR(SEARCH("ABP",BI46)))</formula>
    </cfRule>
  </conditionalFormatting>
  <conditionalFormatting sqref="BI45:BL45">
    <cfRule type="containsText" dxfId="19071" priority="76" operator="containsText" text="Score">
      <formula>NOT(ISERROR(SEARCH("Score",BI45)))</formula>
    </cfRule>
    <cfRule type="cellIs" dxfId="19070" priority="77" operator="greaterThan">
      <formula>$O$37</formula>
    </cfRule>
    <cfRule type="cellIs" dxfId="19069" priority="78" operator="equal">
      <formula>$O$37</formula>
    </cfRule>
    <cfRule type="cellIs" dxfId="19068" priority="79" operator="lessThan">
      <formula>$O$37</formula>
    </cfRule>
  </conditionalFormatting>
  <conditionalFormatting sqref="BI50:BL50">
    <cfRule type="containsText" dxfId="19067" priority="75" operator="containsText" text="ABP">
      <formula>NOT(ISERROR(SEARCH("ABP",BI50)))</formula>
    </cfRule>
  </conditionalFormatting>
  <conditionalFormatting sqref="BI49:BL49">
    <cfRule type="containsText" dxfId="19066" priority="71" operator="containsText" text="Score">
      <formula>NOT(ISERROR(SEARCH("Score",BI49)))</formula>
    </cfRule>
    <cfRule type="cellIs" dxfId="19065" priority="72" operator="greaterThan">
      <formula>$O$37</formula>
    </cfRule>
    <cfRule type="cellIs" dxfId="19064" priority="73" operator="equal">
      <formula>$O$37</formula>
    </cfRule>
    <cfRule type="cellIs" dxfId="19063" priority="74" operator="lessThan">
      <formula>$O$37</formula>
    </cfRule>
  </conditionalFormatting>
  <conditionalFormatting sqref="BI54:BL54">
    <cfRule type="containsText" dxfId="19062" priority="70" operator="containsText" text="ABP">
      <formula>NOT(ISERROR(SEARCH("ABP",BI54)))</formula>
    </cfRule>
  </conditionalFormatting>
  <conditionalFormatting sqref="BI53:BL53">
    <cfRule type="containsText" dxfId="19061" priority="66" operator="containsText" text="Score">
      <formula>NOT(ISERROR(SEARCH("Score",BI53)))</formula>
    </cfRule>
    <cfRule type="cellIs" dxfId="19060" priority="67" operator="greaterThan">
      <formula>$O$37</formula>
    </cfRule>
    <cfRule type="cellIs" dxfId="19059" priority="68" operator="equal">
      <formula>$O$37</formula>
    </cfRule>
    <cfRule type="cellIs" dxfId="19058" priority="69" operator="lessThan">
      <formula>$O$37</formula>
    </cfRule>
  </conditionalFormatting>
  <conditionalFormatting sqref="BI58:BL58">
    <cfRule type="containsText" dxfId="19057" priority="65" operator="containsText" text="ABP">
      <formula>NOT(ISERROR(SEARCH("ABP",BI58)))</formula>
    </cfRule>
  </conditionalFormatting>
  <conditionalFormatting sqref="BI57:BL57">
    <cfRule type="containsText" dxfId="19056" priority="61" operator="containsText" text="Score">
      <formula>NOT(ISERROR(SEARCH("Score",BI57)))</formula>
    </cfRule>
    <cfRule type="cellIs" dxfId="19055" priority="62" operator="greaterThan">
      <formula>$O$37</formula>
    </cfRule>
    <cfRule type="cellIs" dxfId="19054" priority="63" operator="equal">
      <formula>$O$37</formula>
    </cfRule>
    <cfRule type="cellIs" dxfId="19053" priority="64" operator="lessThan">
      <formula>$O$37</formula>
    </cfRule>
  </conditionalFormatting>
  <conditionalFormatting sqref="BI62:BL62">
    <cfRule type="containsText" dxfId="19052" priority="60" operator="containsText" text="ABP">
      <formula>NOT(ISERROR(SEARCH("ABP",BI62)))</formula>
    </cfRule>
  </conditionalFormatting>
  <conditionalFormatting sqref="BI61:BL61">
    <cfRule type="containsText" dxfId="19051" priority="56" operator="containsText" text="Score">
      <formula>NOT(ISERROR(SEARCH("Score",BI61)))</formula>
    </cfRule>
    <cfRule type="cellIs" dxfId="19050" priority="57" operator="greaterThan">
      <formula>$O$37</formula>
    </cfRule>
    <cfRule type="cellIs" dxfId="19049" priority="58" operator="equal">
      <formula>$O$37</formula>
    </cfRule>
    <cfRule type="cellIs" dxfId="19048" priority="59" operator="lessThan">
      <formula>$O$37</formula>
    </cfRule>
  </conditionalFormatting>
  <conditionalFormatting sqref="BI66:BL66">
    <cfRule type="containsText" dxfId="19047" priority="55" operator="containsText" text="ABP">
      <formula>NOT(ISERROR(SEARCH("ABP",BI66)))</formula>
    </cfRule>
  </conditionalFormatting>
  <conditionalFormatting sqref="BI65:BL65">
    <cfRule type="containsText" dxfId="19046" priority="51" operator="containsText" text="Score">
      <formula>NOT(ISERROR(SEARCH("Score",BI65)))</formula>
    </cfRule>
    <cfRule type="cellIs" dxfId="19045" priority="52" operator="greaterThan">
      <formula>$O$37</formula>
    </cfRule>
    <cfRule type="cellIs" dxfId="19044" priority="53" operator="equal">
      <formula>$O$37</formula>
    </cfRule>
    <cfRule type="cellIs" dxfId="19043" priority="54" operator="lessThan">
      <formula>$O$37</formula>
    </cfRule>
  </conditionalFormatting>
  <conditionalFormatting sqref="BI70:BL70">
    <cfRule type="containsText" dxfId="19042" priority="50" operator="containsText" text="ABP">
      <formula>NOT(ISERROR(SEARCH("ABP",BI70)))</formula>
    </cfRule>
  </conditionalFormatting>
  <conditionalFormatting sqref="BI69:BL69">
    <cfRule type="containsText" dxfId="19041" priority="46" operator="containsText" text="Score">
      <formula>NOT(ISERROR(SEARCH("Score",BI69)))</formula>
    </cfRule>
    <cfRule type="cellIs" dxfId="19040" priority="47" operator="greaterThan">
      <formula>$O$37</formula>
    </cfRule>
    <cfRule type="cellIs" dxfId="19039" priority="48" operator="equal">
      <formula>$O$37</formula>
    </cfRule>
    <cfRule type="cellIs" dxfId="19038" priority="49" operator="lessThan">
      <formula>$O$37</formula>
    </cfRule>
  </conditionalFormatting>
  <conditionalFormatting sqref="BI74:BL74">
    <cfRule type="containsText" dxfId="19037" priority="45" operator="containsText" text="ABP">
      <formula>NOT(ISERROR(SEARCH("ABP",BI74)))</formula>
    </cfRule>
  </conditionalFormatting>
  <conditionalFormatting sqref="BI73:BL73">
    <cfRule type="containsText" dxfId="19036" priority="41" operator="containsText" text="Score">
      <formula>NOT(ISERROR(SEARCH("Score",BI73)))</formula>
    </cfRule>
    <cfRule type="cellIs" dxfId="19035" priority="42" operator="greaterThan">
      <formula>$O$37</formula>
    </cfRule>
    <cfRule type="cellIs" dxfId="19034" priority="43" operator="equal">
      <formula>$O$37</formula>
    </cfRule>
    <cfRule type="cellIs" dxfId="19033" priority="44" operator="lessThan">
      <formula>$O$37</formula>
    </cfRule>
  </conditionalFormatting>
  <conditionalFormatting sqref="BG34:BH34">
    <cfRule type="containsText" dxfId="19032" priority="40" operator="containsText" text="ABP">
      <formula>NOT(ISERROR(SEARCH("ABP",BG34)))</formula>
    </cfRule>
  </conditionalFormatting>
  <conditionalFormatting sqref="BG33:BH33">
    <cfRule type="containsText" dxfId="19031" priority="36" operator="containsText" text="Score">
      <formula>NOT(ISERROR(SEARCH("Score",BG33)))</formula>
    </cfRule>
    <cfRule type="cellIs" dxfId="19030" priority="37" operator="greaterThan">
      <formula>$O$37</formula>
    </cfRule>
    <cfRule type="cellIs" dxfId="19029" priority="38" operator="equal">
      <formula>$O$37</formula>
    </cfRule>
    <cfRule type="cellIs" dxfId="19028" priority="39" operator="lessThan">
      <formula>$O$37</formula>
    </cfRule>
  </conditionalFormatting>
  <conditionalFormatting sqref="BG38:BH38">
    <cfRule type="containsText" dxfId="19027" priority="35" operator="containsText" text="ABP">
      <formula>NOT(ISERROR(SEARCH("ABP",BG38)))</formula>
    </cfRule>
  </conditionalFormatting>
  <conditionalFormatting sqref="BG37:BH37">
    <cfRule type="containsText" dxfId="19026" priority="31" operator="containsText" text="Score">
      <formula>NOT(ISERROR(SEARCH("Score",BG37)))</formula>
    </cfRule>
    <cfRule type="cellIs" dxfId="19025" priority="32" operator="greaterThan">
      <formula>$O$37</formula>
    </cfRule>
    <cfRule type="cellIs" dxfId="19024" priority="33" operator="equal">
      <formula>$O$37</formula>
    </cfRule>
    <cfRule type="cellIs" dxfId="19023" priority="34" operator="lessThan">
      <formula>$O$37</formula>
    </cfRule>
  </conditionalFormatting>
  <conditionalFormatting sqref="BG42:BH42">
    <cfRule type="containsText" dxfId="19022" priority="30" operator="containsText" text="ABP">
      <formula>NOT(ISERROR(SEARCH("ABP",BG42)))</formula>
    </cfRule>
  </conditionalFormatting>
  <conditionalFormatting sqref="BG41:BH41">
    <cfRule type="containsText" dxfId="19021" priority="26" operator="containsText" text="Score">
      <formula>NOT(ISERROR(SEARCH("Score",BG41)))</formula>
    </cfRule>
    <cfRule type="cellIs" dxfId="19020" priority="27" operator="greaterThan">
      <formula>$O$37</formula>
    </cfRule>
    <cfRule type="cellIs" dxfId="19019" priority="28" operator="equal">
      <formula>$O$37</formula>
    </cfRule>
    <cfRule type="cellIs" dxfId="19018" priority="29" operator="lessThan">
      <formula>$O$37</formula>
    </cfRule>
  </conditionalFormatting>
  <conditionalFormatting sqref="BG97:BH97">
    <cfRule type="containsText" dxfId="19017" priority="25" operator="containsText" text="ABP">
      <formula>NOT(ISERROR(SEARCH("ABP",BG97)))</formula>
    </cfRule>
  </conditionalFormatting>
  <conditionalFormatting sqref="BG96:BH96">
    <cfRule type="containsText" dxfId="19016" priority="21" operator="containsText" text="Score">
      <formula>NOT(ISERROR(SEARCH("Score",BG96)))</formula>
    </cfRule>
    <cfRule type="cellIs" dxfId="19015" priority="22" operator="greaterThan">
      <formula>$O$37</formula>
    </cfRule>
    <cfRule type="cellIs" dxfId="19014" priority="23" operator="equal">
      <formula>$O$37</formula>
    </cfRule>
    <cfRule type="cellIs" dxfId="19013" priority="24" operator="lessThan">
      <formula>$O$37</formula>
    </cfRule>
  </conditionalFormatting>
  <conditionalFormatting sqref="BG101:BH101">
    <cfRule type="containsText" dxfId="19012" priority="20" operator="containsText" text="ABP">
      <formula>NOT(ISERROR(SEARCH("ABP",BG101)))</formula>
    </cfRule>
  </conditionalFormatting>
  <conditionalFormatting sqref="BG100:BH100">
    <cfRule type="containsText" dxfId="19011" priority="16" operator="containsText" text="Score">
      <formula>NOT(ISERROR(SEARCH("Score",BG100)))</formula>
    </cfRule>
    <cfRule type="cellIs" dxfId="19010" priority="17" operator="greaterThan">
      <formula>$O$37</formula>
    </cfRule>
    <cfRule type="cellIs" dxfId="19009" priority="18" operator="equal">
      <formula>$O$37</formula>
    </cfRule>
    <cfRule type="cellIs" dxfId="19008" priority="19" operator="lessThan">
      <formula>$O$37</formula>
    </cfRule>
  </conditionalFormatting>
  <conditionalFormatting sqref="BG105:BH105">
    <cfRule type="containsText" dxfId="19007" priority="15" operator="containsText" text="ABP">
      <formula>NOT(ISERROR(SEARCH("ABP",BG105)))</formula>
    </cfRule>
  </conditionalFormatting>
  <conditionalFormatting sqref="BG104:BH104">
    <cfRule type="containsText" dxfId="19006" priority="11" operator="containsText" text="Score">
      <formula>NOT(ISERROR(SEARCH("Score",BG104)))</formula>
    </cfRule>
    <cfRule type="cellIs" dxfId="19005" priority="12" operator="greaterThan">
      <formula>$O$37</formula>
    </cfRule>
    <cfRule type="cellIs" dxfId="19004" priority="13" operator="equal">
      <formula>$O$37</formula>
    </cfRule>
    <cfRule type="cellIs" dxfId="19003" priority="14" operator="lessThan">
      <formula>$O$37</formula>
    </cfRule>
  </conditionalFormatting>
  <conditionalFormatting sqref="BG109:BH109">
    <cfRule type="containsText" dxfId="19002" priority="10" operator="containsText" text="ABP">
      <formula>NOT(ISERROR(SEARCH("ABP",BG109)))</formula>
    </cfRule>
  </conditionalFormatting>
  <conditionalFormatting sqref="BG108:BH108">
    <cfRule type="containsText" dxfId="19001" priority="6" operator="containsText" text="Score">
      <formula>NOT(ISERROR(SEARCH("Score",BG108)))</formula>
    </cfRule>
    <cfRule type="cellIs" dxfId="19000" priority="7" operator="greaterThan">
      <formula>$O$37</formula>
    </cfRule>
    <cfRule type="cellIs" dxfId="18999" priority="8" operator="equal">
      <formula>$O$37</formula>
    </cfRule>
    <cfRule type="cellIs" dxfId="18998" priority="9" operator="lessThan">
      <formula>$O$37</formula>
    </cfRule>
  </conditionalFormatting>
  <conditionalFormatting sqref="BG113:BH113">
    <cfRule type="containsText" dxfId="18997" priority="5" operator="containsText" text="ABP">
      <formula>NOT(ISERROR(SEARCH("ABP",BG113)))</formula>
    </cfRule>
  </conditionalFormatting>
  <conditionalFormatting sqref="BG112:BH112">
    <cfRule type="containsText" dxfId="18996" priority="1" operator="containsText" text="Score">
      <formula>NOT(ISERROR(SEARCH("Score",BG112)))</formula>
    </cfRule>
    <cfRule type="cellIs" dxfId="18995" priority="2" operator="greaterThan">
      <formula>$O$37</formula>
    </cfRule>
    <cfRule type="cellIs" dxfId="18994" priority="3" operator="equal">
      <formula>$O$37</formula>
    </cfRule>
    <cfRule type="cellIs" dxfId="18993" priority="4" operator="lessThan">
      <formula>$O$37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D523B-961E-4FA6-B513-DE190C59398D}">
  <sheetPr codeName="Sheet11">
    <tabColor theme="5" tint="0.39997558519241921"/>
  </sheetPr>
  <dimension ref="A1:BL206"/>
  <sheetViews>
    <sheetView zoomScale="80" zoomScaleNormal="80" workbookViewId="0">
      <selection activeCell="O108" sqref="O108"/>
    </sheetView>
  </sheetViews>
  <sheetFormatPr baseColWidth="10" defaultColWidth="8.6640625" defaultRowHeight="15" x14ac:dyDescent="0.2"/>
  <cols>
    <col min="1" max="2" width="2.5" style="189" customWidth="1"/>
    <col min="3" max="3" width="7.5" style="190" bestFit="1" customWidth="1"/>
    <col min="4" max="4" width="16.5" style="189" bestFit="1" customWidth="1"/>
    <col min="5" max="5" width="1.5" style="189" customWidth="1"/>
    <col min="6" max="7" width="7.5" style="190" customWidth="1"/>
    <col min="8" max="8" width="1.33203125" style="189" customWidth="1"/>
    <col min="9" max="9" width="6.83203125" style="190" customWidth="1"/>
    <col min="10" max="10" width="8.5" style="189" customWidth="1"/>
    <col min="11" max="15" width="6.83203125" style="189" customWidth="1"/>
    <col min="16" max="16" width="2" style="189" customWidth="1"/>
    <col min="17" max="17" width="7.5" style="189" bestFit="1" customWidth="1"/>
    <col min="18" max="18" width="11.6640625" style="189" bestFit="1" customWidth="1"/>
    <col min="19" max="19" width="1.6640625" style="189" customWidth="1"/>
    <col min="20" max="20" width="1.1640625" style="189" customWidth="1"/>
    <col min="21" max="21" width="8.33203125" style="189" bestFit="1" customWidth="1"/>
    <col min="22" max="22" width="1.1640625" style="189" customWidth="1"/>
    <col min="23" max="23" width="1.5" style="189" customWidth="1"/>
    <col min="24" max="24" width="18.5" style="189" customWidth="1"/>
    <col min="25" max="26" width="2.5" style="189" customWidth="1"/>
    <col min="27" max="27" width="5.5" style="189" customWidth="1"/>
    <col min="28" max="28" width="2.33203125" style="189" customWidth="1"/>
    <col min="29" max="29" width="7.5" style="190" bestFit="1" customWidth="1"/>
    <col min="30" max="30" width="16.5" style="189" bestFit="1" customWidth="1"/>
    <col min="31" max="31" width="3.5" style="189" customWidth="1"/>
    <col min="32" max="35" width="8.6640625" style="189"/>
    <col min="36" max="36" width="8.6640625" style="189" customWidth="1"/>
    <col min="37" max="37" width="3.33203125" style="189" customWidth="1"/>
    <col min="38" max="57" width="8.6640625" style="189"/>
    <col min="58" max="58" width="13.5" style="189" bestFit="1" customWidth="1"/>
    <col min="59" max="60" width="13.5" style="189" customWidth="1"/>
    <col min="61" max="61" width="12.1640625" style="189" customWidth="1"/>
    <col min="62" max="62" width="15" style="190" bestFit="1" customWidth="1"/>
    <col min="63" max="63" width="7.83203125" style="189" bestFit="1" customWidth="1"/>
    <col min="64" max="16384" width="8.6640625" style="189"/>
  </cols>
  <sheetData>
    <row r="1" spans="1:64" ht="19" x14ac:dyDescent="0.25">
      <c r="A1" s="188" t="s">
        <v>0</v>
      </c>
    </row>
    <row r="2" spans="1:64" ht="19" x14ac:dyDescent="0.25">
      <c r="A2" s="188" t="s">
        <v>68</v>
      </c>
    </row>
    <row r="3" spans="1:64" x14ac:dyDescent="0.2">
      <c r="A3" s="191" t="s">
        <v>2</v>
      </c>
      <c r="Q3" s="192" t="str">
        <f>IFERROR(AVERAGEIF(K3:O3,"&gt;0"),"")</f>
        <v/>
      </c>
      <c r="AF3" s="189" t="s">
        <v>3</v>
      </c>
    </row>
    <row r="4" spans="1:64" x14ac:dyDescent="0.2">
      <c r="A4" s="193" t="s">
        <v>4</v>
      </c>
      <c r="Q4" s="192"/>
      <c r="AF4" s="189" t="s">
        <v>5</v>
      </c>
      <c r="BA4" s="190"/>
      <c r="BB4" s="190"/>
      <c r="BC4" s="190"/>
      <c r="BD4" s="190"/>
      <c r="BE4" s="190"/>
      <c r="BJ4" s="189"/>
    </row>
    <row r="5" spans="1:64" x14ac:dyDescent="0.2">
      <c r="D5" s="189" t="s">
        <v>69</v>
      </c>
      <c r="AB5" s="190"/>
      <c r="AC5" s="189"/>
      <c r="AF5" s="189" t="s">
        <v>7</v>
      </c>
      <c r="BJ5" s="189"/>
    </row>
    <row r="6" spans="1:64" x14ac:dyDescent="0.2">
      <c r="A6" s="401" t="s">
        <v>8</v>
      </c>
      <c r="B6" s="401"/>
      <c r="C6" s="401"/>
      <c r="D6" s="401"/>
      <c r="E6" s="401"/>
      <c r="F6" s="401"/>
      <c r="G6" s="401"/>
      <c r="I6" s="194">
        <v>571</v>
      </c>
      <c r="AF6" s="189" t="s">
        <v>9</v>
      </c>
    </row>
    <row r="7" spans="1:64" x14ac:dyDescent="0.2">
      <c r="A7" s="402" t="s">
        <v>10</v>
      </c>
      <c r="B7" s="402"/>
      <c r="C7" s="402"/>
      <c r="D7" s="402"/>
      <c r="E7" s="402"/>
      <c r="F7" s="402"/>
      <c r="G7" s="402"/>
      <c r="I7" s="195">
        <v>570</v>
      </c>
      <c r="AF7" s="189" t="s">
        <v>11</v>
      </c>
    </row>
    <row r="8" spans="1:64" x14ac:dyDescent="0.2">
      <c r="A8" s="403" t="s">
        <v>12</v>
      </c>
      <c r="B8" s="403"/>
      <c r="C8" s="403"/>
      <c r="D8" s="403"/>
      <c r="E8" s="403"/>
      <c r="F8" s="403"/>
      <c r="G8" s="403"/>
      <c r="I8" s="196">
        <v>562</v>
      </c>
      <c r="AF8" s="189" t="s">
        <v>13</v>
      </c>
    </row>
    <row r="9" spans="1:64" ht="16" thickBot="1" x14ac:dyDescent="0.25"/>
    <row r="10" spans="1:64" ht="19" x14ac:dyDescent="0.25">
      <c r="B10" s="37"/>
      <c r="C10" s="38"/>
      <c r="D10" s="404" t="s">
        <v>14</v>
      </c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39"/>
      <c r="Z10" s="40"/>
      <c r="AB10" s="197"/>
      <c r="AC10" s="198" t="s">
        <v>15</v>
      </c>
      <c r="AD10" s="198"/>
      <c r="AE10" s="198"/>
      <c r="AF10" s="198"/>
      <c r="AG10" s="198"/>
      <c r="AH10" s="198"/>
      <c r="AI10" s="199"/>
      <c r="AJ10" s="199"/>
      <c r="AK10" s="199"/>
      <c r="AL10" s="199"/>
      <c r="AM10" s="198" t="s">
        <v>15</v>
      </c>
      <c r="AN10" s="198"/>
      <c r="AO10" s="198"/>
      <c r="AP10" s="198"/>
      <c r="AQ10" s="198"/>
      <c r="AR10" s="198"/>
      <c r="AS10" s="199"/>
      <c r="AT10" s="199"/>
      <c r="AU10" s="199"/>
      <c r="AV10" s="199"/>
      <c r="AW10" s="199"/>
      <c r="AX10" s="395" t="s">
        <v>16</v>
      </c>
      <c r="AY10" s="395"/>
      <c r="AZ10" s="395"/>
      <c r="BA10" s="395"/>
      <c r="BB10" s="395"/>
      <c r="BC10" s="395"/>
      <c r="BD10" s="395"/>
      <c r="BE10" s="395"/>
      <c r="BF10" s="395"/>
      <c r="BG10" s="395"/>
      <c r="BH10" s="395"/>
      <c r="BI10" s="395"/>
      <c r="BJ10" s="395"/>
      <c r="BK10" s="200"/>
    </row>
    <row r="11" spans="1:64" ht="16" thickBot="1" x14ac:dyDescent="0.25">
      <c r="B11" s="41"/>
      <c r="C11" s="115"/>
      <c r="D11" s="120"/>
      <c r="E11" s="120"/>
      <c r="F11" s="108"/>
      <c r="G11" s="108"/>
      <c r="H11" s="120"/>
      <c r="I11" s="108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1"/>
      <c r="Z11" s="42"/>
      <c r="AB11" s="201"/>
      <c r="AC11" s="202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4"/>
      <c r="BK11" s="205"/>
    </row>
    <row r="12" spans="1:64" ht="20" thickBot="1" x14ac:dyDescent="0.3">
      <c r="B12" s="41"/>
      <c r="C12" s="116"/>
      <c r="D12" s="398" t="s">
        <v>18</v>
      </c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400"/>
      <c r="Y12" s="166"/>
      <c r="Z12" s="43"/>
      <c r="AB12" s="201"/>
      <c r="AC12" s="206"/>
      <c r="AF12" s="397" t="s">
        <v>19</v>
      </c>
      <c r="AG12" s="397"/>
      <c r="AH12" s="397"/>
      <c r="AI12" s="397"/>
      <c r="AJ12" s="397"/>
      <c r="BJ12" s="207"/>
      <c r="BK12" s="205"/>
    </row>
    <row r="13" spans="1:64" s="208" customFormat="1" x14ac:dyDescent="0.2">
      <c r="B13" s="44"/>
      <c r="C13" s="117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 t="s">
        <v>21</v>
      </c>
      <c r="R13" s="160" t="s">
        <v>22</v>
      </c>
      <c r="S13" s="160"/>
      <c r="T13" s="160"/>
      <c r="U13" s="160"/>
      <c r="V13" s="160"/>
      <c r="W13" s="160"/>
      <c r="X13" s="160"/>
      <c r="Y13" s="122"/>
      <c r="Z13" s="45"/>
      <c r="AB13" s="209"/>
      <c r="AC13" s="210"/>
      <c r="AF13" s="208" t="s">
        <v>23</v>
      </c>
      <c r="AG13" s="208" t="s">
        <v>24</v>
      </c>
      <c r="AH13" s="208" t="s">
        <v>24</v>
      </c>
      <c r="AI13" s="208" t="s">
        <v>25</v>
      </c>
      <c r="AJ13" s="208" t="s">
        <v>26</v>
      </c>
      <c r="AL13" s="208">
        <v>2022</v>
      </c>
      <c r="AM13" s="208">
        <v>2022</v>
      </c>
      <c r="AN13" s="208">
        <v>2022</v>
      </c>
      <c r="AO13" s="208">
        <v>2022</v>
      </c>
      <c r="AP13" s="208">
        <v>2022</v>
      </c>
      <c r="AQ13" s="208">
        <v>2022</v>
      </c>
      <c r="AR13" s="208">
        <v>2022</v>
      </c>
      <c r="AS13" s="208">
        <v>2022</v>
      </c>
      <c r="AT13" s="208">
        <v>2022</v>
      </c>
      <c r="AU13" s="208">
        <v>2022</v>
      </c>
      <c r="AV13" s="208">
        <v>2022</v>
      </c>
      <c r="AW13" s="208">
        <v>2022</v>
      </c>
      <c r="AX13" s="208">
        <v>2022</v>
      </c>
      <c r="AY13" s="208">
        <v>2022</v>
      </c>
      <c r="AZ13" s="208">
        <v>2022</v>
      </c>
      <c r="BA13" s="208">
        <v>2022</v>
      </c>
      <c r="BB13" s="208">
        <v>2022</v>
      </c>
      <c r="BC13" s="208">
        <v>2022</v>
      </c>
      <c r="BD13" s="208">
        <v>2023</v>
      </c>
      <c r="BE13" s="208">
        <v>2023</v>
      </c>
      <c r="BF13" s="208">
        <v>2023</v>
      </c>
      <c r="BG13" s="208">
        <v>2023</v>
      </c>
      <c r="BH13" s="208">
        <v>2023</v>
      </c>
      <c r="BI13" s="208">
        <v>2023</v>
      </c>
      <c r="BK13" s="211"/>
      <c r="BL13" s="212"/>
    </row>
    <row r="14" spans="1:64" s="208" customFormat="1" x14ac:dyDescent="0.2">
      <c r="B14" s="44"/>
      <c r="C14" s="117" t="s">
        <v>28</v>
      </c>
      <c r="D14" s="160"/>
      <c r="E14" s="160"/>
      <c r="F14" s="160" t="s">
        <v>29</v>
      </c>
      <c r="G14" s="160" t="s">
        <v>30</v>
      </c>
      <c r="H14" s="160"/>
      <c r="I14" s="160" t="s">
        <v>24</v>
      </c>
      <c r="J14" s="160"/>
      <c r="K14" s="396" t="s">
        <v>31</v>
      </c>
      <c r="L14" s="396"/>
      <c r="M14" s="396"/>
      <c r="N14" s="396"/>
      <c r="O14" s="396"/>
      <c r="P14" s="160"/>
      <c r="Q14" s="160" t="s">
        <v>32</v>
      </c>
      <c r="R14" s="160" t="s">
        <v>33</v>
      </c>
      <c r="S14" s="160"/>
      <c r="T14" s="160"/>
      <c r="U14" s="160" t="s">
        <v>34</v>
      </c>
      <c r="V14" s="160"/>
      <c r="W14" s="160"/>
      <c r="X14" s="160"/>
      <c r="Y14" s="122"/>
      <c r="Z14" s="45"/>
      <c r="AB14" s="209"/>
      <c r="AC14" s="210" t="s">
        <v>28</v>
      </c>
      <c r="AF14" s="208" t="s">
        <v>35</v>
      </c>
      <c r="AG14" s="208" t="s">
        <v>36</v>
      </c>
      <c r="AH14" s="208" t="s">
        <v>34</v>
      </c>
      <c r="AI14" s="208" t="s">
        <v>37</v>
      </c>
      <c r="AJ14" s="208" t="s">
        <v>32</v>
      </c>
      <c r="AL14" s="208">
        <v>5</v>
      </c>
      <c r="AM14" s="208">
        <v>5</v>
      </c>
      <c r="AN14" s="208">
        <v>6</v>
      </c>
      <c r="AO14" s="208">
        <v>6</v>
      </c>
      <c r="AP14" s="208">
        <v>7</v>
      </c>
      <c r="AQ14" s="208">
        <v>7</v>
      </c>
      <c r="AR14" s="208">
        <v>9</v>
      </c>
      <c r="AS14" s="208">
        <v>9</v>
      </c>
      <c r="AT14" s="208">
        <v>10</v>
      </c>
      <c r="AU14" s="208">
        <v>11</v>
      </c>
      <c r="AV14" s="208">
        <v>11</v>
      </c>
      <c r="AW14" s="208">
        <v>11</v>
      </c>
      <c r="AX14" s="208">
        <v>11</v>
      </c>
      <c r="AY14" s="208">
        <v>11</v>
      </c>
      <c r="AZ14" s="208">
        <v>12</v>
      </c>
      <c r="BA14" s="208">
        <v>12</v>
      </c>
      <c r="BB14" s="208">
        <v>12</v>
      </c>
      <c r="BC14" s="208">
        <v>12</v>
      </c>
      <c r="BD14" s="208">
        <v>2</v>
      </c>
      <c r="BE14" s="208">
        <v>3</v>
      </c>
      <c r="BF14" s="208">
        <v>3</v>
      </c>
      <c r="BG14" s="208">
        <v>3</v>
      </c>
      <c r="BH14" s="208">
        <v>4</v>
      </c>
      <c r="BI14" s="208">
        <v>4</v>
      </c>
      <c r="BK14" s="211" t="s">
        <v>28</v>
      </c>
      <c r="BL14" s="212"/>
    </row>
    <row r="15" spans="1:64" s="208" customFormat="1" ht="16" thickBot="1" x14ac:dyDescent="0.25">
      <c r="B15" s="44"/>
      <c r="C15" s="117" t="s">
        <v>39</v>
      </c>
      <c r="D15" s="160" t="s">
        <v>40</v>
      </c>
      <c r="E15" s="160"/>
      <c r="F15" s="160" t="s">
        <v>30</v>
      </c>
      <c r="G15" s="160" t="s">
        <v>41</v>
      </c>
      <c r="H15" s="160"/>
      <c r="I15" s="160" t="s">
        <v>42</v>
      </c>
      <c r="J15" s="160"/>
      <c r="K15" s="160">
        <v>1</v>
      </c>
      <c r="L15" s="160">
        <v>2</v>
      </c>
      <c r="M15" s="160">
        <v>3</v>
      </c>
      <c r="N15" s="160">
        <v>4</v>
      </c>
      <c r="O15" s="160">
        <v>5</v>
      </c>
      <c r="P15" s="160"/>
      <c r="Q15" s="123" t="s">
        <v>43</v>
      </c>
      <c r="R15" s="123" t="s">
        <v>43</v>
      </c>
      <c r="S15" s="160"/>
      <c r="T15" s="124"/>
      <c r="U15" s="124" t="s">
        <v>43</v>
      </c>
      <c r="V15" s="124"/>
      <c r="W15" s="160"/>
      <c r="X15" s="160" t="s">
        <v>40</v>
      </c>
      <c r="Y15" s="122"/>
      <c r="Z15" s="45"/>
      <c r="AB15" s="209"/>
      <c r="AC15" s="210" t="s">
        <v>39</v>
      </c>
      <c r="AD15" s="208" t="s">
        <v>40</v>
      </c>
      <c r="AF15" s="208" t="s">
        <v>42</v>
      </c>
      <c r="AG15" s="208" t="s">
        <v>42</v>
      </c>
      <c r="AH15" s="208" t="s">
        <v>42</v>
      </c>
      <c r="AI15" s="208" t="s">
        <v>42</v>
      </c>
      <c r="AJ15" s="208" t="s">
        <v>42</v>
      </c>
      <c r="AL15" s="213" t="s">
        <v>70</v>
      </c>
      <c r="AM15" s="213" t="s">
        <v>45</v>
      </c>
      <c r="AN15" s="213" t="s">
        <v>47</v>
      </c>
      <c r="AO15" s="213" t="s">
        <v>47</v>
      </c>
      <c r="AP15" s="213" t="s">
        <v>181</v>
      </c>
      <c r="AQ15" s="213" t="s">
        <v>181</v>
      </c>
      <c r="AR15" s="213" t="s">
        <v>70</v>
      </c>
      <c r="AS15" s="213" t="s">
        <v>192</v>
      </c>
      <c r="AT15" s="213" t="s">
        <v>191</v>
      </c>
      <c r="AU15" s="213" t="s">
        <v>196</v>
      </c>
      <c r="AV15" s="213" t="s">
        <v>196</v>
      </c>
      <c r="AW15" s="213" t="s">
        <v>192</v>
      </c>
      <c r="AX15" s="213" t="s">
        <v>197</v>
      </c>
      <c r="AY15" s="213" t="s">
        <v>198</v>
      </c>
      <c r="AZ15" s="208" t="s">
        <v>199</v>
      </c>
      <c r="BA15" s="208" t="s">
        <v>44</v>
      </c>
      <c r="BB15" s="208" t="s">
        <v>44</v>
      </c>
      <c r="BC15" s="208" t="s">
        <v>44</v>
      </c>
      <c r="BD15" s="208" t="s">
        <v>222</v>
      </c>
      <c r="BE15" s="208" t="s">
        <v>245</v>
      </c>
      <c r="BF15" s="208" t="s">
        <v>232</v>
      </c>
      <c r="BG15" s="208" t="s">
        <v>232</v>
      </c>
      <c r="BH15" s="208" t="s">
        <v>264</v>
      </c>
      <c r="BI15" s="208" t="s">
        <v>70</v>
      </c>
      <c r="BJ15" s="208" t="s">
        <v>40</v>
      </c>
      <c r="BK15" s="211" t="s">
        <v>39</v>
      </c>
      <c r="BL15" s="212"/>
    </row>
    <row r="16" spans="1:64" s="208" customFormat="1" ht="8.5" customHeight="1" x14ac:dyDescent="0.2">
      <c r="B16" s="44"/>
      <c r="C16" s="117"/>
      <c r="D16" s="125"/>
      <c r="E16" s="126"/>
      <c r="F16" s="108" t="str">
        <f>IF(COUNT(#REF!,#REF!,#REF!,#REF!,#REF!,#REF!,#REF!,#REF!,#REF!,#REF!,#REF!,#REF!,#REF!,#REF!,#REF!,#REF!,#REF!,AL16,AM16,AN16,AO16,AP16,AQ16,AR16, AS16, AT16,AU16,AV16,AW16,AX16,AY16,AZ16,BA16,BF16)=0,"", COUNT(#REF!,#REF!,#REF!,#REF!,#REF!,#REF!,#REF!,#REF!,#REF!,#REF!,#REF!,#REF!,#REF!,#REF!,#REF!,#REF!,#REF!,AL16,AM16,AN16,AO16,AP16,AQ16,AR16,AS16,AT16,AU16,AV16,AW16,AX16,AY16,AZ16,BA16,BF16,BB16,BC16,BD16,BE16))</f>
        <v/>
      </c>
      <c r="G16" s="128"/>
      <c r="H16" s="160"/>
      <c r="I16" s="142"/>
      <c r="J16" s="160"/>
      <c r="K16" s="125"/>
      <c r="L16" s="127"/>
      <c r="M16" s="127"/>
      <c r="N16" s="127"/>
      <c r="O16" s="128"/>
      <c r="P16" s="160"/>
      <c r="Q16" s="148"/>
      <c r="R16" s="149"/>
      <c r="S16" s="160"/>
      <c r="T16" s="163">
        <f>IF(U17="","",1)</f>
        <v>1</v>
      </c>
      <c r="U16" s="164">
        <f>IF(U17="","",1)</f>
        <v>1</v>
      </c>
      <c r="V16" s="165">
        <f>IF(U17="","",1)</f>
        <v>1</v>
      </c>
      <c r="W16" s="160"/>
      <c r="X16" s="142"/>
      <c r="Y16" s="122"/>
      <c r="Z16" s="45"/>
      <c r="AB16" s="209"/>
      <c r="AC16" s="210"/>
      <c r="AD16" s="214"/>
      <c r="AF16" s="215"/>
      <c r="AG16" s="216"/>
      <c r="AH16" s="216"/>
      <c r="AI16" s="216"/>
      <c r="AJ16" s="217"/>
      <c r="AK16" s="218"/>
      <c r="AL16" s="216"/>
      <c r="AM16" s="216"/>
      <c r="AN16" s="216"/>
      <c r="AO16" s="216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7"/>
      <c r="BD16" s="217"/>
      <c r="BE16" s="217"/>
      <c r="BF16" s="217"/>
      <c r="BG16" s="217"/>
      <c r="BH16" s="217"/>
      <c r="BI16" s="217"/>
      <c r="BJ16" s="214"/>
      <c r="BK16" s="211"/>
      <c r="BL16" s="212"/>
    </row>
    <row r="17" spans="2:64" x14ac:dyDescent="0.2">
      <c r="B17" s="41"/>
      <c r="C17" s="116">
        <v>1</v>
      </c>
      <c r="D17" s="129" t="str">
        <f t="shared" ref="D17" si="0">IF(AD17="Athlete Name","",AD17)</f>
        <v>Alexis Lagan</v>
      </c>
      <c r="E17" s="130"/>
      <c r="F17" s="108">
        <f>COUNT(AL17:BI17)</f>
        <v>8</v>
      </c>
      <c r="G17" s="131">
        <f t="shared" ref="G17" si="1">_xlfn.IFS(F17="","",F17=1,1,F17=2,2,F17=3,3,F17=4,4,F17=5,5,F17&gt;5,5)</f>
        <v>5</v>
      </c>
      <c r="H17" s="120"/>
      <c r="I17" s="143"/>
      <c r="J17" s="145" t="s">
        <v>32</v>
      </c>
      <c r="K17" s="116">
        <f>IFERROR(LARGE((AL17:BI17),1),"")</f>
        <v>570</v>
      </c>
      <c r="L17" s="108">
        <f>IFERROR(LARGE((AL17:BI17),2),"")</f>
        <v>570</v>
      </c>
      <c r="M17" s="108">
        <f>IFERROR(LARGE((AL17:BI17),3),"")</f>
        <v>568</v>
      </c>
      <c r="N17" s="108">
        <f>IFERROR(LARGE((AL17:BI17),4),"")</f>
        <v>568</v>
      </c>
      <c r="O17" s="131">
        <f>IFERROR(LARGE((AL17:BI17),5),"")</f>
        <v>566</v>
      </c>
      <c r="P17" s="108"/>
      <c r="Q17" s="148">
        <f t="shared" ref="Q17" si="2">IFERROR(AVERAGEIF(K17:O17,"&gt;0"),"")</f>
        <v>568.4</v>
      </c>
      <c r="R17" s="149">
        <f t="shared" ref="R17" si="3">IF(SUM(AF18:AJ18,K18:O18)=0,"",SUM(AF18:AJ18,K18:O18))</f>
        <v>0.75</v>
      </c>
      <c r="S17" s="120"/>
      <c r="T17" s="107">
        <f>IF(U17="","",1)</f>
        <v>1</v>
      </c>
      <c r="U17" s="110">
        <f>IF(SUM(Q17:R17)=0,"",SUM(Q17:R17))</f>
        <v>569.15</v>
      </c>
      <c r="V17" s="109">
        <f>IF(U17="","",1)</f>
        <v>1</v>
      </c>
      <c r="W17" s="120"/>
      <c r="X17" s="130" t="str">
        <f>IF(AD17="Athlete Name","",AD17)</f>
        <v>Alexis Lagan</v>
      </c>
      <c r="Y17" s="131"/>
      <c r="Z17" s="46"/>
      <c r="AB17" s="201"/>
      <c r="AC17" s="206">
        <v>1</v>
      </c>
      <c r="AD17" s="220" t="s">
        <v>71</v>
      </c>
      <c r="AF17" s="206"/>
      <c r="AG17" s="190"/>
      <c r="AH17" s="190"/>
      <c r="AI17" s="190"/>
      <c r="AJ17" s="207"/>
      <c r="AK17" s="221"/>
      <c r="AL17" s="222" t="s">
        <v>32</v>
      </c>
      <c r="AM17" s="222" t="s">
        <v>32</v>
      </c>
      <c r="AN17" s="222">
        <v>566</v>
      </c>
      <c r="AO17" s="222">
        <v>561</v>
      </c>
      <c r="AP17" s="222" t="s">
        <v>32</v>
      </c>
      <c r="AQ17" s="222" t="s">
        <v>32</v>
      </c>
      <c r="AR17" s="222" t="s">
        <v>32</v>
      </c>
      <c r="AS17" s="222" t="s">
        <v>32</v>
      </c>
      <c r="AT17" s="222">
        <v>570</v>
      </c>
      <c r="AU17" s="222" t="s">
        <v>32</v>
      </c>
      <c r="AV17" s="222" t="s">
        <v>32</v>
      </c>
      <c r="AW17" s="222" t="s">
        <v>32</v>
      </c>
      <c r="AX17" s="222" t="s">
        <v>32</v>
      </c>
      <c r="AY17" s="222" t="s">
        <v>32</v>
      </c>
      <c r="AZ17" s="222" t="s">
        <v>32</v>
      </c>
      <c r="BA17" s="222">
        <v>549</v>
      </c>
      <c r="BB17" s="222">
        <v>563</v>
      </c>
      <c r="BC17" s="222">
        <v>568</v>
      </c>
      <c r="BD17" s="222">
        <v>568</v>
      </c>
      <c r="BE17" s="222" t="s">
        <v>32</v>
      </c>
      <c r="BF17" s="222">
        <v>570</v>
      </c>
      <c r="BG17" s="387" t="s">
        <v>32</v>
      </c>
      <c r="BH17" s="387" t="s">
        <v>32</v>
      </c>
      <c r="BI17" s="387" t="s">
        <v>32</v>
      </c>
      <c r="BJ17" s="220" t="str">
        <f>IF(AD17="Athlete Name","",AD17)</f>
        <v>Alexis Lagan</v>
      </c>
      <c r="BK17" s="207">
        <v>1</v>
      </c>
      <c r="BL17" s="205"/>
    </row>
    <row r="18" spans="2:64" x14ac:dyDescent="0.2">
      <c r="B18" s="41"/>
      <c r="C18" s="116"/>
      <c r="D18" s="129"/>
      <c r="E18" s="130"/>
      <c r="F18" s="108"/>
      <c r="G18" s="131" t="str">
        <f t="shared" ref="G18:G73" si="4">_xlfn.IFS(F18="","",F18=1,1,F18=2,2,F18=3,3,F18=4,4,F18=5,5,F18&gt;5,5)</f>
        <v/>
      </c>
      <c r="H18" s="120"/>
      <c r="I18" s="143" t="str">
        <f>IF(SUM(AF18:AJ18)=0,"",SUM(AF18:AJ18))</f>
        <v/>
      </c>
      <c r="J18" s="145" t="s">
        <v>42</v>
      </c>
      <c r="K18" s="116">
        <f>IFERROR(LARGE((AL18:BI18),1),"")</f>
        <v>0.75</v>
      </c>
      <c r="L18" s="108" t="str">
        <f>IFERROR(LARGE((AL18:BF18),2),"")</f>
        <v/>
      </c>
      <c r="M18" s="108" t="str">
        <f>IFERROR(LARGE((AL18:BF18),3),"")</f>
        <v/>
      </c>
      <c r="N18" s="108" t="str">
        <f>IFERROR(LARGE((AL18:BF18),4),"")</f>
        <v/>
      </c>
      <c r="O18" s="131" t="str">
        <f>IFERROR(LARGE((AL18:BF18),5),"")</f>
        <v/>
      </c>
      <c r="P18" s="108"/>
      <c r="Q18" s="148"/>
      <c r="R18" s="149"/>
      <c r="S18" s="120"/>
      <c r="T18" s="107">
        <f>IF(U17="","",1)</f>
        <v>1</v>
      </c>
      <c r="U18" s="111">
        <f>IF(U17="","",1)</f>
        <v>1</v>
      </c>
      <c r="V18" s="109">
        <f>IF(U17="","",1)</f>
        <v>1</v>
      </c>
      <c r="W18" s="120"/>
      <c r="X18" s="130"/>
      <c r="Y18" s="131"/>
      <c r="Z18" s="46"/>
      <c r="AB18" s="201"/>
      <c r="AC18" s="206"/>
      <c r="AD18" s="220"/>
      <c r="AF18" s="206" t="s">
        <v>42</v>
      </c>
      <c r="AG18" s="190" t="s">
        <v>42</v>
      </c>
      <c r="AH18" s="190"/>
      <c r="AI18" s="190" t="s">
        <v>42</v>
      </c>
      <c r="AJ18" s="207" t="s">
        <v>42</v>
      </c>
      <c r="AK18" s="221"/>
      <c r="AL18" s="206" t="s">
        <v>42</v>
      </c>
      <c r="AM18" s="206" t="s">
        <v>42</v>
      </c>
      <c r="AN18" s="206" t="s">
        <v>42</v>
      </c>
      <c r="AO18" s="206">
        <v>0.75</v>
      </c>
      <c r="AP18" s="206" t="s">
        <v>42</v>
      </c>
      <c r="AQ18" s="206" t="s">
        <v>42</v>
      </c>
      <c r="AR18" s="206" t="s">
        <v>42</v>
      </c>
      <c r="AS18" s="206" t="s">
        <v>42</v>
      </c>
      <c r="AT18" s="206" t="s">
        <v>42</v>
      </c>
      <c r="AU18" s="206" t="s">
        <v>42</v>
      </c>
      <c r="AV18" s="206" t="s">
        <v>42</v>
      </c>
      <c r="AW18" s="206" t="s">
        <v>42</v>
      </c>
      <c r="AX18" s="206" t="s">
        <v>42</v>
      </c>
      <c r="AY18" s="206" t="s">
        <v>42</v>
      </c>
      <c r="AZ18" s="206" t="s">
        <v>42</v>
      </c>
      <c r="BA18" s="206" t="s">
        <v>42</v>
      </c>
      <c r="BB18" s="206" t="s">
        <v>42</v>
      </c>
      <c r="BC18" s="206" t="s">
        <v>42</v>
      </c>
      <c r="BD18" s="206" t="s">
        <v>42</v>
      </c>
      <c r="BE18" s="206" t="s">
        <v>42</v>
      </c>
      <c r="BF18" s="206"/>
      <c r="BG18" s="388" t="s">
        <v>42</v>
      </c>
      <c r="BH18" s="388" t="s">
        <v>42</v>
      </c>
      <c r="BI18" s="388" t="s">
        <v>42</v>
      </c>
      <c r="BJ18" s="220"/>
      <c r="BK18" s="207"/>
      <c r="BL18" s="205"/>
    </row>
    <row r="19" spans="2:64" s="224" customFormat="1" ht="8.5" customHeight="1" thickBot="1" x14ac:dyDescent="0.25">
      <c r="B19" s="65"/>
      <c r="C19" s="118"/>
      <c r="D19" s="132"/>
      <c r="E19" s="133"/>
      <c r="F19" s="108" t="str">
        <f>IF(COUNT(#REF!,#REF!,#REF!,#REF!,#REF!,#REF!,#REF!,#REF!,#REF!,#REF!,#REF!,#REF!,#REF!,#REF!,#REF!,#REF!,#REF!,AL19,AM19,AN19,AO19,AP19,AQ19,AR19, AS19, AT19,AU19,AV19,AW19,AX19,AY19,AZ19,BA19,BF19,BB19,BC19,BD19,BE19,BH19,BI19)=0,"", COUNT(#REF!,#REF!,#REF!,#REF!,#REF!,#REF!,#REF!,#REF!,#REF!,#REF!,#REF!,#REF!,#REF!,#REF!,#REF!,#REF!,#REF!,AL19,AM19,AN19,AO19,AP19,AQ19,AR19,AS19,AT19,AU19,AV19,AW19,AX19,AY19,AZ19,BA19,BF19,BB19,BC19,BD19,BE19,BH19,BI19))</f>
        <v/>
      </c>
      <c r="G19" s="131" t="str">
        <f t="shared" si="4"/>
        <v/>
      </c>
      <c r="H19" s="146"/>
      <c r="I19" s="147"/>
      <c r="J19" s="146"/>
      <c r="K19" s="150"/>
      <c r="L19" s="113"/>
      <c r="M19" s="113"/>
      <c r="N19" s="113"/>
      <c r="O19" s="151"/>
      <c r="P19" s="146"/>
      <c r="Q19" s="152"/>
      <c r="R19" s="153"/>
      <c r="S19" s="146"/>
      <c r="T19" s="112">
        <f>IF(U17="","",1)</f>
        <v>1</v>
      </c>
      <c r="U19" s="113">
        <f>IF(U17="","",1)</f>
        <v>1</v>
      </c>
      <c r="V19" s="114">
        <f>IF(U17="","",1)</f>
        <v>1</v>
      </c>
      <c r="W19" s="146"/>
      <c r="X19" s="132"/>
      <c r="Y19" s="159"/>
      <c r="Z19" s="64"/>
      <c r="AB19" s="225"/>
      <c r="AC19" s="226"/>
      <c r="AD19" s="227"/>
      <c r="AF19" s="228"/>
      <c r="AG19" s="229"/>
      <c r="AH19" s="229"/>
      <c r="AI19" s="229"/>
      <c r="AJ19" s="230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4"/>
      <c r="BA19" s="264"/>
      <c r="BB19" s="264"/>
      <c r="BC19" s="264"/>
      <c r="BD19" s="264"/>
      <c r="BE19" s="263"/>
      <c r="BF19" s="264"/>
      <c r="BG19" s="264"/>
      <c r="BH19" s="241"/>
      <c r="BI19" s="241"/>
      <c r="BJ19" s="232"/>
      <c r="BK19" s="233"/>
      <c r="BL19" s="234"/>
    </row>
    <row r="20" spans="2:64" ht="8.5" customHeight="1" thickTop="1" thickBot="1" x14ac:dyDescent="0.25">
      <c r="B20" s="41"/>
      <c r="C20" s="116"/>
      <c r="D20" s="129"/>
      <c r="E20" s="130"/>
      <c r="F20" s="108" t="str">
        <f>IF(COUNT(#REF!,#REF!,#REF!,#REF!,#REF!,#REF!,#REF!,#REF!,#REF!,#REF!,#REF!,#REF!,#REF!,#REF!,#REF!,#REF!,#REF!,AL20,AM20,AN20,AO20,AP20,AQ20,AR20, AS20, AT20,AU20,AV20,AW20,AX20,AY20,AZ20,BA20,BF20,BB20,BC20,BD20,BE20,BH20,BI20)=0,"", COUNT(#REF!,#REF!,#REF!,#REF!,#REF!,#REF!,#REF!,#REF!,#REF!,#REF!,#REF!,#REF!,#REF!,#REF!,#REF!,#REF!,#REF!,AL20,AM20,AN20,AO20,AP20,AQ20,AR20,AS20,AT20,AU20,AV20,AW20,AX20,AY20,AZ20,BA20,BF20,BB20,BC20,BD20,BE20,BH20,BI20))</f>
        <v/>
      </c>
      <c r="G20" s="131" t="str">
        <f t="shared" si="4"/>
        <v/>
      </c>
      <c r="H20" s="120"/>
      <c r="I20" s="143"/>
      <c r="J20" s="120"/>
      <c r="K20" s="125"/>
      <c r="L20" s="127"/>
      <c r="M20" s="127"/>
      <c r="N20" s="127"/>
      <c r="O20" s="128"/>
      <c r="P20" s="108"/>
      <c r="Q20" s="148"/>
      <c r="R20" s="149"/>
      <c r="S20" s="120"/>
      <c r="T20" s="107">
        <f>IF(U21="","",1)</f>
        <v>1</v>
      </c>
      <c r="U20" s="108">
        <f>IF(U21="","",1)</f>
        <v>1</v>
      </c>
      <c r="V20" s="109">
        <f>IF(U21="","",1)</f>
        <v>1</v>
      </c>
      <c r="W20" s="120"/>
      <c r="X20" s="130"/>
      <c r="Y20" s="131"/>
      <c r="Z20" s="46"/>
      <c r="AB20" s="201"/>
      <c r="AC20" s="206"/>
      <c r="AD20" s="235"/>
      <c r="AF20" s="236"/>
      <c r="AG20" s="237"/>
      <c r="AH20" s="237"/>
      <c r="AI20" s="238"/>
      <c r="AJ20" s="239"/>
      <c r="AL20" s="240"/>
      <c r="AM20" s="240"/>
      <c r="AN20" s="240"/>
      <c r="AO20" s="240"/>
      <c r="AP20" s="240"/>
      <c r="AQ20" s="240"/>
      <c r="AR20" s="240"/>
      <c r="AS20" s="240"/>
      <c r="AT20" s="240"/>
      <c r="AU20" s="240"/>
      <c r="AV20" s="240"/>
      <c r="AW20" s="240"/>
      <c r="AX20" s="240"/>
      <c r="AY20" s="240"/>
      <c r="AZ20" s="241"/>
      <c r="BA20" s="241"/>
      <c r="BB20" s="241"/>
      <c r="BC20" s="241"/>
      <c r="BD20" s="241"/>
      <c r="BE20" s="240"/>
      <c r="BF20" s="241"/>
      <c r="BG20" s="241"/>
      <c r="BH20" s="217"/>
      <c r="BI20" s="217"/>
      <c r="BJ20" s="235"/>
      <c r="BK20" s="207"/>
      <c r="BL20" s="205"/>
    </row>
    <row r="21" spans="2:64" ht="16" thickTop="1" x14ac:dyDescent="0.2">
      <c r="B21" s="41"/>
      <c r="C21" s="116">
        <v>2</v>
      </c>
      <c r="D21" s="129" t="str">
        <f>IF(AD21="Athlete Name","",AD21)</f>
        <v>Sandra Uptagrafft</v>
      </c>
      <c r="E21" s="130"/>
      <c r="F21" s="108">
        <f>COUNT(AL21:BI21)</f>
        <v>13</v>
      </c>
      <c r="G21" s="131">
        <f t="shared" si="4"/>
        <v>5</v>
      </c>
      <c r="H21" s="120"/>
      <c r="I21" s="143"/>
      <c r="J21" s="145" t="s">
        <v>32</v>
      </c>
      <c r="K21" s="116">
        <f>IFERROR(LARGE((AL21:BI21),1),"")</f>
        <v>568</v>
      </c>
      <c r="L21" s="108">
        <f>IFERROR(LARGE((AL21:BI21),2),"")</f>
        <v>568</v>
      </c>
      <c r="M21" s="108">
        <f>IFERROR(LARGE((AL21:BI21),3),"")</f>
        <v>567</v>
      </c>
      <c r="N21" s="108">
        <f>IFERROR(LARGE((AL21:BI21),4),"")</f>
        <v>567</v>
      </c>
      <c r="O21" s="131">
        <f>IFERROR(LARGE((AL21:BI21),5),"")</f>
        <v>565</v>
      </c>
      <c r="P21" s="108"/>
      <c r="Q21" s="148">
        <f>IFERROR(AVERAGEIF(K21:O21,"&gt;0"),"")</f>
        <v>567</v>
      </c>
      <c r="R21" s="149" t="str">
        <f>IF(SUM(AF22:AJ22,K22:O22)=0,"",SUM(AF22:AJ22,K22:O22))</f>
        <v/>
      </c>
      <c r="S21" s="120"/>
      <c r="T21" s="107">
        <f>IF(U21="","",1)</f>
        <v>1</v>
      </c>
      <c r="U21" s="110">
        <f>IF(SUM(Q21:R21)=0,"",SUM(Q21:R21))</f>
        <v>567</v>
      </c>
      <c r="V21" s="109">
        <f>IF(U21="","",1)</f>
        <v>1</v>
      </c>
      <c r="W21" s="120"/>
      <c r="X21" s="130" t="str">
        <f t="shared" ref="X21:X84" si="5">IF(AD21="Athlete Name","",AD21)</f>
        <v>Sandra Uptagrafft</v>
      </c>
      <c r="Y21" s="131"/>
      <c r="Z21" s="46"/>
      <c r="AB21" s="201"/>
      <c r="AC21" s="206">
        <v>2</v>
      </c>
      <c r="AD21" s="220" t="s">
        <v>72</v>
      </c>
      <c r="AF21" s="206"/>
      <c r="AG21" s="190"/>
      <c r="AH21" s="190"/>
      <c r="AI21" s="190"/>
      <c r="AJ21" s="207"/>
      <c r="AK21" s="242"/>
      <c r="AL21" s="222">
        <v>550</v>
      </c>
      <c r="AM21" s="222">
        <v>555</v>
      </c>
      <c r="AN21" s="222">
        <v>567</v>
      </c>
      <c r="AO21" s="222">
        <v>562</v>
      </c>
      <c r="AP21" s="222">
        <v>555</v>
      </c>
      <c r="AQ21" s="222">
        <v>568</v>
      </c>
      <c r="AR21" s="222">
        <v>560</v>
      </c>
      <c r="AS21" s="222" t="s">
        <v>32</v>
      </c>
      <c r="AT21" s="222">
        <v>568</v>
      </c>
      <c r="AU21" s="222" t="s">
        <v>32</v>
      </c>
      <c r="AV21" s="222" t="s">
        <v>32</v>
      </c>
      <c r="AW21" s="222" t="s">
        <v>32</v>
      </c>
      <c r="AX21" s="222" t="s">
        <v>32</v>
      </c>
      <c r="AY21" s="222">
        <v>567</v>
      </c>
      <c r="AZ21" s="222" t="s">
        <v>32</v>
      </c>
      <c r="BA21" s="222">
        <v>555</v>
      </c>
      <c r="BB21" s="222">
        <v>559</v>
      </c>
      <c r="BC21" s="222">
        <v>565</v>
      </c>
      <c r="BD21" s="387" t="s">
        <v>32</v>
      </c>
      <c r="BE21" s="222">
        <v>565</v>
      </c>
      <c r="BF21" s="387" t="s">
        <v>32</v>
      </c>
      <c r="BG21" s="387" t="s">
        <v>32</v>
      </c>
      <c r="BH21" s="222" t="s">
        <v>32</v>
      </c>
      <c r="BI21" s="222" t="s">
        <v>32</v>
      </c>
      <c r="BJ21" s="220" t="str">
        <f>IF(AD21="Athlete Name","",AD21)</f>
        <v>Sandra Uptagrafft</v>
      </c>
      <c r="BK21" s="207">
        <v>2</v>
      </c>
      <c r="BL21" s="205"/>
    </row>
    <row r="22" spans="2:64" x14ac:dyDescent="0.2">
      <c r="B22" s="41"/>
      <c r="C22" s="116"/>
      <c r="D22" s="129"/>
      <c r="E22" s="130"/>
      <c r="F22" s="108" t="str">
        <f>IF(COUNT(#REF!,#REF!,#REF!,#REF!,#REF!,#REF!,#REF!,#REF!,#REF!,#REF!,#REF!,#REF!,#REF!,#REF!,#REF!,#REF!,#REF!,AL22,AM22,AN22,AO22,AP22,AQ22,AR22, AS22, AT22,AU22,AV22,AW22,AX22,AY22,AZ22,BA22,BF22,BB22,BC22,BD22,BE22,BH22,BI22)=0,"", COUNT(#REF!,#REF!,#REF!,#REF!,#REF!,#REF!,#REF!,#REF!,#REF!,#REF!,#REF!,#REF!,#REF!,#REF!,#REF!,#REF!,#REF!,AL22,AM22,AN22,AO22,AP22,AQ22,AR22,AS22,AT22,AU22,AV22,AW22,AX22,AY22,AZ22,BA22,BF22,BB22,BC22,BD22,BE22,BH22,BI22))</f>
        <v/>
      </c>
      <c r="G22" s="131" t="str">
        <f t="shared" si="4"/>
        <v/>
      </c>
      <c r="H22" s="120"/>
      <c r="I22" s="143" t="str">
        <f>IF(SUM(AF22:AJ22)=0,"",SUM(AF22:AJ22))</f>
        <v/>
      </c>
      <c r="J22" s="145" t="s">
        <v>42</v>
      </c>
      <c r="K22" s="116" t="str">
        <f>IFERROR(LARGE((AL22:BI22),1),"")</f>
        <v/>
      </c>
      <c r="L22" s="108" t="str">
        <f>IFERROR(LARGE((AL22:BF22),2),"")</f>
        <v/>
      </c>
      <c r="M22" s="108" t="str">
        <f>IFERROR(LARGE((AL22:BF22),3),"")</f>
        <v/>
      </c>
      <c r="N22" s="108" t="str">
        <f>IFERROR(LARGE((AL22:BF22),4),"")</f>
        <v/>
      </c>
      <c r="O22" s="131" t="str">
        <f>IFERROR(LARGE((AL22:BF22),5),"")</f>
        <v/>
      </c>
      <c r="P22" s="108"/>
      <c r="Q22" s="148"/>
      <c r="R22" s="149"/>
      <c r="S22" s="120"/>
      <c r="T22" s="107">
        <f>IF(U21="","",1)</f>
        <v>1</v>
      </c>
      <c r="U22" s="111">
        <f>IF(U21="","",1)</f>
        <v>1</v>
      </c>
      <c r="V22" s="109">
        <f>IF(U21="","",1)</f>
        <v>1</v>
      </c>
      <c r="W22" s="120"/>
      <c r="X22" s="130"/>
      <c r="Y22" s="131"/>
      <c r="Z22" s="46"/>
      <c r="AB22" s="201"/>
      <c r="AC22" s="206"/>
      <c r="AD22" s="220"/>
      <c r="AF22" s="206" t="s">
        <v>42</v>
      </c>
      <c r="AG22" s="190" t="s">
        <v>42</v>
      </c>
      <c r="AH22" s="190" t="s">
        <v>42</v>
      </c>
      <c r="AI22" s="190" t="s">
        <v>42</v>
      </c>
      <c r="AJ22" s="207" t="s">
        <v>42</v>
      </c>
      <c r="AK22" s="242"/>
      <c r="AL22" s="206" t="s">
        <v>42</v>
      </c>
      <c r="AM22" s="206" t="s">
        <v>42</v>
      </c>
      <c r="AN22" s="206" t="s">
        <v>42</v>
      </c>
      <c r="AO22" s="206" t="s">
        <v>42</v>
      </c>
      <c r="AP22" s="206" t="s">
        <v>42</v>
      </c>
      <c r="AQ22" s="206" t="s">
        <v>42</v>
      </c>
      <c r="AR22" s="206" t="s">
        <v>42</v>
      </c>
      <c r="AS22" s="206" t="s">
        <v>42</v>
      </c>
      <c r="AT22" s="206" t="s">
        <v>42</v>
      </c>
      <c r="AU22" s="206" t="s">
        <v>42</v>
      </c>
      <c r="AV22" s="206" t="s">
        <v>42</v>
      </c>
      <c r="AW22" s="206" t="s">
        <v>42</v>
      </c>
      <c r="AX22" s="206" t="s">
        <v>42</v>
      </c>
      <c r="AY22" s="206" t="s">
        <v>42</v>
      </c>
      <c r="AZ22" s="206" t="s">
        <v>42</v>
      </c>
      <c r="BA22" s="206" t="s">
        <v>42</v>
      </c>
      <c r="BB22" s="206" t="s">
        <v>42</v>
      </c>
      <c r="BC22" s="206" t="s">
        <v>42</v>
      </c>
      <c r="BD22" s="388" t="s">
        <v>42</v>
      </c>
      <c r="BE22" s="206" t="s">
        <v>42</v>
      </c>
      <c r="BF22" s="388" t="s">
        <v>42</v>
      </c>
      <c r="BG22" s="388" t="s">
        <v>42</v>
      </c>
      <c r="BH22" s="206" t="s">
        <v>42</v>
      </c>
      <c r="BI22" s="206" t="s">
        <v>42</v>
      </c>
      <c r="BJ22" s="220"/>
      <c r="BK22" s="207"/>
      <c r="BL22" s="205"/>
    </row>
    <row r="23" spans="2:64" s="224" customFormat="1" ht="8.5" customHeight="1" thickBot="1" x14ac:dyDescent="0.25">
      <c r="B23" s="65"/>
      <c r="C23" s="118"/>
      <c r="D23" s="132"/>
      <c r="E23" s="133"/>
      <c r="F23" s="108" t="str">
        <f>IF(COUNT(#REF!,#REF!,#REF!,#REF!,#REF!,#REF!,#REF!,#REF!,#REF!,#REF!,#REF!,#REF!,#REF!,#REF!,#REF!,#REF!,#REF!,AL23,AM23,AN23,AO23,AP23,AQ23,AR23, AS23, AT23,AU23,AV23,AW23,AX23,AY23,AZ23,BA23,BF23,BB23,BC23,BD23,BE23,BH23,BI23)=0,"", COUNT(#REF!,#REF!,#REF!,#REF!,#REF!,#REF!,#REF!,#REF!,#REF!,#REF!,#REF!,#REF!,#REF!,#REF!,#REF!,#REF!,#REF!,AL23,AM23,AN23,AO23,AP23,AQ23,AR23,AS23,AT23,AU23,AV23,AW23,AX23,AY23,AZ23,BA23,BF23,BB23,BC23,BD23,BE23,BH23,BI23))</f>
        <v/>
      </c>
      <c r="G23" s="131" t="str">
        <f t="shared" si="4"/>
        <v/>
      </c>
      <c r="H23" s="146"/>
      <c r="I23" s="147"/>
      <c r="J23" s="146"/>
      <c r="K23" s="150"/>
      <c r="L23" s="113"/>
      <c r="M23" s="113"/>
      <c r="N23" s="113"/>
      <c r="O23" s="151"/>
      <c r="P23" s="146"/>
      <c r="Q23" s="152"/>
      <c r="R23" s="153"/>
      <c r="S23" s="146"/>
      <c r="T23" s="112">
        <f>IF(U21="","",1)</f>
        <v>1</v>
      </c>
      <c r="U23" s="113">
        <f>IF(U21="","",1)</f>
        <v>1</v>
      </c>
      <c r="V23" s="114">
        <f>IF(U21="","",1)</f>
        <v>1</v>
      </c>
      <c r="W23" s="146"/>
      <c r="X23" s="132"/>
      <c r="Y23" s="159"/>
      <c r="Z23" s="64"/>
      <c r="AB23" s="225"/>
      <c r="AC23" s="226"/>
      <c r="AD23" s="243"/>
      <c r="AF23" s="244"/>
      <c r="AG23" s="245"/>
      <c r="AH23" s="245"/>
      <c r="AI23" s="245"/>
      <c r="AJ23" s="246"/>
      <c r="AL23" s="240"/>
      <c r="AM23" s="240"/>
      <c r="AN23" s="240"/>
      <c r="AO23" s="240"/>
      <c r="AP23" s="240"/>
      <c r="AQ23" s="240"/>
      <c r="AR23" s="240"/>
      <c r="AS23" s="240"/>
      <c r="AT23" s="240"/>
      <c r="AU23" s="240"/>
      <c r="AV23" s="240"/>
      <c r="AW23" s="240"/>
      <c r="AX23" s="240"/>
      <c r="AY23" s="240"/>
      <c r="AZ23" s="241"/>
      <c r="BA23" s="241"/>
      <c r="BB23" s="241"/>
      <c r="BC23" s="241"/>
      <c r="BD23" s="241"/>
      <c r="BE23" s="240"/>
      <c r="BF23" s="241"/>
      <c r="BG23" s="241"/>
      <c r="BH23" s="264"/>
      <c r="BI23" s="264"/>
      <c r="BJ23" s="247"/>
      <c r="BK23" s="233"/>
      <c r="BL23" s="234"/>
    </row>
    <row r="24" spans="2:64" ht="8.5" customHeight="1" thickTop="1" x14ac:dyDescent="0.2">
      <c r="B24" s="41"/>
      <c r="C24" s="116"/>
      <c r="D24" s="129"/>
      <c r="E24" s="130"/>
      <c r="F24" s="108" t="str">
        <f>IF(COUNT(#REF!,#REF!,#REF!,#REF!,#REF!,#REF!,#REF!,#REF!,#REF!,#REF!,#REF!,#REF!,#REF!,#REF!,#REF!,#REF!,#REF!,AL24,AM24,AN24,AO24,AP24,AQ24,AR24, AS24, AT24,AU24,AV24,AW24,AX24,AY24,AZ24,BA24,BF24,BB24,BC24,BD24,BE24,BH24,BI24)=0,"", COUNT(#REF!,#REF!,#REF!,#REF!,#REF!,#REF!,#REF!,#REF!,#REF!,#REF!,#REF!,#REF!,#REF!,#REF!,#REF!,#REF!,#REF!,AL24,AM24,AN24,AO24,AP24,AQ24,AR24,AS24,AT24,AU24,AV24,AW24,AX24,AY24,AZ24,BA24,BF24,BB24,BC24,BD24,BE24,BH24,BI24))</f>
        <v/>
      </c>
      <c r="G24" s="131" t="str">
        <f t="shared" si="4"/>
        <v/>
      </c>
      <c r="H24" s="120"/>
      <c r="I24" s="143"/>
      <c r="J24" s="120"/>
      <c r="K24" s="125"/>
      <c r="L24" s="127"/>
      <c r="M24" s="127"/>
      <c r="N24" s="127"/>
      <c r="O24" s="128"/>
      <c r="P24" s="108"/>
      <c r="Q24" s="148"/>
      <c r="R24" s="149"/>
      <c r="S24" s="120"/>
      <c r="T24" s="107">
        <f t="shared" ref="T24" si="6">IF(U25="","",1)</f>
        <v>1</v>
      </c>
      <c r="U24" s="108">
        <f t="shared" ref="U24" si="7">IF(U25="","",1)</f>
        <v>1</v>
      </c>
      <c r="V24" s="109">
        <f t="shared" ref="V24" si="8">IF(U25="","",1)</f>
        <v>1</v>
      </c>
      <c r="W24" s="120"/>
      <c r="X24" s="130"/>
      <c r="Y24" s="131"/>
      <c r="Z24" s="46"/>
      <c r="AB24" s="201"/>
      <c r="AC24" s="206"/>
      <c r="AD24" s="214"/>
      <c r="AF24" s="215"/>
      <c r="AG24" s="216"/>
      <c r="AH24" s="216"/>
      <c r="AI24" s="216"/>
      <c r="AJ24" s="217"/>
      <c r="AL24" s="216"/>
      <c r="AM24" s="216"/>
      <c r="AN24" s="216"/>
      <c r="AO24" s="216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7"/>
      <c r="BA24" s="217"/>
      <c r="BB24" s="217"/>
      <c r="BC24" s="217"/>
      <c r="BD24" s="217"/>
      <c r="BE24" s="219"/>
      <c r="BF24" s="217"/>
      <c r="BG24" s="217"/>
      <c r="BH24" s="249"/>
      <c r="BI24" s="249"/>
      <c r="BJ24" s="214"/>
      <c r="BK24" s="207"/>
      <c r="BL24" s="205"/>
    </row>
    <row r="25" spans="2:64" x14ac:dyDescent="0.2">
      <c r="B25" s="41"/>
      <c r="C25" s="116">
        <v>3</v>
      </c>
      <c r="D25" s="129" t="str">
        <f t="shared" ref="D25:D88" si="9">IF(AD25="Athlete Name","",AD25)</f>
        <v>Katelyn Abeln</v>
      </c>
      <c r="E25" s="130"/>
      <c r="F25" s="108">
        <f>COUNT(AL25:BI25)</f>
        <v>11</v>
      </c>
      <c r="G25" s="131">
        <f t="shared" si="4"/>
        <v>5</v>
      </c>
      <c r="H25" s="120"/>
      <c r="I25" s="143"/>
      <c r="J25" s="145" t="s">
        <v>32</v>
      </c>
      <c r="K25" s="116">
        <f>IFERROR(LARGE((AL25:BI25),1),"")</f>
        <v>576</v>
      </c>
      <c r="L25" s="108">
        <f>IFERROR(LARGE((AL25:BI25),2),"")</f>
        <v>573</v>
      </c>
      <c r="M25" s="108">
        <f>IFERROR(LARGE((AL25:BI25),3),"")</f>
        <v>568</v>
      </c>
      <c r="N25" s="108">
        <f>IFERROR(LARGE((AL25:BI25),4),"")</f>
        <v>564</v>
      </c>
      <c r="O25" s="131">
        <f>IFERROR(LARGE((AL25:BI25),5),"")</f>
        <v>563</v>
      </c>
      <c r="P25" s="108"/>
      <c r="Q25" s="148">
        <f t="shared" ref="Q25:Q88" si="10">IFERROR(AVERAGEIF(K25:O25,"&gt;0"),"")</f>
        <v>568.79999999999995</v>
      </c>
      <c r="R25" s="149">
        <f t="shared" ref="R25:R88" si="11">IF(SUM(AF26:AJ26,K26:O26)=0,"",SUM(AF26:AJ26,K26:O26))</f>
        <v>0.25</v>
      </c>
      <c r="S25" s="120"/>
      <c r="T25" s="107">
        <f t="shared" ref="T25" si="12">IF(U25="","",1)</f>
        <v>1</v>
      </c>
      <c r="U25" s="110">
        <f t="shared" ref="U25" si="13">IF(SUM(Q25:R25)=0,"",SUM(Q25:R25))</f>
        <v>569.04999999999995</v>
      </c>
      <c r="V25" s="109">
        <f t="shared" ref="V25" si="14">IF(U25="","",1)</f>
        <v>1</v>
      </c>
      <c r="W25" s="120"/>
      <c r="X25" s="130" t="str">
        <f t="shared" si="5"/>
        <v>Katelyn Abeln</v>
      </c>
      <c r="Y25" s="131"/>
      <c r="Z25" s="46"/>
      <c r="AB25" s="201"/>
      <c r="AC25" s="206">
        <v>3</v>
      </c>
      <c r="AD25" s="220" t="s">
        <v>73</v>
      </c>
      <c r="AF25" s="206"/>
      <c r="AG25" s="190"/>
      <c r="AH25" s="190"/>
      <c r="AI25" s="190"/>
      <c r="AJ25" s="207"/>
      <c r="AK25" s="242"/>
      <c r="AL25" s="222">
        <v>568</v>
      </c>
      <c r="AM25" s="222">
        <v>556</v>
      </c>
      <c r="AN25" s="222">
        <v>559</v>
      </c>
      <c r="AO25" s="222">
        <v>554</v>
      </c>
      <c r="AP25" s="222" t="s">
        <v>32</v>
      </c>
      <c r="AQ25" s="222" t="s">
        <v>32</v>
      </c>
      <c r="AR25" s="222">
        <v>573</v>
      </c>
      <c r="AS25" s="222" t="s">
        <v>32</v>
      </c>
      <c r="AT25" s="222">
        <v>576</v>
      </c>
      <c r="AU25" s="222" t="s">
        <v>32</v>
      </c>
      <c r="AV25" s="222" t="s">
        <v>32</v>
      </c>
      <c r="AW25" s="222" t="s">
        <v>32</v>
      </c>
      <c r="AX25" s="222" t="s">
        <v>32</v>
      </c>
      <c r="AY25" s="222" t="s">
        <v>32</v>
      </c>
      <c r="AZ25" s="222" t="s">
        <v>32</v>
      </c>
      <c r="BA25" s="222">
        <v>561</v>
      </c>
      <c r="BB25" s="222">
        <v>563</v>
      </c>
      <c r="BC25" s="222">
        <v>564</v>
      </c>
      <c r="BD25" s="222">
        <v>562</v>
      </c>
      <c r="BE25" s="222" t="s">
        <v>32</v>
      </c>
      <c r="BF25" s="222" t="s">
        <v>32</v>
      </c>
      <c r="BG25" s="222" t="s">
        <v>32</v>
      </c>
      <c r="BH25" s="222">
        <v>559</v>
      </c>
      <c r="BI25" s="222" t="s">
        <v>32</v>
      </c>
      <c r="BJ25" s="220" t="str">
        <f>IF(AD25="Athlete Name","",AD25)</f>
        <v>Katelyn Abeln</v>
      </c>
      <c r="BK25" s="207">
        <v>3</v>
      </c>
      <c r="BL25" s="205"/>
    </row>
    <row r="26" spans="2:64" x14ac:dyDescent="0.2">
      <c r="B26" s="41"/>
      <c r="C26" s="116"/>
      <c r="D26" s="129"/>
      <c r="E26" s="130"/>
      <c r="F26" s="108"/>
      <c r="G26" s="131"/>
      <c r="H26" s="120"/>
      <c r="I26" s="143" t="str">
        <f>IF(SUM(AF26:AJ26)=0,"",SUM(AF26:AJ26))</f>
        <v/>
      </c>
      <c r="J26" s="145" t="s">
        <v>42</v>
      </c>
      <c r="K26" s="116">
        <f>IFERROR(LARGE((AL26:BI26),1),"")</f>
        <v>0.25</v>
      </c>
      <c r="L26" s="108" t="str">
        <f>IFERROR(LARGE((AL26:BF26),2),"")</f>
        <v/>
      </c>
      <c r="M26" s="108" t="str">
        <f>IFERROR(LARGE((AL26:BF26),3),"")</f>
        <v/>
      </c>
      <c r="N26" s="108" t="str">
        <f>IFERROR(LARGE((AL26:BF26),4),"")</f>
        <v/>
      </c>
      <c r="O26" s="131" t="str">
        <f>IFERROR(LARGE((AL26:BF26),5),"")</f>
        <v/>
      </c>
      <c r="P26" s="108"/>
      <c r="Q26" s="148"/>
      <c r="R26" s="149"/>
      <c r="S26" s="120"/>
      <c r="T26" s="107">
        <f t="shared" ref="T26" si="15">IF(U25="","",1)</f>
        <v>1</v>
      </c>
      <c r="U26" s="111">
        <f t="shared" ref="U26" si="16">IF(U25="","",1)</f>
        <v>1</v>
      </c>
      <c r="V26" s="109">
        <f t="shared" ref="V26" si="17">IF(U25="","",1)</f>
        <v>1</v>
      </c>
      <c r="W26" s="120"/>
      <c r="X26" s="130"/>
      <c r="Y26" s="131"/>
      <c r="Z26" s="46"/>
      <c r="AB26" s="201"/>
      <c r="AC26" s="206"/>
      <c r="AD26" s="220"/>
      <c r="AF26" s="206" t="s">
        <v>42</v>
      </c>
      <c r="AG26" s="190" t="s">
        <v>42</v>
      </c>
      <c r="AH26" s="190" t="s">
        <v>42</v>
      </c>
      <c r="AI26" s="190" t="s">
        <v>42</v>
      </c>
      <c r="AJ26" s="207" t="s">
        <v>42</v>
      </c>
      <c r="AK26" s="242"/>
      <c r="AL26" s="206" t="s">
        <v>42</v>
      </c>
      <c r="AM26" s="206" t="s">
        <v>42</v>
      </c>
      <c r="AN26" s="206" t="s">
        <v>42</v>
      </c>
      <c r="AO26" s="206">
        <v>0.25</v>
      </c>
      <c r="AP26" s="206" t="s">
        <v>42</v>
      </c>
      <c r="AQ26" s="206" t="s">
        <v>42</v>
      </c>
      <c r="AR26" s="206" t="s">
        <v>42</v>
      </c>
      <c r="AS26" s="206" t="s">
        <v>42</v>
      </c>
      <c r="AT26" s="206" t="s">
        <v>42</v>
      </c>
      <c r="AU26" s="206" t="s">
        <v>42</v>
      </c>
      <c r="AV26" s="206" t="s">
        <v>42</v>
      </c>
      <c r="AW26" s="206" t="s">
        <v>42</v>
      </c>
      <c r="AX26" s="206" t="s">
        <v>42</v>
      </c>
      <c r="AY26" s="206" t="s">
        <v>42</v>
      </c>
      <c r="AZ26" s="206" t="s">
        <v>42</v>
      </c>
      <c r="BA26" s="206" t="s">
        <v>42</v>
      </c>
      <c r="BB26" s="206" t="s">
        <v>42</v>
      </c>
      <c r="BC26" s="206" t="s">
        <v>42</v>
      </c>
      <c r="BD26" s="206" t="s">
        <v>42</v>
      </c>
      <c r="BE26" s="206" t="s">
        <v>42</v>
      </c>
      <c r="BF26" s="206" t="s">
        <v>42</v>
      </c>
      <c r="BG26" s="206" t="s">
        <v>42</v>
      </c>
      <c r="BH26" s="206" t="s">
        <v>42</v>
      </c>
      <c r="BI26" s="206" t="s">
        <v>42</v>
      </c>
      <c r="BJ26" s="220"/>
      <c r="BK26" s="207"/>
      <c r="BL26" s="205"/>
    </row>
    <row r="27" spans="2:64" s="224" customFormat="1" ht="8.5" customHeight="1" thickBot="1" x14ac:dyDescent="0.25">
      <c r="B27" s="65"/>
      <c r="C27" s="118"/>
      <c r="D27" s="132"/>
      <c r="E27" s="133"/>
      <c r="F27" s="108" t="str">
        <f>IF(COUNT(#REF!,#REF!,#REF!,#REF!,#REF!,#REF!,#REF!,#REF!,#REF!,#REF!,#REF!,#REF!,#REF!,#REF!,#REF!,#REF!,#REF!,AL27,AM27,AN27,AO27,AP27,AQ27,AR27, AS27, AT27,AU27,AV27,AW27,AX27,AY27,AZ27,BA27,BF27,BB27,BC27,BD27,BE27,BH27,BI27)=0,"", COUNT(#REF!,#REF!,#REF!,#REF!,#REF!,#REF!,#REF!,#REF!,#REF!,#REF!,#REF!,#REF!,#REF!,#REF!,#REF!,#REF!,#REF!,AL27,AM27,AN27,AO27,AP27,AQ27,AR27,AS27,AT27,AU27,AV27,AW27,AX27,AY27,AZ27,BA27,BF27,BB27,BC27,BD27,BE27,BH27,BI27))</f>
        <v/>
      </c>
      <c r="G27" s="131"/>
      <c r="H27" s="146"/>
      <c r="I27" s="147"/>
      <c r="J27" s="146"/>
      <c r="K27" s="150"/>
      <c r="L27" s="113"/>
      <c r="M27" s="113"/>
      <c r="N27" s="113"/>
      <c r="O27" s="151"/>
      <c r="P27" s="146"/>
      <c r="Q27" s="152"/>
      <c r="R27" s="153"/>
      <c r="S27" s="146"/>
      <c r="T27" s="112">
        <f t="shared" ref="T27" si="18">IF(U25="","",1)</f>
        <v>1</v>
      </c>
      <c r="U27" s="113">
        <f t="shared" ref="U27" si="19">IF(U25="","",1)</f>
        <v>1</v>
      </c>
      <c r="V27" s="114">
        <f t="shared" ref="V27" si="20">IF(U25="","",1)</f>
        <v>1</v>
      </c>
      <c r="W27" s="146"/>
      <c r="X27" s="132"/>
      <c r="Y27" s="159"/>
      <c r="Z27" s="64"/>
      <c r="AB27" s="225"/>
      <c r="AC27" s="226"/>
      <c r="AD27" s="227"/>
      <c r="AF27" s="228"/>
      <c r="AG27" s="229"/>
      <c r="AH27" s="229"/>
      <c r="AI27" s="229"/>
      <c r="AJ27" s="230"/>
      <c r="AL27" s="263"/>
      <c r="AM27" s="263"/>
      <c r="AN27" s="263"/>
      <c r="AO27" s="263"/>
      <c r="AP27" s="263"/>
      <c r="AQ27" s="263"/>
      <c r="AR27" s="263"/>
      <c r="AS27" s="263"/>
      <c r="AT27" s="263"/>
      <c r="AU27" s="263"/>
      <c r="AV27" s="263"/>
      <c r="AW27" s="263"/>
      <c r="AX27" s="263"/>
      <c r="AY27" s="263"/>
      <c r="AZ27" s="264"/>
      <c r="BA27" s="264"/>
      <c r="BB27" s="264"/>
      <c r="BC27" s="264"/>
      <c r="BD27" s="264"/>
      <c r="BE27" s="263"/>
      <c r="BF27" s="264"/>
      <c r="BG27" s="264"/>
      <c r="BH27" s="264"/>
      <c r="BI27" s="264"/>
      <c r="BJ27" s="232"/>
      <c r="BK27" s="233"/>
      <c r="BL27" s="234"/>
    </row>
    <row r="28" spans="2:64" ht="8.5" customHeight="1" thickTop="1" x14ac:dyDescent="0.2">
      <c r="B28" s="41"/>
      <c r="C28" s="116"/>
      <c r="D28" s="129"/>
      <c r="E28" s="130"/>
      <c r="F28" s="108" t="str">
        <f>IF(COUNT(#REF!,#REF!,#REF!,#REF!,#REF!,#REF!,#REF!,#REF!,#REF!,#REF!,#REF!,#REF!,#REF!,#REF!,#REF!,#REF!,#REF!,AL28,AM28,AN28,AO28,AP28,AQ28,AR28, AS28, AT28,AU28,AV28,AW28,AX28,AY28,AZ28,BA28,BF28,BB28,BC28,BD28,BE28,BH28,BI28)=0,"", COUNT(#REF!,#REF!,#REF!,#REF!,#REF!,#REF!,#REF!,#REF!,#REF!,#REF!,#REF!,#REF!,#REF!,#REF!,#REF!,#REF!,#REF!,AL28,AM28,AN28,AO28,AP28,AQ28,AR28,AS28,AT28,AU28,AV28,AW28,AX28,AY28,AZ28,BA28,BF28,BB28,BC28,BD28,BE28,BH28,BI28))</f>
        <v/>
      </c>
      <c r="G28" s="131" t="str">
        <f t="shared" si="4"/>
        <v/>
      </c>
      <c r="H28" s="120"/>
      <c r="I28" s="143"/>
      <c r="J28" s="120"/>
      <c r="K28" s="125"/>
      <c r="L28" s="127"/>
      <c r="M28" s="127"/>
      <c r="N28" s="127"/>
      <c r="O28" s="128"/>
      <c r="P28" s="108"/>
      <c r="Q28" s="148"/>
      <c r="R28" s="149"/>
      <c r="S28" s="120"/>
      <c r="T28" s="107">
        <f t="shared" ref="T28" si="21">IF(U29="","",1)</f>
        <v>1</v>
      </c>
      <c r="U28" s="108">
        <f t="shared" ref="U28" si="22">IF(U29="","",1)</f>
        <v>1</v>
      </c>
      <c r="V28" s="109">
        <f t="shared" ref="V28" si="23">IF(U29="","",1)</f>
        <v>1</v>
      </c>
      <c r="W28" s="120"/>
      <c r="X28" s="130"/>
      <c r="Y28" s="131"/>
      <c r="Z28" s="46"/>
      <c r="AB28" s="201"/>
      <c r="AC28" s="206"/>
      <c r="AD28" s="235"/>
      <c r="AF28" s="236"/>
      <c r="AG28" s="237"/>
      <c r="AH28" s="237"/>
      <c r="AI28" s="238"/>
      <c r="AJ28" s="239"/>
      <c r="AL28" s="238"/>
      <c r="AM28" s="238"/>
      <c r="AN28" s="238"/>
      <c r="AO28" s="23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249"/>
      <c r="BA28" s="249"/>
      <c r="BB28" s="249"/>
      <c r="BC28" s="249"/>
      <c r="BD28" s="249"/>
      <c r="BE28" s="248"/>
      <c r="BF28" s="249"/>
      <c r="BG28" s="249"/>
      <c r="BH28" s="249"/>
      <c r="BI28" s="249"/>
      <c r="BJ28" s="235"/>
      <c r="BK28" s="207"/>
      <c r="BL28" s="205"/>
    </row>
    <row r="29" spans="2:64" x14ac:dyDescent="0.2">
      <c r="B29" s="41"/>
      <c r="C29" s="116">
        <v>4</v>
      </c>
      <c r="D29" s="129" t="str">
        <f t="shared" si="9"/>
        <v>Suman Sanghera</v>
      </c>
      <c r="E29" s="130"/>
      <c r="F29" s="108">
        <f>COUNT(AL29:BI29)</f>
        <v>12</v>
      </c>
      <c r="G29" s="131">
        <f t="shared" si="4"/>
        <v>5</v>
      </c>
      <c r="H29" s="120"/>
      <c r="I29" s="143"/>
      <c r="J29" s="145" t="s">
        <v>32</v>
      </c>
      <c r="K29" s="116">
        <f>IFERROR(LARGE((AL29:BI29),1),"")</f>
        <v>579</v>
      </c>
      <c r="L29" s="116">
        <f>IFERROR(LARGE((AL29:BI29),2),"")</f>
        <v>579</v>
      </c>
      <c r="M29" s="116">
        <f>IFERROR(LARGE((AL29:BI29),3),"")</f>
        <v>576</v>
      </c>
      <c r="N29" s="116">
        <f>IFERROR(LARGE((AL29:BI29),4),"")</f>
        <v>572</v>
      </c>
      <c r="O29" s="116">
        <f>IFERROR(LARGE((AL29:BI29),5),"")</f>
        <v>571</v>
      </c>
      <c r="P29" s="108"/>
      <c r="Q29" s="148">
        <f t="shared" si="10"/>
        <v>575.4</v>
      </c>
      <c r="R29" s="149">
        <f t="shared" si="11"/>
        <v>0.5</v>
      </c>
      <c r="S29" s="120"/>
      <c r="T29" s="107">
        <f t="shared" ref="T29" si="24">IF(U29="","",1)</f>
        <v>1</v>
      </c>
      <c r="U29" s="110">
        <f>IF(SUM(Q29:R29)=0,"",SUM(Q29:R29))</f>
        <v>575.9</v>
      </c>
      <c r="V29" s="109">
        <f t="shared" ref="V29" si="25">IF(U29="","",1)</f>
        <v>1</v>
      </c>
      <c r="W29" s="120"/>
      <c r="X29" s="130" t="str">
        <f t="shared" si="5"/>
        <v>Suman Sanghera</v>
      </c>
      <c r="Y29" s="131"/>
      <c r="Z29" s="46"/>
      <c r="AB29" s="201"/>
      <c r="AC29" s="206">
        <v>4</v>
      </c>
      <c r="AD29" s="220" t="s">
        <v>74</v>
      </c>
      <c r="AF29" s="206"/>
      <c r="AG29" s="190"/>
      <c r="AH29" s="190"/>
      <c r="AI29" s="190"/>
      <c r="AJ29" s="207"/>
      <c r="AK29" s="242"/>
      <c r="AL29" s="222">
        <v>569</v>
      </c>
      <c r="AM29" s="222">
        <v>562</v>
      </c>
      <c r="AN29" s="222">
        <v>568</v>
      </c>
      <c r="AO29" s="222">
        <v>562</v>
      </c>
      <c r="AP29" s="222">
        <v>565</v>
      </c>
      <c r="AQ29" s="222">
        <v>558</v>
      </c>
      <c r="AR29" s="222" t="s">
        <v>32</v>
      </c>
      <c r="AS29" s="222" t="s">
        <v>32</v>
      </c>
      <c r="AT29" s="222">
        <v>569</v>
      </c>
      <c r="AU29" s="222" t="s">
        <v>32</v>
      </c>
      <c r="AV29" s="222" t="s">
        <v>32</v>
      </c>
      <c r="AW29" s="222" t="s">
        <v>32</v>
      </c>
      <c r="AX29" s="222" t="s">
        <v>32</v>
      </c>
      <c r="AY29" s="222" t="s">
        <v>32</v>
      </c>
      <c r="AZ29" s="222" t="s">
        <v>32</v>
      </c>
      <c r="BA29" s="222">
        <v>579</v>
      </c>
      <c r="BB29" s="222">
        <v>579</v>
      </c>
      <c r="BC29" s="222">
        <v>576</v>
      </c>
      <c r="BD29" s="222">
        <v>571</v>
      </c>
      <c r="BE29" s="222" t="s">
        <v>32</v>
      </c>
      <c r="BF29" s="222" t="s">
        <v>32</v>
      </c>
      <c r="BG29" s="222" t="s">
        <v>32</v>
      </c>
      <c r="BH29" s="222">
        <v>572</v>
      </c>
      <c r="BI29" s="222" t="s">
        <v>32</v>
      </c>
      <c r="BJ29" s="220" t="str">
        <f>IF(AD29="Athlete Name","",AD29)</f>
        <v>Suman Sanghera</v>
      </c>
      <c r="BK29" s="207">
        <v>4</v>
      </c>
      <c r="BL29" s="205"/>
    </row>
    <row r="30" spans="2:64" x14ac:dyDescent="0.2">
      <c r="B30" s="41"/>
      <c r="C30" s="116"/>
      <c r="D30" s="129"/>
      <c r="E30" s="130"/>
      <c r="F30" s="108"/>
      <c r="G30" s="131"/>
      <c r="H30" s="120"/>
      <c r="I30" s="143" t="str">
        <f>IF(SUM(AF30:AJ30)=0,"",SUM(AF30:AJ30))</f>
        <v/>
      </c>
      <c r="J30" s="145" t="s">
        <v>42</v>
      </c>
      <c r="K30" s="116">
        <f>IFERROR(LARGE((AL30:BI30),1),"")</f>
        <v>0.5</v>
      </c>
      <c r="L30" s="108" t="str">
        <f>IFERROR(LARGE((AL30:BF30),2),"")</f>
        <v/>
      </c>
      <c r="M30" s="108" t="str">
        <f>IFERROR(LARGE((AL30:BF30),3),"")</f>
        <v/>
      </c>
      <c r="N30" s="108" t="str">
        <f>IFERROR(LARGE((AL30:BF30),4),"")</f>
        <v/>
      </c>
      <c r="O30" s="131" t="str">
        <f>IFERROR(LARGE((AL30:BF30),5),"")</f>
        <v/>
      </c>
      <c r="P30" s="108"/>
      <c r="Q30" s="148"/>
      <c r="R30" s="149"/>
      <c r="S30" s="120"/>
      <c r="T30" s="107">
        <f t="shared" ref="T30" si="26">IF(U29="","",1)</f>
        <v>1</v>
      </c>
      <c r="U30" s="111">
        <f t="shared" ref="U30" si="27">IF(U29="","",1)</f>
        <v>1</v>
      </c>
      <c r="V30" s="109">
        <f t="shared" ref="V30" si="28">IF(U29="","",1)</f>
        <v>1</v>
      </c>
      <c r="W30" s="120"/>
      <c r="X30" s="130"/>
      <c r="Y30" s="131"/>
      <c r="Z30" s="46"/>
      <c r="AB30" s="201"/>
      <c r="AC30" s="206"/>
      <c r="AD30" s="220"/>
      <c r="AF30" s="206" t="s">
        <v>42</v>
      </c>
      <c r="AG30" s="190" t="s">
        <v>42</v>
      </c>
      <c r="AH30" s="190" t="s">
        <v>42</v>
      </c>
      <c r="AI30" s="190" t="s">
        <v>42</v>
      </c>
      <c r="AJ30" s="207" t="s">
        <v>42</v>
      </c>
      <c r="AK30" s="242"/>
      <c r="AL30" s="206" t="s">
        <v>42</v>
      </c>
      <c r="AM30" s="206" t="s">
        <v>42</v>
      </c>
      <c r="AN30" s="206" t="s">
        <v>42</v>
      </c>
      <c r="AO30" s="206">
        <v>0.5</v>
      </c>
      <c r="AP30" s="206" t="s">
        <v>42</v>
      </c>
      <c r="AQ30" s="206" t="s">
        <v>42</v>
      </c>
      <c r="AR30" s="206" t="s">
        <v>42</v>
      </c>
      <c r="AS30" s="206" t="s">
        <v>42</v>
      </c>
      <c r="AT30" s="206" t="s">
        <v>42</v>
      </c>
      <c r="AU30" s="206" t="s">
        <v>42</v>
      </c>
      <c r="AV30" s="206" t="s">
        <v>42</v>
      </c>
      <c r="AW30" s="206" t="s">
        <v>42</v>
      </c>
      <c r="AX30" s="206" t="s">
        <v>42</v>
      </c>
      <c r="AY30" s="206" t="s">
        <v>42</v>
      </c>
      <c r="AZ30" s="206" t="s">
        <v>42</v>
      </c>
      <c r="BA30" s="206" t="s">
        <v>42</v>
      </c>
      <c r="BB30" s="206" t="s">
        <v>42</v>
      </c>
      <c r="BC30" s="206" t="s">
        <v>42</v>
      </c>
      <c r="BD30" s="206" t="s">
        <v>42</v>
      </c>
      <c r="BE30" s="206" t="s">
        <v>42</v>
      </c>
      <c r="BF30" s="206" t="s">
        <v>42</v>
      </c>
      <c r="BG30" s="206" t="s">
        <v>42</v>
      </c>
      <c r="BH30" s="206" t="s">
        <v>42</v>
      </c>
      <c r="BI30" s="206" t="s">
        <v>42</v>
      </c>
      <c r="BJ30" s="220"/>
      <c r="BK30" s="207"/>
      <c r="BL30" s="205"/>
    </row>
    <row r="31" spans="2:64" s="224" customFormat="1" ht="8.5" customHeight="1" thickBot="1" x14ac:dyDescent="0.25">
      <c r="B31" s="65"/>
      <c r="C31" s="118"/>
      <c r="D31" s="132"/>
      <c r="E31" s="133"/>
      <c r="F31" s="108" t="str">
        <f>IF(COUNT(#REF!,#REF!,#REF!,#REF!,#REF!,#REF!,#REF!,#REF!,#REF!,#REF!,#REF!,#REF!,#REF!,#REF!,#REF!,#REF!,#REF!,AL31,AM31,AN31,AO31,AP31,AQ31,AR31, AS31, AT31,AU31,AV31,AW31,AX31,AY31,AZ31,BA31,BF31,BB31,BC31,BD31,BE31,BH31,BI31)=0,"", COUNT(#REF!,#REF!,#REF!,#REF!,#REF!,#REF!,#REF!,#REF!,#REF!,#REF!,#REF!,#REF!,#REF!,#REF!,#REF!,#REF!,#REF!,AL31,AM31,AN31,AO31,AP31,AQ31,AR31,AS31,AT31,AU31,AV31,AW31,AX31,AY31,AZ31,BA31,BF31,BB31,BC31,BD31,BE31,BH31,BI31))</f>
        <v/>
      </c>
      <c r="G31" s="131" t="str">
        <f t="shared" si="4"/>
        <v/>
      </c>
      <c r="H31" s="146"/>
      <c r="I31" s="147"/>
      <c r="J31" s="146"/>
      <c r="K31" s="150"/>
      <c r="L31" s="113"/>
      <c r="M31" s="113"/>
      <c r="N31" s="113"/>
      <c r="O31" s="151"/>
      <c r="P31" s="146"/>
      <c r="Q31" s="152"/>
      <c r="R31" s="153"/>
      <c r="S31" s="146"/>
      <c r="T31" s="112">
        <f t="shared" ref="T31" si="29">IF(U29="","",1)</f>
        <v>1</v>
      </c>
      <c r="U31" s="113">
        <f t="shared" ref="U31" si="30">IF(U29="","",1)</f>
        <v>1</v>
      </c>
      <c r="V31" s="114">
        <f t="shared" ref="V31" si="31">IF(U29="","",1)</f>
        <v>1</v>
      </c>
      <c r="W31" s="146"/>
      <c r="X31" s="132"/>
      <c r="Y31" s="159"/>
      <c r="Z31" s="64"/>
      <c r="AB31" s="225"/>
      <c r="AC31" s="226"/>
      <c r="AD31" s="243"/>
      <c r="AF31" s="244"/>
      <c r="AG31" s="245"/>
      <c r="AH31" s="245"/>
      <c r="AI31" s="245"/>
      <c r="AJ31" s="246"/>
      <c r="AL31" s="240"/>
      <c r="AM31" s="240"/>
      <c r="AN31" s="240"/>
      <c r="AO31" s="240"/>
      <c r="AP31" s="240"/>
      <c r="AQ31" s="240"/>
      <c r="AR31" s="240"/>
      <c r="AS31" s="240"/>
      <c r="AT31" s="240"/>
      <c r="AU31" s="240"/>
      <c r="AV31" s="240"/>
      <c r="AW31" s="240"/>
      <c r="AX31" s="240"/>
      <c r="AY31" s="240"/>
      <c r="AZ31" s="241"/>
      <c r="BA31" s="241"/>
      <c r="BB31" s="241"/>
      <c r="BC31" s="241"/>
      <c r="BD31" s="241"/>
      <c r="BE31" s="240"/>
      <c r="BF31" s="241"/>
      <c r="BG31" s="241"/>
      <c r="BH31" s="241"/>
      <c r="BI31" s="241"/>
      <c r="BJ31" s="247"/>
      <c r="BK31" s="233"/>
      <c r="BL31" s="234"/>
    </row>
    <row r="32" spans="2:64" ht="8.5" customHeight="1" thickTop="1" x14ac:dyDescent="0.2">
      <c r="B32" s="41"/>
      <c r="C32" s="116"/>
      <c r="D32" s="129"/>
      <c r="E32" s="130"/>
      <c r="F32" s="108" t="str">
        <f>IF(COUNT(#REF!,#REF!,#REF!,#REF!,#REF!,#REF!,#REF!,#REF!,#REF!,#REF!,#REF!,#REF!,#REF!,#REF!,#REF!,#REF!,#REF!,AL32,AM32,AN32,AO32,AP32,AQ32,AR32, AS32, AT32,AU32,AV32,AW32,AX32,AY32,AZ32,BA32,BF32,BB32,BC32,BD32,BE32,BH32,BI32)=0,"", COUNT(#REF!,#REF!,#REF!,#REF!,#REF!,#REF!,#REF!,#REF!,#REF!,#REF!,#REF!,#REF!,#REF!,#REF!,#REF!,#REF!,#REF!,AL32,AM32,AN32,AO32,AP32,AQ32,AR32,AS32,AT32,AU32,AV32,AW32,AX32,AY32,AZ32,BA32,BF32,BB32,BC32,BD32,BE32,BH32,BI32))</f>
        <v/>
      </c>
      <c r="G32" s="131" t="str">
        <f t="shared" si="4"/>
        <v/>
      </c>
      <c r="H32" s="120"/>
      <c r="I32" s="143"/>
      <c r="J32" s="120"/>
      <c r="K32" s="125"/>
      <c r="L32" s="127"/>
      <c r="M32" s="127"/>
      <c r="N32" s="127"/>
      <c r="O32" s="128"/>
      <c r="P32" s="108"/>
      <c r="Q32" s="148"/>
      <c r="R32" s="149"/>
      <c r="S32" s="120"/>
      <c r="T32" s="107">
        <f t="shared" ref="T32" si="32">IF(U33="","",1)</f>
        <v>1</v>
      </c>
      <c r="U32" s="108">
        <f t="shared" ref="U32" si="33">IF(U33="","",1)</f>
        <v>1</v>
      </c>
      <c r="V32" s="109">
        <f t="shared" ref="V32" si="34">IF(U33="","",1)</f>
        <v>1</v>
      </c>
      <c r="W32" s="120"/>
      <c r="X32" s="130"/>
      <c r="Y32" s="131"/>
      <c r="Z32" s="46"/>
      <c r="AB32" s="201"/>
      <c r="AC32" s="206"/>
      <c r="AD32" s="214"/>
      <c r="AF32" s="215"/>
      <c r="AG32" s="216"/>
      <c r="AH32" s="216"/>
      <c r="AI32" s="216"/>
      <c r="AJ32" s="217"/>
      <c r="AL32" s="216"/>
      <c r="AM32" s="216"/>
      <c r="AN32" s="216"/>
      <c r="AO32" s="216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7"/>
      <c r="BA32" s="217"/>
      <c r="BB32" s="217"/>
      <c r="BC32" s="217"/>
      <c r="BD32" s="217"/>
      <c r="BE32" s="219"/>
      <c r="BF32" s="217"/>
      <c r="BG32" s="217"/>
      <c r="BH32" s="217"/>
      <c r="BI32" s="217"/>
      <c r="BJ32" s="214"/>
      <c r="BK32" s="207"/>
      <c r="BL32" s="205"/>
    </row>
    <row r="33" spans="2:64" x14ac:dyDescent="0.2">
      <c r="B33" s="41"/>
      <c r="C33" s="116">
        <v>5</v>
      </c>
      <c r="D33" s="129" t="str">
        <f t="shared" si="9"/>
        <v>Nathalia Tobar</v>
      </c>
      <c r="E33" s="130"/>
      <c r="F33" s="108">
        <f>COUNT(AL33:BI33)</f>
        <v>11</v>
      </c>
      <c r="G33" s="131">
        <f t="shared" si="4"/>
        <v>5</v>
      </c>
      <c r="H33" s="120"/>
      <c r="I33" s="143"/>
      <c r="J33" s="145" t="s">
        <v>32</v>
      </c>
      <c r="K33" s="116">
        <f>IFERROR(LARGE((AL33:BI33),1),"")</f>
        <v>563</v>
      </c>
      <c r="L33" s="108">
        <f>IFERROR(LARGE((AL33:BI33),2),"")</f>
        <v>561</v>
      </c>
      <c r="M33" s="108">
        <f>IFERROR(LARGE((AL33:BI33),3),"")</f>
        <v>560</v>
      </c>
      <c r="N33" s="108">
        <f>IFERROR(LARGE((AL33:BI33),4),"")</f>
        <v>560</v>
      </c>
      <c r="O33" s="131">
        <f>IFERROR(LARGE((AL33:BI33),5),"")</f>
        <v>557</v>
      </c>
      <c r="P33" s="108"/>
      <c r="Q33" s="148">
        <f>IFERROR(AVERAGEIF(K33:O33,"&gt;0"),"")</f>
        <v>560.20000000000005</v>
      </c>
      <c r="R33" s="149" t="str">
        <f t="shared" si="11"/>
        <v/>
      </c>
      <c r="S33" s="120"/>
      <c r="T33" s="107">
        <f t="shared" ref="T33" si="35">IF(U33="","",1)</f>
        <v>1</v>
      </c>
      <c r="U33" s="110">
        <f>IF(SUM(Q33:R33)=0,"",SUM(Q33:R33))</f>
        <v>560.20000000000005</v>
      </c>
      <c r="V33" s="109">
        <f t="shared" ref="V33" si="36">IF(U33="","",1)</f>
        <v>1</v>
      </c>
      <c r="W33" s="120"/>
      <c r="X33" s="130" t="str">
        <f t="shared" si="5"/>
        <v>Nathalia Tobar</v>
      </c>
      <c r="Y33" s="131"/>
      <c r="Z33" s="46"/>
      <c r="AB33" s="201"/>
      <c r="AC33" s="206">
        <v>5</v>
      </c>
      <c r="AD33" s="220" t="s">
        <v>75</v>
      </c>
      <c r="AF33" s="206"/>
      <c r="AG33" s="190"/>
      <c r="AH33" s="190"/>
      <c r="AI33" s="190"/>
      <c r="AJ33" s="207"/>
      <c r="AK33" s="242"/>
      <c r="AL33" s="222" t="s">
        <v>32</v>
      </c>
      <c r="AM33" s="222" t="s">
        <v>32</v>
      </c>
      <c r="AN33" s="222">
        <v>548</v>
      </c>
      <c r="AO33" s="222">
        <v>554</v>
      </c>
      <c r="AP33" s="222" t="s">
        <v>32</v>
      </c>
      <c r="AQ33" s="222" t="s">
        <v>32</v>
      </c>
      <c r="AR33" s="222" t="s">
        <v>32</v>
      </c>
      <c r="AS33" s="222">
        <v>560</v>
      </c>
      <c r="AT33" s="222" t="s">
        <v>32</v>
      </c>
      <c r="AU33" s="222">
        <v>560</v>
      </c>
      <c r="AV33" s="222">
        <v>545</v>
      </c>
      <c r="AW33" s="222">
        <v>552</v>
      </c>
      <c r="AX33" s="222" t="s">
        <v>32</v>
      </c>
      <c r="AY33" s="222" t="s">
        <v>32</v>
      </c>
      <c r="AZ33" s="222" t="s">
        <v>32</v>
      </c>
      <c r="BA33" s="222">
        <v>554</v>
      </c>
      <c r="BB33" s="222">
        <v>563</v>
      </c>
      <c r="BC33" s="222">
        <v>561</v>
      </c>
      <c r="BD33" s="222" t="s">
        <v>32</v>
      </c>
      <c r="BE33" s="222" t="s">
        <v>32</v>
      </c>
      <c r="BF33" s="222">
        <v>557</v>
      </c>
      <c r="BG33" s="222" t="s">
        <v>32</v>
      </c>
      <c r="BH33" s="222">
        <v>555</v>
      </c>
      <c r="BI33" s="222" t="s">
        <v>32</v>
      </c>
      <c r="BJ33" s="220" t="str">
        <f>IF(AD33="Athlete Name","",AD33)</f>
        <v>Nathalia Tobar</v>
      </c>
      <c r="BK33" s="207">
        <v>5</v>
      </c>
      <c r="BL33" s="205"/>
    </row>
    <row r="34" spans="2:64" x14ac:dyDescent="0.2">
      <c r="B34" s="41"/>
      <c r="C34" s="116"/>
      <c r="D34" s="129"/>
      <c r="E34" s="130"/>
      <c r="F34" s="108" t="str">
        <f>IF(COUNT(#REF!,#REF!,#REF!,#REF!,#REF!,#REF!,#REF!,#REF!,#REF!,#REF!,#REF!,#REF!,#REF!,#REF!,#REF!,#REF!,#REF!,AL34,AM34,AN34,AO34,AP34,AQ34,AR34, AS34, AT34,AU34,AV34,AW34,AX34,AY34,AZ34,BA34,BF34,BB34,BC34,BD34,BE34,BH34,BI34)=0,"", COUNT(#REF!,#REF!,#REF!,#REF!,#REF!,#REF!,#REF!,#REF!,#REF!,#REF!,#REF!,#REF!,#REF!,#REF!,#REF!,#REF!,#REF!,AL34,AM34,AN34,AO34,AP34,AQ34,AR34,AS34,AT34,AU34,AV34,AW34,AX34,AY34,AZ34,BA34,BF34,BB34,BC34,BD34,BE34,BH34,BI34))</f>
        <v/>
      </c>
      <c r="G34" s="131" t="str">
        <f t="shared" si="4"/>
        <v/>
      </c>
      <c r="H34" s="120"/>
      <c r="I34" s="143" t="str">
        <f>IF(SUM(AF34:AJ34)=0,"",SUM(AF34:AJ34))</f>
        <v/>
      </c>
      <c r="J34" s="145" t="s">
        <v>42</v>
      </c>
      <c r="K34" s="116" t="str">
        <f>IFERROR(LARGE((AL34:BI34),1),"")</f>
        <v/>
      </c>
      <c r="L34" s="108" t="str">
        <f>IFERROR(LARGE((AL34:BF34),2),"")</f>
        <v/>
      </c>
      <c r="M34" s="108" t="str">
        <f>IFERROR(LARGE((AL34:BF34),3),"")</f>
        <v/>
      </c>
      <c r="N34" s="108" t="str">
        <f>IFERROR(LARGE((AL34:BF34),4),"")</f>
        <v/>
      </c>
      <c r="O34" s="131" t="str">
        <f>IFERROR(LARGE((AL34:BF34),5),"")</f>
        <v/>
      </c>
      <c r="P34" s="108"/>
      <c r="Q34" s="148"/>
      <c r="R34" s="149"/>
      <c r="S34" s="120"/>
      <c r="T34" s="107">
        <f t="shared" ref="T34" si="37">IF(U33="","",1)</f>
        <v>1</v>
      </c>
      <c r="U34" s="111">
        <f t="shared" ref="U34" si="38">IF(U33="","",1)</f>
        <v>1</v>
      </c>
      <c r="V34" s="109">
        <f t="shared" ref="V34" si="39">IF(U33="","",1)</f>
        <v>1</v>
      </c>
      <c r="W34" s="120"/>
      <c r="X34" s="130"/>
      <c r="Y34" s="131"/>
      <c r="Z34" s="46"/>
      <c r="AB34" s="201"/>
      <c r="AC34" s="206"/>
      <c r="AD34" s="251"/>
      <c r="AF34" s="206" t="s">
        <v>42</v>
      </c>
      <c r="AG34" s="190" t="s">
        <v>42</v>
      </c>
      <c r="AH34" s="190" t="s">
        <v>42</v>
      </c>
      <c r="AI34" s="190" t="s">
        <v>42</v>
      </c>
      <c r="AJ34" s="207" t="s">
        <v>42</v>
      </c>
      <c r="AK34" s="242"/>
      <c r="AL34" s="206" t="s">
        <v>42</v>
      </c>
      <c r="AM34" s="206" t="s">
        <v>42</v>
      </c>
      <c r="AN34" s="206" t="s">
        <v>42</v>
      </c>
      <c r="AO34" s="206" t="s">
        <v>42</v>
      </c>
      <c r="AP34" s="206" t="s">
        <v>42</v>
      </c>
      <c r="AQ34" s="206" t="s">
        <v>42</v>
      </c>
      <c r="AR34" s="206" t="s">
        <v>42</v>
      </c>
      <c r="AS34" s="206" t="s">
        <v>42</v>
      </c>
      <c r="AT34" s="206" t="s">
        <v>42</v>
      </c>
      <c r="AU34" s="206" t="s">
        <v>42</v>
      </c>
      <c r="AV34" s="206" t="s">
        <v>42</v>
      </c>
      <c r="AW34" s="206" t="s">
        <v>42</v>
      </c>
      <c r="AX34" s="206" t="s">
        <v>42</v>
      </c>
      <c r="AY34" s="206" t="s">
        <v>42</v>
      </c>
      <c r="AZ34" s="206" t="s">
        <v>42</v>
      </c>
      <c r="BA34" s="206" t="s">
        <v>42</v>
      </c>
      <c r="BB34" s="206" t="s">
        <v>42</v>
      </c>
      <c r="BC34" s="206" t="s">
        <v>42</v>
      </c>
      <c r="BD34" s="206" t="s">
        <v>42</v>
      </c>
      <c r="BE34" s="206" t="s">
        <v>42</v>
      </c>
      <c r="BF34" s="206"/>
      <c r="BG34" s="206" t="s">
        <v>42</v>
      </c>
      <c r="BH34" s="206" t="s">
        <v>42</v>
      </c>
      <c r="BI34" s="206" t="s">
        <v>42</v>
      </c>
      <c r="BJ34" s="220"/>
      <c r="BK34" s="207"/>
      <c r="BL34" s="205"/>
    </row>
    <row r="35" spans="2:64" s="224" customFormat="1" ht="8.5" customHeight="1" thickBot="1" x14ac:dyDescent="0.25">
      <c r="B35" s="65"/>
      <c r="C35" s="118"/>
      <c r="D35" s="132"/>
      <c r="E35" s="133"/>
      <c r="F35" s="108" t="str">
        <f>IF(COUNT(#REF!,#REF!,#REF!,#REF!,#REF!,#REF!,#REF!,#REF!,#REF!,#REF!,#REF!,#REF!,#REF!,#REF!,#REF!,#REF!,#REF!,AL35,AM35,AN35,AO35,AP35,AQ35,AR35, AS35, AT35,AU35,AV35,AW35,AX35,AY35,AZ35,BA35,BF35,BB35,BC35,BD35,BE35,BH35,BI35)=0,"", COUNT(#REF!,#REF!,#REF!,#REF!,#REF!,#REF!,#REF!,#REF!,#REF!,#REF!,#REF!,#REF!,#REF!,#REF!,#REF!,#REF!,#REF!,AL35,AM35,AN35,AO35,AP35,AQ35,AR35,AS35,AT35,AU35,AV35,AW35,AX35,AY35,AZ35,BA35,BF35,BB35,BC35,BD35,BE35,BH35,BI35))</f>
        <v/>
      </c>
      <c r="G35" s="131" t="str">
        <f t="shared" si="4"/>
        <v/>
      </c>
      <c r="H35" s="146"/>
      <c r="I35" s="147"/>
      <c r="J35" s="146"/>
      <c r="K35" s="150"/>
      <c r="L35" s="113"/>
      <c r="M35" s="113"/>
      <c r="N35" s="113"/>
      <c r="O35" s="151"/>
      <c r="P35" s="146"/>
      <c r="Q35" s="152"/>
      <c r="R35" s="153"/>
      <c r="S35" s="146"/>
      <c r="T35" s="112">
        <f t="shared" ref="T35" si="40">IF(U33="","",1)</f>
        <v>1</v>
      </c>
      <c r="U35" s="113">
        <f t="shared" ref="U35" si="41">IF(U33="","",1)</f>
        <v>1</v>
      </c>
      <c r="V35" s="114">
        <f t="shared" ref="V35" si="42">IF(U33="","",1)</f>
        <v>1</v>
      </c>
      <c r="W35" s="146"/>
      <c r="X35" s="132"/>
      <c r="Y35" s="159"/>
      <c r="Z35" s="64"/>
      <c r="AB35" s="225"/>
      <c r="AC35" s="226"/>
      <c r="AD35" s="252"/>
      <c r="AF35" s="228"/>
      <c r="AG35" s="229"/>
      <c r="AH35" s="229"/>
      <c r="AI35" s="229"/>
      <c r="AJ35" s="230"/>
      <c r="AL35" s="263"/>
      <c r="AM35" s="263"/>
      <c r="AN35" s="263"/>
      <c r="AO35" s="263"/>
      <c r="AP35" s="263"/>
      <c r="AQ35" s="263"/>
      <c r="AR35" s="263"/>
      <c r="AS35" s="263"/>
      <c r="AT35" s="263"/>
      <c r="AU35" s="263"/>
      <c r="AV35" s="263"/>
      <c r="AW35" s="263"/>
      <c r="AX35" s="263"/>
      <c r="AY35" s="263"/>
      <c r="AZ35" s="264"/>
      <c r="BA35" s="264"/>
      <c r="BB35" s="264"/>
      <c r="BC35" s="264"/>
      <c r="BD35" s="264"/>
      <c r="BE35" s="263"/>
      <c r="BF35" s="264"/>
      <c r="BG35" s="264"/>
      <c r="BH35" s="230"/>
      <c r="BI35" s="230"/>
      <c r="BJ35" s="232"/>
      <c r="BK35" s="233"/>
      <c r="BL35" s="234"/>
    </row>
    <row r="36" spans="2:64" ht="8.5" customHeight="1" thickTop="1" x14ac:dyDescent="0.2">
      <c r="B36" s="41"/>
      <c r="C36" s="116"/>
      <c r="D36" s="129"/>
      <c r="E36" s="130"/>
      <c r="F36" s="108" t="str">
        <f>IF(COUNT(#REF!,#REF!,#REF!,#REF!,#REF!,#REF!,#REF!,#REF!,#REF!,#REF!,#REF!,#REF!,#REF!,#REF!,#REF!,#REF!,#REF!,AL36,AM36,AN36,AO36,AP36,AQ36,AR36, AS36, AT36,AU36,AV36,AW36,AX36,AY36,AZ36,BA36,BF36,BB36,BC36,BD36,BE36,BH36,BI36)=0,"", COUNT(#REF!,#REF!,#REF!,#REF!,#REF!,#REF!,#REF!,#REF!,#REF!,#REF!,#REF!,#REF!,#REF!,#REF!,#REF!,#REF!,#REF!,AL36,AM36,AN36,AO36,AP36,AQ36,AR36,AS36,AT36,AU36,AV36,AW36,AX36,AY36,AZ36,BA36,BF36,BB36,BC36,BD36,BE36,BH36,BI36))</f>
        <v/>
      </c>
      <c r="G36" s="131" t="str">
        <f t="shared" si="4"/>
        <v/>
      </c>
      <c r="H36" s="120"/>
      <c r="I36" s="143"/>
      <c r="J36" s="120"/>
      <c r="K36" s="125"/>
      <c r="L36" s="127"/>
      <c r="M36" s="127"/>
      <c r="N36" s="127"/>
      <c r="O36" s="128"/>
      <c r="P36" s="108"/>
      <c r="Q36" s="148"/>
      <c r="R36" s="149"/>
      <c r="S36" s="120"/>
      <c r="T36" s="107">
        <f t="shared" ref="T36" si="43">IF(U37="","",1)</f>
        <v>1</v>
      </c>
      <c r="U36" s="108">
        <f t="shared" ref="U36" si="44">IF(U37="","",1)</f>
        <v>1</v>
      </c>
      <c r="V36" s="109">
        <f t="shared" ref="V36" si="45">IF(U37="","",1)</f>
        <v>1</v>
      </c>
      <c r="W36" s="120"/>
      <c r="X36" s="130"/>
      <c r="Y36" s="131"/>
      <c r="Z36" s="46"/>
      <c r="AB36" s="201"/>
      <c r="AC36" s="206"/>
      <c r="AD36" s="235"/>
      <c r="AF36" s="236"/>
      <c r="AG36" s="237"/>
      <c r="AH36" s="237"/>
      <c r="AI36" s="238"/>
      <c r="AJ36" s="239"/>
      <c r="AL36" s="238"/>
      <c r="AM36" s="238"/>
      <c r="AN36" s="238"/>
      <c r="AO36" s="23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  <c r="AZ36" s="249"/>
      <c r="BA36" s="249"/>
      <c r="BB36" s="249"/>
      <c r="BC36" s="249"/>
      <c r="BD36" s="249"/>
      <c r="BE36" s="248"/>
      <c r="BF36" s="249"/>
      <c r="BG36" s="249"/>
      <c r="BH36" s="249"/>
      <c r="BI36" s="249"/>
      <c r="BJ36" s="235"/>
      <c r="BK36" s="207"/>
      <c r="BL36" s="205"/>
    </row>
    <row r="37" spans="2:64" x14ac:dyDescent="0.2">
      <c r="B37" s="41"/>
      <c r="C37" s="116">
        <v>6</v>
      </c>
      <c r="D37" s="129" t="str">
        <f t="shared" si="9"/>
        <v>Lisa Emmert</v>
      </c>
      <c r="E37" s="130"/>
      <c r="F37" s="108">
        <f>COUNT(AL37:BI37)</f>
        <v>12</v>
      </c>
      <c r="G37" s="131">
        <f t="shared" si="4"/>
        <v>5</v>
      </c>
      <c r="H37" s="120"/>
      <c r="I37" s="143"/>
      <c r="J37" s="145" t="s">
        <v>32</v>
      </c>
      <c r="K37" s="116">
        <f>IFERROR(LARGE((AL37:BI37),1),"")</f>
        <v>571</v>
      </c>
      <c r="L37" s="108">
        <f>IFERROR(LARGE((AL37:BI37),2),"")</f>
        <v>569</v>
      </c>
      <c r="M37" s="108">
        <f>IFERROR(LARGE((AL37:BI37),3),"")</f>
        <v>568</v>
      </c>
      <c r="N37" s="108">
        <f>IFERROR(LARGE((AL37:BI37),4),"")</f>
        <v>568</v>
      </c>
      <c r="O37" s="131">
        <f>IFERROR(LARGE((AL37:BI37),5),"")</f>
        <v>568</v>
      </c>
      <c r="P37" s="108"/>
      <c r="Q37" s="148">
        <f t="shared" si="10"/>
        <v>568.79999999999995</v>
      </c>
      <c r="R37" s="149" t="str">
        <f t="shared" si="11"/>
        <v/>
      </c>
      <c r="S37" s="120"/>
      <c r="T37" s="107">
        <f t="shared" ref="T37" si="46">IF(U37="","",1)</f>
        <v>1</v>
      </c>
      <c r="U37" s="110">
        <f t="shared" ref="U37" si="47">IF(SUM(Q37:R37)=0,"",SUM(Q37:R37))</f>
        <v>568.79999999999995</v>
      </c>
      <c r="V37" s="109">
        <f t="shared" ref="V37" si="48">IF(U37="","",1)</f>
        <v>1</v>
      </c>
      <c r="W37" s="120"/>
      <c r="X37" s="130" t="str">
        <f t="shared" si="5"/>
        <v>Lisa Emmert</v>
      </c>
      <c r="Y37" s="131"/>
      <c r="Z37" s="46"/>
      <c r="AB37" s="201"/>
      <c r="AC37" s="206">
        <v>6</v>
      </c>
      <c r="AD37" s="220" t="s">
        <v>76</v>
      </c>
      <c r="AF37" s="206"/>
      <c r="AG37" s="190"/>
      <c r="AH37" s="190"/>
      <c r="AI37" s="190"/>
      <c r="AJ37" s="207"/>
      <c r="AK37" s="242"/>
      <c r="AL37" s="222" t="s">
        <v>32</v>
      </c>
      <c r="AM37" s="222" t="s">
        <v>32</v>
      </c>
      <c r="AN37" s="222">
        <v>562</v>
      </c>
      <c r="AO37" s="222">
        <v>568</v>
      </c>
      <c r="AP37" s="222">
        <v>561</v>
      </c>
      <c r="AQ37" s="222">
        <v>568</v>
      </c>
      <c r="AR37" s="222" t="s">
        <v>32</v>
      </c>
      <c r="AS37" s="222">
        <v>561</v>
      </c>
      <c r="AT37" s="222" t="s">
        <v>32</v>
      </c>
      <c r="AU37" s="222" t="s">
        <v>32</v>
      </c>
      <c r="AV37" s="222" t="s">
        <v>32</v>
      </c>
      <c r="AW37" s="222">
        <v>562</v>
      </c>
      <c r="AX37" s="222" t="s">
        <v>32</v>
      </c>
      <c r="AY37" s="222" t="s">
        <v>32</v>
      </c>
      <c r="AZ37" s="222" t="s">
        <v>32</v>
      </c>
      <c r="BA37" s="222">
        <v>562</v>
      </c>
      <c r="BB37" s="222">
        <v>569</v>
      </c>
      <c r="BC37" s="222">
        <v>571</v>
      </c>
      <c r="BD37" s="222">
        <v>568</v>
      </c>
      <c r="BE37" s="222" t="s">
        <v>32</v>
      </c>
      <c r="BF37" s="222">
        <v>563</v>
      </c>
      <c r="BG37" s="222" t="s">
        <v>32</v>
      </c>
      <c r="BH37" s="222">
        <v>566</v>
      </c>
      <c r="BI37" s="222" t="s">
        <v>32</v>
      </c>
      <c r="BJ37" s="220" t="str">
        <f>IF(AD37="Athlete Name","",AD37)</f>
        <v>Lisa Emmert</v>
      </c>
      <c r="BK37" s="207">
        <v>6</v>
      </c>
      <c r="BL37" s="205"/>
    </row>
    <row r="38" spans="2:64" x14ac:dyDescent="0.2">
      <c r="B38" s="41"/>
      <c r="C38" s="116"/>
      <c r="D38" s="129"/>
      <c r="E38" s="130"/>
      <c r="F38" s="108" t="str">
        <f>IF(COUNT(#REF!,#REF!,#REF!,#REF!,#REF!,#REF!,#REF!,#REF!,#REF!,#REF!,#REF!,#REF!,#REF!,#REF!,#REF!,#REF!,#REF!,AL38,AM38,AN38,AO38,AP38,AQ38,AR38, AS38, AT38,AU38,AV38,AW38,AX38,AY38,AZ38,BA38,BF38,BB38,BC38,BD38,BE38,BH38,BI38)=0,"", COUNT(#REF!,#REF!,#REF!,#REF!,#REF!,#REF!,#REF!,#REF!,#REF!,#REF!,#REF!,#REF!,#REF!,#REF!,#REF!,#REF!,#REF!,AL38,AM38,AN38,AO38,AP38,AQ38,AR38,AS38,AT38,AU38,AV38,AW38,AX38,AY38,AZ38,BA38,BF38,BB38,BC38,BD38,BE38,BH38,BI38))</f>
        <v/>
      </c>
      <c r="G38" s="131" t="str">
        <f t="shared" si="4"/>
        <v/>
      </c>
      <c r="H38" s="120"/>
      <c r="I38" s="143" t="str">
        <f>IF(SUM(AF38:AJ38)=0,"",SUM(AF38:AJ38))</f>
        <v/>
      </c>
      <c r="J38" s="145" t="s">
        <v>42</v>
      </c>
      <c r="K38" s="116" t="str">
        <f>IFERROR(LARGE((AL38:BI38),1),"")</f>
        <v/>
      </c>
      <c r="L38" s="108" t="str">
        <f>IFERROR(LARGE((AL38:BF38),2),"")</f>
        <v/>
      </c>
      <c r="M38" s="108" t="str">
        <f>IFERROR(LARGE((AL38:BF38),3),"")</f>
        <v/>
      </c>
      <c r="N38" s="108" t="str">
        <f>IFERROR(LARGE((AL38:BF38),4),"")</f>
        <v/>
      </c>
      <c r="O38" s="131" t="str">
        <f>IFERROR(LARGE((AL38:BF38),5),"")</f>
        <v/>
      </c>
      <c r="P38" s="108"/>
      <c r="Q38" s="148"/>
      <c r="R38" s="149"/>
      <c r="S38" s="120"/>
      <c r="T38" s="107">
        <f t="shared" ref="T38" si="49">IF(U37="","",1)</f>
        <v>1</v>
      </c>
      <c r="U38" s="111">
        <f t="shared" ref="U38" si="50">IF(U37="","",1)</f>
        <v>1</v>
      </c>
      <c r="V38" s="109">
        <f t="shared" ref="V38" si="51">IF(U37="","",1)</f>
        <v>1</v>
      </c>
      <c r="W38" s="120"/>
      <c r="X38" s="130"/>
      <c r="Y38" s="131"/>
      <c r="Z38" s="46"/>
      <c r="AB38" s="201"/>
      <c r="AC38" s="206"/>
      <c r="AD38" s="220"/>
      <c r="AF38" s="206" t="s">
        <v>42</v>
      </c>
      <c r="AG38" s="190" t="s">
        <v>42</v>
      </c>
      <c r="AH38" s="190" t="s">
        <v>42</v>
      </c>
      <c r="AI38" s="190" t="s">
        <v>42</v>
      </c>
      <c r="AJ38" s="207" t="s">
        <v>42</v>
      </c>
      <c r="AK38" s="242"/>
      <c r="AL38" s="206" t="s">
        <v>42</v>
      </c>
      <c r="AM38" s="206" t="s">
        <v>42</v>
      </c>
      <c r="AN38" s="206" t="s">
        <v>42</v>
      </c>
      <c r="AO38" s="206" t="s">
        <v>42</v>
      </c>
      <c r="AP38" s="206" t="s">
        <v>42</v>
      </c>
      <c r="AQ38" s="206" t="s">
        <v>42</v>
      </c>
      <c r="AR38" s="206" t="s">
        <v>42</v>
      </c>
      <c r="AS38" s="206" t="s">
        <v>42</v>
      </c>
      <c r="AT38" s="206" t="s">
        <v>42</v>
      </c>
      <c r="AU38" s="206" t="s">
        <v>42</v>
      </c>
      <c r="AV38" s="206" t="s">
        <v>42</v>
      </c>
      <c r="AW38" s="206" t="s">
        <v>42</v>
      </c>
      <c r="AX38" s="206" t="s">
        <v>42</v>
      </c>
      <c r="AY38" s="206" t="s">
        <v>42</v>
      </c>
      <c r="AZ38" s="206" t="s">
        <v>42</v>
      </c>
      <c r="BA38" s="206" t="s">
        <v>42</v>
      </c>
      <c r="BB38" s="206" t="s">
        <v>42</v>
      </c>
      <c r="BC38" s="206" t="s">
        <v>42</v>
      </c>
      <c r="BD38" s="206" t="s">
        <v>42</v>
      </c>
      <c r="BE38" s="206" t="s">
        <v>42</v>
      </c>
      <c r="BF38" s="206"/>
      <c r="BG38" s="206" t="s">
        <v>42</v>
      </c>
      <c r="BH38" s="206" t="s">
        <v>42</v>
      </c>
      <c r="BI38" s="206" t="s">
        <v>42</v>
      </c>
      <c r="BJ38" s="220"/>
      <c r="BK38" s="207"/>
      <c r="BL38" s="205"/>
    </row>
    <row r="39" spans="2:64" s="224" customFormat="1" ht="8.5" customHeight="1" thickBot="1" x14ac:dyDescent="0.25">
      <c r="B39" s="65"/>
      <c r="C39" s="118"/>
      <c r="D39" s="132"/>
      <c r="E39" s="133"/>
      <c r="F39" s="108" t="str">
        <f>IF(COUNT(#REF!,#REF!,#REF!,#REF!,#REF!,#REF!,#REF!,#REF!,#REF!,#REF!,#REF!,#REF!,#REF!,#REF!,#REF!,#REF!,#REF!,AL39,AM39,AN39,AO39,AP39,AQ39,AR39, AS39, AT39,AU39,AV39,AW39,AX39,AY39,AZ39,BA39,BF39,BB39,BC39,BD39,BE39,BH39,BI39)=0,"", COUNT(#REF!,#REF!,#REF!,#REF!,#REF!,#REF!,#REF!,#REF!,#REF!,#REF!,#REF!,#REF!,#REF!,#REF!,#REF!,#REF!,#REF!,AL39,AM39,AN39,AO39,AP39,AQ39,AR39,AS39,AT39,AU39,AV39,AW39,AX39,AY39,AZ39,BA39,BF39,BB39,BC39,BD39,BE39,BH39,BI39))</f>
        <v/>
      </c>
      <c r="G39" s="131" t="str">
        <f t="shared" si="4"/>
        <v/>
      </c>
      <c r="H39" s="146"/>
      <c r="I39" s="147"/>
      <c r="J39" s="146"/>
      <c r="K39" s="150"/>
      <c r="L39" s="113"/>
      <c r="M39" s="113"/>
      <c r="N39" s="113"/>
      <c r="O39" s="151"/>
      <c r="P39" s="146"/>
      <c r="Q39" s="152"/>
      <c r="R39" s="153"/>
      <c r="S39" s="146"/>
      <c r="T39" s="112">
        <f t="shared" ref="T39" si="52">IF(U37="","",1)</f>
        <v>1</v>
      </c>
      <c r="U39" s="113">
        <f t="shared" ref="U39" si="53">IF(U37="","",1)</f>
        <v>1</v>
      </c>
      <c r="V39" s="114">
        <f t="shared" ref="V39" si="54">IF(U37="","",1)</f>
        <v>1</v>
      </c>
      <c r="W39" s="146"/>
      <c r="X39" s="132"/>
      <c r="Y39" s="159"/>
      <c r="Z39" s="64"/>
      <c r="AB39" s="225"/>
      <c r="AC39" s="226"/>
      <c r="AD39" s="243"/>
      <c r="AF39" s="244"/>
      <c r="AG39" s="245"/>
      <c r="AH39" s="245"/>
      <c r="AI39" s="245"/>
      <c r="AJ39" s="246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  <c r="AY39" s="240"/>
      <c r="AZ39" s="241"/>
      <c r="BA39" s="241"/>
      <c r="BB39" s="241"/>
      <c r="BC39" s="241"/>
      <c r="BD39" s="241"/>
      <c r="BE39" s="240"/>
      <c r="BF39" s="241"/>
      <c r="BG39" s="241"/>
      <c r="BH39" s="246"/>
      <c r="BI39" s="246"/>
      <c r="BJ39" s="247"/>
      <c r="BK39" s="233"/>
      <c r="BL39" s="234"/>
    </row>
    <row r="40" spans="2:64" ht="8.5" customHeight="1" thickTop="1" x14ac:dyDescent="0.2">
      <c r="B40" s="41"/>
      <c r="C40" s="116"/>
      <c r="D40" s="129"/>
      <c r="E40" s="130"/>
      <c r="F40" s="108" t="str">
        <f>IF(COUNT(#REF!,#REF!,#REF!,#REF!,#REF!,#REF!,#REF!,#REF!,#REF!,#REF!,#REF!,#REF!,#REF!,#REF!,#REF!,#REF!,#REF!,AL40,AM40,AN40,AO40,AP40,AQ40,AR40, AS40, AT40,AU40,AV40,AW40,AX40,AY40,AZ40,BA40,BF40,BB40,BC40,BD40,BE40,BH40,BI40)=0,"", COUNT(#REF!,#REF!,#REF!,#REF!,#REF!,#REF!,#REF!,#REF!,#REF!,#REF!,#REF!,#REF!,#REF!,#REF!,#REF!,#REF!,#REF!,AL40,AM40,AN40,AO40,AP40,AQ40,AR40,AS40,AT40,AU40,AV40,AW40,AX40,AY40,AZ40,BA40,BF40,BB40,BC40,BD40,BE40,BH40,BI40))</f>
        <v/>
      </c>
      <c r="G40" s="131" t="str">
        <f t="shared" si="4"/>
        <v/>
      </c>
      <c r="H40" s="120"/>
      <c r="I40" s="143"/>
      <c r="J40" s="120"/>
      <c r="K40" s="125"/>
      <c r="L40" s="127"/>
      <c r="M40" s="127"/>
      <c r="N40" s="127"/>
      <c r="O40" s="128"/>
      <c r="P40" s="108"/>
      <c r="Q40" s="148"/>
      <c r="R40" s="149"/>
      <c r="S40" s="120"/>
      <c r="T40" s="107">
        <f t="shared" ref="T40" si="55">IF(U41="","",1)</f>
        <v>1</v>
      </c>
      <c r="U40" s="108">
        <f t="shared" ref="U40" si="56">IF(U41="","",1)</f>
        <v>1</v>
      </c>
      <c r="V40" s="109">
        <f t="shared" ref="V40" si="57">IF(U41="","",1)</f>
        <v>1</v>
      </c>
      <c r="W40" s="120"/>
      <c r="X40" s="130"/>
      <c r="Y40" s="131"/>
      <c r="Z40" s="46"/>
      <c r="AB40" s="201"/>
      <c r="AC40" s="206"/>
      <c r="AD40" s="214"/>
      <c r="AF40" s="215"/>
      <c r="AG40" s="216"/>
      <c r="AH40" s="216"/>
      <c r="AI40" s="216"/>
      <c r="AJ40" s="217"/>
      <c r="AL40" s="216"/>
      <c r="AM40" s="216"/>
      <c r="AN40" s="216"/>
      <c r="AO40" s="216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7"/>
      <c r="BA40" s="217"/>
      <c r="BB40" s="217"/>
      <c r="BC40" s="217"/>
      <c r="BD40" s="217"/>
      <c r="BE40" s="219"/>
      <c r="BF40" s="217"/>
      <c r="BG40" s="217"/>
      <c r="BH40" s="217"/>
      <c r="BI40" s="217"/>
      <c r="BJ40" s="214"/>
      <c r="BK40" s="207"/>
      <c r="BL40" s="205"/>
    </row>
    <row r="41" spans="2:64" x14ac:dyDescent="0.2">
      <c r="B41" s="41"/>
      <c r="C41" s="116">
        <v>7</v>
      </c>
      <c r="D41" s="129" t="str">
        <f t="shared" si="9"/>
        <v>Maria Tsarik</v>
      </c>
      <c r="E41" s="130"/>
      <c r="F41" s="108">
        <f>COUNT(AL41:BI41)</f>
        <v>1</v>
      </c>
      <c r="G41" s="131">
        <f t="shared" si="4"/>
        <v>1</v>
      </c>
      <c r="H41" s="120"/>
      <c r="I41" s="143"/>
      <c r="J41" s="145" t="s">
        <v>32</v>
      </c>
      <c r="K41" s="116">
        <f>IFERROR(LARGE((AL41:BI41),1),"")</f>
        <v>560</v>
      </c>
      <c r="L41" s="108" t="str">
        <f>IFERROR(LARGE((AL41:BI41),2),"")</f>
        <v/>
      </c>
      <c r="M41" s="108" t="str">
        <f>IFERROR(LARGE((AL41:BF41),3),"")</f>
        <v/>
      </c>
      <c r="N41" s="108" t="str">
        <f>IFERROR(LARGE((AL41:BF41),4),"")</f>
        <v/>
      </c>
      <c r="O41" s="131" t="str">
        <f>IFERROR(LARGE((AL41:BF41),5),"")</f>
        <v/>
      </c>
      <c r="P41" s="108"/>
      <c r="Q41" s="148">
        <f t="shared" si="10"/>
        <v>560</v>
      </c>
      <c r="R41" s="149" t="str">
        <f t="shared" si="11"/>
        <v/>
      </c>
      <c r="S41" s="120"/>
      <c r="T41" s="107">
        <f t="shared" ref="T41" si="58">IF(U41="","",1)</f>
        <v>1</v>
      </c>
      <c r="U41" s="110">
        <f t="shared" ref="U41" si="59">IF(SUM(Q41:R41)=0,"",SUM(Q41:R41))</f>
        <v>560</v>
      </c>
      <c r="V41" s="109">
        <f t="shared" ref="V41" si="60">IF(U41="","",1)</f>
        <v>1</v>
      </c>
      <c r="W41" s="120"/>
      <c r="X41" s="130" t="str">
        <f t="shared" si="5"/>
        <v>Maria Tsarik</v>
      </c>
      <c r="Y41" s="131"/>
      <c r="Z41" s="46"/>
      <c r="AB41" s="201"/>
      <c r="AC41" s="206">
        <v>7</v>
      </c>
      <c r="AD41" s="220" t="s">
        <v>188</v>
      </c>
      <c r="AF41" s="206"/>
      <c r="AG41" s="190"/>
      <c r="AH41" s="190"/>
      <c r="AI41" s="190"/>
      <c r="AJ41" s="207"/>
      <c r="AK41" s="242"/>
      <c r="AL41" s="222" t="s">
        <v>32</v>
      </c>
      <c r="AM41" s="222" t="s">
        <v>32</v>
      </c>
      <c r="AN41" s="222" t="s">
        <v>32</v>
      </c>
      <c r="AO41" s="222" t="s">
        <v>32</v>
      </c>
      <c r="AP41" s="222" t="s">
        <v>32</v>
      </c>
      <c r="AQ41" s="222" t="s">
        <v>32</v>
      </c>
      <c r="AR41" s="222">
        <v>560</v>
      </c>
      <c r="AS41" s="222" t="s">
        <v>32</v>
      </c>
      <c r="AT41" s="222" t="s">
        <v>32</v>
      </c>
      <c r="AU41" s="222" t="s">
        <v>32</v>
      </c>
      <c r="AV41" s="222" t="s">
        <v>32</v>
      </c>
      <c r="AW41" s="222" t="s">
        <v>32</v>
      </c>
      <c r="AX41" s="222" t="s">
        <v>32</v>
      </c>
      <c r="AY41" s="222" t="s">
        <v>32</v>
      </c>
      <c r="AZ41" s="222" t="s">
        <v>32</v>
      </c>
      <c r="BA41" s="222" t="s">
        <v>32</v>
      </c>
      <c r="BB41" s="222" t="s">
        <v>32</v>
      </c>
      <c r="BC41" s="222" t="s">
        <v>32</v>
      </c>
      <c r="BD41" s="387" t="s">
        <v>32</v>
      </c>
      <c r="BE41" s="222" t="s">
        <v>32</v>
      </c>
      <c r="BF41" s="222" t="s">
        <v>32</v>
      </c>
      <c r="BG41" s="387" t="s">
        <v>32</v>
      </c>
      <c r="BH41" s="222" t="s">
        <v>32</v>
      </c>
      <c r="BI41" s="222" t="s">
        <v>32</v>
      </c>
      <c r="BJ41" s="220" t="str">
        <f>IF(AD41="Athlete Name","",AD41)</f>
        <v>Maria Tsarik</v>
      </c>
      <c r="BK41" s="207">
        <v>7</v>
      </c>
      <c r="BL41" s="205"/>
    </row>
    <row r="42" spans="2:64" x14ac:dyDescent="0.2">
      <c r="B42" s="41"/>
      <c r="C42" s="116"/>
      <c r="D42" s="129"/>
      <c r="E42" s="130"/>
      <c r="F42" s="108" t="str">
        <f>IF(COUNT(#REF!,#REF!,#REF!,#REF!,#REF!,#REF!,#REF!,#REF!,#REF!,#REF!,#REF!,#REF!,#REF!,#REF!,#REF!,#REF!,#REF!,AL42,AM42,AN42,AO42,AP42,AQ42,AR42, AS42, AT42,AU42,AV42,AW42,AX42,AY42,AZ42,BA42,BF42,BB42,BC42,BD42,BE42,BH42,BI42)=0,"", COUNT(#REF!,#REF!,#REF!,#REF!,#REF!,#REF!,#REF!,#REF!,#REF!,#REF!,#REF!,#REF!,#REF!,#REF!,#REF!,#REF!,#REF!,AL42,AM42,AN42,AO42,AP42,AQ42,AR42,AS42,AT42,AU42,AV42,AW42,AX42,AY42,AZ42,BA42,BF42,BB42,BC42,BD42,BE42,BH42,BI42))</f>
        <v/>
      </c>
      <c r="G42" s="131" t="str">
        <f t="shared" si="4"/>
        <v/>
      </c>
      <c r="H42" s="120"/>
      <c r="I42" s="143" t="str">
        <f>IF(SUM(AF42:AJ42)=0,"",SUM(AF42:AJ42))</f>
        <v/>
      </c>
      <c r="J42" s="145" t="s">
        <v>42</v>
      </c>
      <c r="K42" s="116" t="str">
        <f>IFERROR(LARGE((AL42:BI42),1),"")</f>
        <v/>
      </c>
      <c r="L42" s="108" t="str">
        <f>IFERROR(LARGE((AL42:BF42),2),"")</f>
        <v/>
      </c>
      <c r="M42" s="108" t="str">
        <f>IFERROR(LARGE((AL42:BF42),3),"")</f>
        <v/>
      </c>
      <c r="N42" s="108" t="str">
        <f>IFERROR(LARGE((AL42:BF42),4),"")</f>
        <v/>
      </c>
      <c r="O42" s="131" t="str">
        <f>IFERROR(LARGE((AL42:BF42),5),"")</f>
        <v/>
      </c>
      <c r="P42" s="108"/>
      <c r="Q42" s="148"/>
      <c r="R42" s="149"/>
      <c r="S42" s="120"/>
      <c r="T42" s="107">
        <f t="shared" ref="T42" si="61">IF(U41="","",1)</f>
        <v>1</v>
      </c>
      <c r="U42" s="111">
        <f t="shared" ref="U42" si="62">IF(U41="","",1)</f>
        <v>1</v>
      </c>
      <c r="V42" s="109">
        <f t="shared" ref="V42" si="63">IF(U41="","",1)</f>
        <v>1</v>
      </c>
      <c r="W42" s="120"/>
      <c r="X42" s="130"/>
      <c r="Y42" s="131"/>
      <c r="Z42" s="46"/>
      <c r="AB42" s="201"/>
      <c r="AC42" s="206"/>
      <c r="AD42" s="220"/>
      <c r="AF42" s="206" t="s">
        <v>42</v>
      </c>
      <c r="AG42" s="190" t="s">
        <v>42</v>
      </c>
      <c r="AH42" s="190" t="s">
        <v>42</v>
      </c>
      <c r="AI42" s="190" t="s">
        <v>42</v>
      </c>
      <c r="AJ42" s="207" t="s">
        <v>42</v>
      </c>
      <c r="AK42" s="242"/>
      <c r="AL42" s="206" t="s">
        <v>42</v>
      </c>
      <c r="AM42" s="206" t="s">
        <v>42</v>
      </c>
      <c r="AN42" s="206" t="s">
        <v>42</v>
      </c>
      <c r="AO42" s="206" t="s">
        <v>42</v>
      </c>
      <c r="AP42" s="206" t="s">
        <v>42</v>
      </c>
      <c r="AQ42" s="206" t="s">
        <v>42</v>
      </c>
      <c r="AR42" s="206" t="s">
        <v>42</v>
      </c>
      <c r="AS42" s="206" t="s">
        <v>42</v>
      </c>
      <c r="AT42" s="206" t="s">
        <v>42</v>
      </c>
      <c r="AU42" s="206" t="s">
        <v>42</v>
      </c>
      <c r="AV42" s="206" t="s">
        <v>42</v>
      </c>
      <c r="AW42" s="206" t="s">
        <v>42</v>
      </c>
      <c r="AX42" s="206" t="s">
        <v>42</v>
      </c>
      <c r="AY42" s="206" t="s">
        <v>42</v>
      </c>
      <c r="AZ42" s="206" t="s">
        <v>42</v>
      </c>
      <c r="BA42" s="206" t="s">
        <v>42</v>
      </c>
      <c r="BB42" s="206" t="s">
        <v>42</v>
      </c>
      <c r="BC42" s="206" t="s">
        <v>42</v>
      </c>
      <c r="BD42" s="388" t="s">
        <v>42</v>
      </c>
      <c r="BE42" s="206" t="s">
        <v>42</v>
      </c>
      <c r="BF42" s="206" t="s">
        <v>42</v>
      </c>
      <c r="BG42" s="388" t="s">
        <v>42</v>
      </c>
      <c r="BH42" s="206" t="s">
        <v>42</v>
      </c>
      <c r="BI42" s="206" t="s">
        <v>42</v>
      </c>
      <c r="BJ42" s="220"/>
      <c r="BK42" s="207"/>
      <c r="BL42" s="205"/>
    </row>
    <row r="43" spans="2:64" s="224" customFormat="1" ht="8.5" customHeight="1" thickBot="1" x14ac:dyDescent="0.25">
      <c r="B43" s="65"/>
      <c r="C43" s="118"/>
      <c r="D43" s="132"/>
      <c r="E43" s="133"/>
      <c r="F43" s="108" t="str">
        <f>IF(COUNT(#REF!,#REF!,#REF!,#REF!,#REF!,#REF!,#REF!,#REF!,#REF!,#REF!,#REF!,#REF!,#REF!,#REF!,#REF!,#REF!,#REF!,AL43,AM43,AN43,AO43,AP43,AQ43,AR43, AS43, AT43,AU43,AV43,AW43,AX43,AY43,AZ43,BA43,BF43,BB43,BC43,BD43,BE43,BH43,BI43)=0,"", COUNT(#REF!,#REF!,#REF!,#REF!,#REF!,#REF!,#REF!,#REF!,#REF!,#REF!,#REF!,#REF!,#REF!,#REF!,#REF!,#REF!,#REF!,AL43,AM43,AN43,AO43,AP43,AQ43,AR43,AS43,AT43,AU43,AV43,AW43,AX43,AY43,AZ43,BA43,BF43,BB43,BC43,BD43,BE43,BH43,BI43))</f>
        <v/>
      </c>
      <c r="G43" s="131" t="str">
        <f t="shared" si="4"/>
        <v/>
      </c>
      <c r="H43" s="146"/>
      <c r="I43" s="147"/>
      <c r="J43" s="146"/>
      <c r="K43" s="150"/>
      <c r="L43" s="113"/>
      <c r="M43" s="113"/>
      <c r="N43" s="113"/>
      <c r="O43" s="151"/>
      <c r="P43" s="146"/>
      <c r="Q43" s="152"/>
      <c r="R43" s="153"/>
      <c r="S43" s="146"/>
      <c r="T43" s="112">
        <f t="shared" ref="T43" si="64">IF(U41="","",1)</f>
        <v>1</v>
      </c>
      <c r="U43" s="113">
        <f t="shared" ref="U43" si="65">IF(U41="","",1)</f>
        <v>1</v>
      </c>
      <c r="V43" s="114">
        <f t="shared" ref="V43" si="66">IF(U41="","",1)</f>
        <v>1</v>
      </c>
      <c r="W43" s="146"/>
      <c r="X43" s="132"/>
      <c r="Y43" s="159"/>
      <c r="Z43" s="64"/>
      <c r="AB43" s="225"/>
      <c r="AC43" s="226"/>
      <c r="AD43" s="227"/>
      <c r="AF43" s="228"/>
      <c r="AG43" s="229"/>
      <c r="AH43" s="229"/>
      <c r="AI43" s="229"/>
      <c r="AJ43" s="230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30"/>
      <c r="BA43" s="230"/>
      <c r="BB43" s="230"/>
      <c r="BC43" s="230"/>
      <c r="BD43" s="230"/>
      <c r="BE43" s="229"/>
      <c r="BF43" s="230"/>
      <c r="BG43" s="230"/>
      <c r="BH43" s="264"/>
      <c r="BI43" s="264"/>
      <c r="BJ43" s="232"/>
      <c r="BK43" s="233"/>
      <c r="BL43" s="234"/>
    </row>
    <row r="44" spans="2:64" ht="8.5" customHeight="1" thickTop="1" x14ac:dyDescent="0.2">
      <c r="B44" s="41"/>
      <c r="C44" s="116"/>
      <c r="D44" s="129"/>
      <c r="E44" s="130"/>
      <c r="F44" s="108" t="str">
        <f>IF(COUNT(#REF!,#REF!,#REF!,#REF!,#REF!,#REF!,#REF!,#REF!,#REF!,#REF!,#REF!,#REF!,#REF!,#REF!,#REF!,#REF!,#REF!,AL44,AM44,AN44,AO44,AP44,AQ44,AR44, AS44, AT44,AU44,AV44,AW44,AX44,AY44,AZ44,BA44,BF44,BB44,BC44,BD44,BE44,BH44,BI44)=0,"", COUNT(#REF!,#REF!,#REF!,#REF!,#REF!,#REF!,#REF!,#REF!,#REF!,#REF!,#REF!,#REF!,#REF!,#REF!,#REF!,#REF!,#REF!,AL44,AM44,AN44,AO44,AP44,AQ44,AR44,AS44,AT44,AU44,AV44,AW44,AX44,AY44,AZ44,BA44,BF44,BB44,BC44,BD44,BE44,BH44,BI44))</f>
        <v/>
      </c>
      <c r="G44" s="131" t="str">
        <f t="shared" si="4"/>
        <v/>
      </c>
      <c r="H44" s="120"/>
      <c r="I44" s="143"/>
      <c r="J44" s="120"/>
      <c r="K44" s="125"/>
      <c r="L44" s="127"/>
      <c r="M44" s="127"/>
      <c r="N44" s="127"/>
      <c r="O44" s="128"/>
      <c r="P44" s="108"/>
      <c r="Q44" s="148"/>
      <c r="R44" s="149"/>
      <c r="S44" s="120"/>
      <c r="T44" s="107">
        <f t="shared" ref="T44" si="67">IF(U45="","",1)</f>
        <v>1</v>
      </c>
      <c r="U44" s="108">
        <f t="shared" ref="U44" si="68">IF(U45="","",1)</f>
        <v>1</v>
      </c>
      <c r="V44" s="109">
        <f t="shared" ref="V44" si="69">IF(U45="","",1)</f>
        <v>1</v>
      </c>
      <c r="W44" s="120"/>
      <c r="X44" s="130"/>
      <c r="Y44" s="131"/>
      <c r="Z44" s="46"/>
      <c r="AB44" s="201"/>
      <c r="AC44" s="206"/>
      <c r="AD44" s="235"/>
      <c r="AF44" s="236"/>
      <c r="AG44" s="237"/>
      <c r="AH44" s="237"/>
      <c r="AI44" s="238"/>
      <c r="AJ44" s="239"/>
      <c r="AL44" s="238"/>
      <c r="AM44" s="238"/>
      <c r="AN44" s="238"/>
      <c r="AO44" s="23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  <c r="AZ44" s="249"/>
      <c r="BA44" s="249"/>
      <c r="BB44" s="249"/>
      <c r="BC44" s="249"/>
      <c r="BD44" s="249"/>
      <c r="BE44" s="248"/>
      <c r="BF44" s="249"/>
      <c r="BG44" s="249"/>
      <c r="BH44" s="249"/>
      <c r="BI44" s="249"/>
      <c r="BJ44" s="235"/>
      <c r="BK44" s="207"/>
      <c r="BL44" s="205"/>
    </row>
    <row r="45" spans="2:64" x14ac:dyDescent="0.2">
      <c r="B45" s="41"/>
      <c r="C45" s="116">
        <v>8</v>
      </c>
      <c r="D45" s="129" t="str">
        <f t="shared" si="9"/>
        <v>Stephanie Fryer</v>
      </c>
      <c r="E45" s="130"/>
      <c r="F45" s="108">
        <f>COUNT(AL45:BI45)</f>
        <v>6</v>
      </c>
      <c r="G45" s="131">
        <f t="shared" si="4"/>
        <v>5</v>
      </c>
      <c r="H45" s="120"/>
      <c r="I45" s="143"/>
      <c r="J45" s="145" t="s">
        <v>32</v>
      </c>
      <c r="K45" s="116">
        <f>IFERROR(LARGE((AL45:BI45),1),"")</f>
        <v>559</v>
      </c>
      <c r="L45" s="108">
        <f>IFERROR(LARGE((AL45:BI45),2),"")</f>
        <v>559</v>
      </c>
      <c r="M45" s="108">
        <f>IFERROR(LARGE((AL45:BI45),3),"")</f>
        <v>558</v>
      </c>
      <c r="N45" s="108">
        <f>IFERROR(LARGE((AL45:BI45),4),"")</f>
        <v>552</v>
      </c>
      <c r="O45" s="131">
        <f>IFERROR(LARGE((AL45:BI45),5),"")</f>
        <v>550</v>
      </c>
      <c r="P45" s="108"/>
      <c r="Q45" s="148">
        <f t="shared" si="10"/>
        <v>555.6</v>
      </c>
      <c r="R45" s="149" t="str">
        <f t="shared" si="11"/>
        <v/>
      </c>
      <c r="S45" s="120"/>
      <c r="T45" s="107">
        <f t="shared" ref="T45" si="70">IF(U45="","",1)</f>
        <v>1</v>
      </c>
      <c r="U45" s="110">
        <f t="shared" ref="U45" si="71">IF(SUM(Q45:R45)=0,"",SUM(Q45:R45))</f>
        <v>555.6</v>
      </c>
      <c r="V45" s="109">
        <f t="shared" ref="V45" si="72">IF(U45="","",1)</f>
        <v>1</v>
      </c>
      <c r="W45" s="120"/>
      <c r="X45" s="130" t="str">
        <f t="shared" si="5"/>
        <v>Stephanie Fryer</v>
      </c>
      <c r="Y45" s="131"/>
      <c r="Z45" s="46"/>
      <c r="AB45" s="201"/>
      <c r="AC45" s="206">
        <v>8</v>
      </c>
      <c r="AD45" s="220" t="s">
        <v>189</v>
      </c>
      <c r="AF45" s="206"/>
      <c r="AG45" s="190"/>
      <c r="AH45" s="190"/>
      <c r="AI45" s="190"/>
      <c r="AJ45" s="207"/>
      <c r="AK45" s="242"/>
      <c r="AL45" s="222" t="s">
        <v>32</v>
      </c>
      <c r="AM45" s="222" t="s">
        <v>32</v>
      </c>
      <c r="AN45" s="222" t="s">
        <v>32</v>
      </c>
      <c r="AO45" s="222" t="s">
        <v>32</v>
      </c>
      <c r="AP45" s="222" t="s">
        <v>32</v>
      </c>
      <c r="AQ45" s="222" t="s">
        <v>32</v>
      </c>
      <c r="AR45" s="222">
        <v>558</v>
      </c>
      <c r="AS45" s="222" t="s">
        <v>32</v>
      </c>
      <c r="AT45" s="222" t="s">
        <v>32</v>
      </c>
      <c r="AU45" s="222">
        <v>559</v>
      </c>
      <c r="AV45" s="222">
        <v>550</v>
      </c>
      <c r="AW45" s="222" t="s">
        <v>32</v>
      </c>
      <c r="AX45" s="222" t="s">
        <v>32</v>
      </c>
      <c r="AY45" s="222" t="s">
        <v>32</v>
      </c>
      <c r="AZ45" s="222" t="s">
        <v>32</v>
      </c>
      <c r="BA45" s="222">
        <v>547</v>
      </c>
      <c r="BB45" s="222">
        <v>552</v>
      </c>
      <c r="BC45" s="222">
        <v>559</v>
      </c>
      <c r="BD45" s="387" t="s">
        <v>32</v>
      </c>
      <c r="BE45" s="222" t="s">
        <v>32</v>
      </c>
      <c r="BF45" s="222" t="s">
        <v>32</v>
      </c>
      <c r="BG45" s="387" t="s">
        <v>32</v>
      </c>
      <c r="BH45" s="222" t="s">
        <v>32</v>
      </c>
      <c r="BI45" s="222" t="s">
        <v>32</v>
      </c>
      <c r="BJ45" s="220" t="str">
        <f>IF(AD45="Athlete Name","",AD45)</f>
        <v>Stephanie Fryer</v>
      </c>
      <c r="BK45" s="207">
        <v>8</v>
      </c>
      <c r="BL45" s="205"/>
    </row>
    <row r="46" spans="2:64" x14ac:dyDescent="0.2">
      <c r="B46" s="41"/>
      <c r="C46" s="116"/>
      <c r="D46" s="129"/>
      <c r="E46" s="130"/>
      <c r="F46" s="108" t="str">
        <f>IF(COUNT(#REF!,#REF!,#REF!,#REF!,#REF!,#REF!,#REF!,#REF!,#REF!,#REF!,#REF!,#REF!,#REF!,#REF!,#REF!,#REF!,#REF!,AL46,AM46,AN46,AO46,AP46,AQ46,AR46, AS46, AT46,AU46,AV46,AW46,AX46,AY46,AZ46,BA46,BF46,BB46,BC46,BD46,BE46,BH46,BI46)=0,"", COUNT(#REF!,#REF!,#REF!,#REF!,#REF!,#REF!,#REF!,#REF!,#REF!,#REF!,#REF!,#REF!,#REF!,#REF!,#REF!,#REF!,#REF!,AL46,AM46,AN46,AO46,AP46,AQ46,AR46,AS46,AT46,AU46,AV46,AW46,AX46,AY46,AZ46,BA46,BF46,BB46,BC46,BD46,BE46,BH46,BI46))</f>
        <v/>
      </c>
      <c r="G46" s="131" t="str">
        <f t="shared" si="4"/>
        <v/>
      </c>
      <c r="H46" s="120"/>
      <c r="I46" s="143" t="str">
        <f>IF(SUM(AF46:AJ46)=0,"",SUM(AF46:AJ46))</f>
        <v/>
      </c>
      <c r="J46" s="145" t="s">
        <v>42</v>
      </c>
      <c r="K46" s="116" t="str">
        <f>IFERROR(LARGE((AL46:BI46),1),"")</f>
        <v/>
      </c>
      <c r="L46" s="108" t="str">
        <f>IFERROR(LARGE((AL46:BF46),2),"")</f>
        <v/>
      </c>
      <c r="M46" s="108" t="str">
        <f>IFERROR(LARGE((AL46:BF46),3),"")</f>
        <v/>
      </c>
      <c r="N46" s="108" t="str">
        <f>IFERROR(LARGE((AL46:BF46),4),"")</f>
        <v/>
      </c>
      <c r="O46" s="131" t="str">
        <f>IFERROR(LARGE((AL46:BF46),5),"")</f>
        <v/>
      </c>
      <c r="P46" s="108"/>
      <c r="Q46" s="148"/>
      <c r="R46" s="149"/>
      <c r="S46" s="120"/>
      <c r="T46" s="107">
        <f t="shared" ref="T46" si="73">IF(U45="","",1)</f>
        <v>1</v>
      </c>
      <c r="U46" s="111">
        <f t="shared" ref="U46" si="74">IF(U45="","",1)</f>
        <v>1</v>
      </c>
      <c r="V46" s="109">
        <f t="shared" ref="V46" si="75">IF(U45="","",1)</f>
        <v>1</v>
      </c>
      <c r="W46" s="120"/>
      <c r="X46" s="130"/>
      <c r="Y46" s="131"/>
      <c r="Z46" s="46"/>
      <c r="AB46" s="201"/>
      <c r="AC46" s="206"/>
      <c r="AD46" s="220"/>
      <c r="AF46" s="206" t="s">
        <v>42</v>
      </c>
      <c r="AG46" s="190" t="s">
        <v>42</v>
      </c>
      <c r="AH46" s="190" t="s">
        <v>42</v>
      </c>
      <c r="AI46" s="190" t="s">
        <v>42</v>
      </c>
      <c r="AJ46" s="207" t="s">
        <v>42</v>
      </c>
      <c r="AK46" s="242"/>
      <c r="AL46" s="206" t="s">
        <v>42</v>
      </c>
      <c r="AM46" s="206" t="s">
        <v>42</v>
      </c>
      <c r="AN46" s="206" t="s">
        <v>42</v>
      </c>
      <c r="AO46" s="206" t="s">
        <v>42</v>
      </c>
      <c r="AP46" s="206" t="s">
        <v>42</v>
      </c>
      <c r="AQ46" s="206" t="s">
        <v>42</v>
      </c>
      <c r="AR46" s="206" t="s">
        <v>42</v>
      </c>
      <c r="AS46" s="206" t="s">
        <v>42</v>
      </c>
      <c r="AT46" s="206" t="s">
        <v>42</v>
      </c>
      <c r="AU46" s="206" t="s">
        <v>42</v>
      </c>
      <c r="AV46" s="206" t="s">
        <v>42</v>
      </c>
      <c r="AW46" s="206" t="s">
        <v>42</v>
      </c>
      <c r="AX46" s="206" t="s">
        <v>42</v>
      </c>
      <c r="AY46" s="206" t="s">
        <v>42</v>
      </c>
      <c r="AZ46" s="206" t="s">
        <v>42</v>
      </c>
      <c r="BA46" s="206" t="s">
        <v>42</v>
      </c>
      <c r="BB46" s="206" t="s">
        <v>42</v>
      </c>
      <c r="BC46" s="206" t="s">
        <v>42</v>
      </c>
      <c r="BD46" s="388" t="s">
        <v>42</v>
      </c>
      <c r="BE46" s="206" t="s">
        <v>42</v>
      </c>
      <c r="BF46" s="206" t="s">
        <v>42</v>
      </c>
      <c r="BG46" s="388" t="s">
        <v>42</v>
      </c>
      <c r="BH46" s="206" t="s">
        <v>42</v>
      </c>
      <c r="BI46" s="206" t="s">
        <v>42</v>
      </c>
      <c r="BJ46" s="220"/>
      <c r="BK46" s="207"/>
      <c r="BL46" s="205"/>
    </row>
    <row r="47" spans="2:64" s="224" customFormat="1" ht="8.5" customHeight="1" thickBot="1" x14ac:dyDescent="0.25">
      <c r="B47" s="65"/>
      <c r="C47" s="118"/>
      <c r="D47" s="132"/>
      <c r="E47" s="133"/>
      <c r="F47" s="108" t="str">
        <f>IF(COUNT(#REF!,#REF!,#REF!,#REF!,#REF!,#REF!,#REF!,#REF!,#REF!,#REF!,#REF!,#REF!,#REF!,#REF!,#REF!,#REF!,#REF!,AL47,AM47,AN47,AO47,AP47,AQ47,AR47, AS47, AT47,AU47,AV47,AW47,AX47,AY47,AZ47,BA47,BF47,BB47,BC47,BD47,BE47,BH47,BI47)=0,"", COUNT(#REF!,#REF!,#REF!,#REF!,#REF!,#REF!,#REF!,#REF!,#REF!,#REF!,#REF!,#REF!,#REF!,#REF!,#REF!,#REF!,#REF!,AL47,AM47,AN47,AO47,AP47,AQ47,AR47,AS47,AT47,AU47,AV47,AW47,AX47,AY47,AZ47,BA47,BF47,BB47,BC47,BD47,BE47,BH47,BI47))</f>
        <v/>
      </c>
      <c r="G47" s="131" t="str">
        <f t="shared" si="4"/>
        <v/>
      </c>
      <c r="H47" s="146"/>
      <c r="I47" s="147"/>
      <c r="J47" s="146"/>
      <c r="K47" s="150"/>
      <c r="L47" s="113"/>
      <c r="M47" s="113"/>
      <c r="N47" s="113"/>
      <c r="O47" s="151"/>
      <c r="P47" s="146"/>
      <c r="Q47" s="152"/>
      <c r="R47" s="153"/>
      <c r="S47" s="146"/>
      <c r="T47" s="112">
        <f t="shared" ref="T47" si="76">IF(U45="","",1)</f>
        <v>1</v>
      </c>
      <c r="U47" s="113">
        <f t="shared" ref="U47" si="77">IF(U45="","",1)</f>
        <v>1</v>
      </c>
      <c r="V47" s="114">
        <f t="shared" ref="V47" si="78">IF(U45="","",1)</f>
        <v>1</v>
      </c>
      <c r="W47" s="146"/>
      <c r="X47" s="132"/>
      <c r="Y47" s="159"/>
      <c r="Z47" s="64"/>
      <c r="AB47" s="225"/>
      <c r="AC47" s="226"/>
      <c r="AD47" s="243"/>
      <c r="AF47" s="244"/>
      <c r="AG47" s="245"/>
      <c r="AH47" s="245"/>
      <c r="AI47" s="245"/>
      <c r="AJ47" s="246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6"/>
      <c r="BA47" s="246"/>
      <c r="BB47" s="246"/>
      <c r="BC47" s="246"/>
      <c r="BD47" s="246"/>
      <c r="BE47" s="245"/>
      <c r="BF47" s="246"/>
      <c r="BG47" s="246"/>
      <c r="BH47" s="230"/>
      <c r="BI47" s="230"/>
      <c r="BJ47" s="247"/>
      <c r="BK47" s="233"/>
      <c r="BL47" s="234"/>
    </row>
    <row r="48" spans="2:64" ht="8.5" customHeight="1" thickTop="1" x14ac:dyDescent="0.2">
      <c r="B48" s="41"/>
      <c r="C48" s="116"/>
      <c r="D48" s="129"/>
      <c r="E48" s="130"/>
      <c r="F48" s="108" t="str">
        <f>IF(COUNT(#REF!,#REF!,#REF!,#REF!,#REF!,#REF!,#REF!,#REF!,#REF!,#REF!,#REF!,#REF!,#REF!,#REF!,#REF!,#REF!,#REF!,AL48,AM48,AN48,AO48,AP48,AQ48,AR48, AS48, AT48,AU48,AV48,AW48,AX48,AY48,AZ48,BA48,BF48,BB48,BC48,BD48,BE48,BH48,BI48)=0,"", COUNT(#REF!,#REF!,#REF!,#REF!,#REF!,#REF!,#REF!,#REF!,#REF!,#REF!,#REF!,#REF!,#REF!,#REF!,#REF!,#REF!,#REF!,AL48,AM48,AN48,AO48,AP48,AQ48,AR48,AS48,AT48,AU48,AV48,AW48,AX48,AY48,AZ48,BA48,BF48,BB48,BC48,BD48,BE48,BH48,BI48))</f>
        <v/>
      </c>
      <c r="G48" s="131" t="str">
        <f t="shared" si="4"/>
        <v/>
      </c>
      <c r="H48" s="120"/>
      <c r="I48" s="143"/>
      <c r="J48" s="120"/>
      <c r="K48" s="125"/>
      <c r="L48" s="127"/>
      <c r="M48" s="127"/>
      <c r="N48" s="127"/>
      <c r="O48" s="128"/>
      <c r="P48" s="108"/>
      <c r="Q48" s="148"/>
      <c r="R48" s="149"/>
      <c r="S48" s="120"/>
      <c r="T48" s="107">
        <f t="shared" ref="T48" si="79">IF(U49="","",1)</f>
        <v>1</v>
      </c>
      <c r="U48" s="108">
        <f t="shared" ref="U48" si="80">IF(U49="","",1)</f>
        <v>1</v>
      </c>
      <c r="V48" s="109">
        <f t="shared" ref="V48" si="81">IF(U49="","",1)</f>
        <v>1</v>
      </c>
      <c r="W48" s="120"/>
      <c r="X48" s="130"/>
      <c r="Y48" s="131"/>
      <c r="Z48" s="46"/>
      <c r="AB48" s="201"/>
      <c r="AC48" s="206"/>
      <c r="AD48" s="214"/>
      <c r="AF48" s="215"/>
      <c r="AG48" s="216"/>
      <c r="AH48" s="216"/>
      <c r="AI48" s="216"/>
      <c r="AJ48" s="217"/>
      <c r="AL48" s="216"/>
      <c r="AM48" s="216"/>
      <c r="AN48" s="216"/>
      <c r="AO48" s="216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7"/>
      <c r="BA48" s="217"/>
      <c r="BB48" s="217"/>
      <c r="BC48" s="217"/>
      <c r="BD48" s="217"/>
      <c r="BE48" s="219"/>
      <c r="BF48" s="217"/>
      <c r="BG48" s="217"/>
      <c r="BH48" s="249"/>
      <c r="BI48" s="249"/>
      <c r="BJ48" s="214"/>
      <c r="BK48" s="207"/>
      <c r="BL48" s="205"/>
    </row>
    <row r="49" spans="1:64" x14ac:dyDescent="0.2">
      <c r="B49" s="41"/>
      <c r="C49" s="116">
        <v>9</v>
      </c>
      <c r="D49" s="129" t="str">
        <f t="shared" si="9"/>
        <v>Martha Hall</v>
      </c>
      <c r="E49" s="130"/>
      <c r="F49" s="108">
        <f>COUNT(AL49:BI49)</f>
        <v>10</v>
      </c>
      <c r="G49" s="131">
        <f t="shared" si="4"/>
        <v>5</v>
      </c>
      <c r="H49" s="120"/>
      <c r="I49" s="143"/>
      <c r="J49" s="145" t="s">
        <v>32</v>
      </c>
      <c r="K49" s="116">
        <f>IFERROR(LARGE((AL49:BI49),1),"")</f>
        <v>550</v>
      </c>
      <c r="L49" s="108">
        <f>IFERROR(LARGE((AL49:BI49),2),"")</f>
        <v>550</v>
      </c>
      <c r="M49" s="108">
        <f>IFERROR(LARGE((AL49:BI49),3),"")</f>
        <v>544</v>
      </c>
      <c r="N49" s="108">
        <f>IFERROR(LARGE((AL49:BI49),4),"")</f>
        <v>537</v>
      </c>
      <c r="O49" s="131">
        <f>IFERROR(LARGE((AL49:BI49),5),"")</f>
        <v>533</v>
      </c>
      <c r="P49" s="108"/>
      <c r="Q49" s="148">
        <f t="shared" si="10"/>
        <v>542.79999999999995</v>
      </c>
      <c r="R49" s="149" t="str">
        <f t="shared" si="11"/>
        <v/>
      </c>
      <c r="S49" s="120"/>
      <c r="T49" s="107">
        <f t="shared" ref="T49" si="82">IF(U49="","",1)</f>
        <v>1</v>
      </c>
      <c r="U49" s="110">
        <f t="shared" ref="U49" si="83">IF(SUM(Q49:R49)=0,"",SUM(Q49:R49))</f>
        <v>542.79999999999995</v>
      </c>
      <c r="V49" s="109">
        <f t="shared" ref="V49" si="84">IF(U49="","",1)</f>
        <v>1</v>
      </c>
      <c r="W49" s="120"/>
      <c r="X49" s="130" t="str">
        <f t="shared" si="5"/>
        <v>Martha Hall</v>
      </c>
      <c r="Y49" s="131"/>
      <c r="Z49" s="46"/>
      <c r="AB49" s="201"/>
      <c r="AC49" s="206">
        <v>9</v>
      </c>
      <c r="AD49" s="220" t="s">
        <v>190</v>
      </c>
      <c r="AF49" s="206"/>
      <c r="AG49" s="190"/>
      <c r="AH49" s="190"/>
      <c r="AI49" s="190"/>
      <c r="AJ49" s="207"/>
      <c r="AK49" s="242"/>
      <c r="AL49" s="222" t="s">
        <v>32</v>
      </c>
      <c r="AM49" s="222" t="s">
        <v>32</v>
      </c>
      <c r="AN49" s="222">
        <v>532</v>
      </c>
      <c r="AO49" s="222">
        <v>523</v>
      </c>
      <c r="AP49" s="222" t="s">
        <v>32</v>
      </c>
      <c r="AQ49" s="222" t="s">
        <v>32</v>
      </c>
      <c r="AR49" s="222">
        <v>544</v>
      </c>
      <c r="AS49" s="222">
        <v>537</v>
      </c>
      <c r="AT49" s="222" t="s">
        <v>32</v>
      </c>
      <c r="AU49" s="222" t="s">
        <v>32</v>
      </c>
      <c r="AV49" s="222" t="s">
        <v>32</v>
      </c>
      <c r="AW49" s="222">
        <v>550</v>
      </c>
      <c r="AX49" s="222" t="s">
        <v>32</v>
      </c>
      <c r="AY49" s="222" t="s">
        <v>32</v>
      </c>
      <c r="AZ49" s="222" t="s">
        <v>32</v>
      </c>
      <c r="BA49" s="222">
        <v>527</v>
      </c>
      <c r="BB49" s="222">
        <v>533</v>
      </c>
      <c r="BC49" s="222">
        <v>530</v>
      </c>
      <c r="BD49" s="222" t="s">
        <v>32</v>
      </c>
      <c r="BE49" s="222" t="s">
        <v>32</v>
      </c>
      <c r="BF49" s="222">
        <v>550</v>
      </c>
      <c r="BG49" s="222">
        <v>521</v>
      </c>
      <c r="BH49" s="222" t="s">
        <v>32</v>
      </c>
      <c r="BI49" s="222" t="s">
        <v>32</v>
      </c>
      <c r="BJ49" s="220" t="str">
        <f>IF(AD49="Athlete Name","",AD49)</f>
        <v>Martha Hall</v>
      </c>
      <c r="BK49" s="207">
        <v>9</v>
      </c>
      <c r="BL49" s="205"/>
    </row>
    <row r="50" spans="1:64" x14ac:dyDescent="0.2">
      <c r="A50" s="189" t="s">
        <v>67</v>
      </c>
      <c r="B50" s="41"/>
      <c r="C50" s="116"/>
      <c r="D50" s="129"/>
      <c r="E50" s="130"/>
      <c r="F50" s="108" t="str">
        <f>IF(COUNT(#REF!,#REF!,#REF!,#REF!,#REF!,#REF!,#REF!,#REF!,#REF!,#REF!,#REF!,#REF!,#REF!,#REF!,#REF!,#REF!,#REF!,AL50,AM50,AN50,AO50,AP50,AQ50,AR50, AS50, AT50,AU50,AV50,AW50,AX50,AY50,AZ50,BA50,BF50,BB50,BC50,BD50,BE50,BH50,BI50)=0,"", COUNT(#REF!,#REF!,#REF!,#REF!,#REF!,#REF!,#REF!,#REF!,#REF!,#REF!,#REF!,#REF!,#REF!,#REF!,#REF!,#REF!,#REF!,AL50,AM50,AN50,AO50,AP50,AQ50,AR50,AS50,AT50,AU50,AV50,AW50,AX50,AY50,AZ50,BA50,BF50,BB50,BC50,BD50,BE50,BH50,BI50))</f>
        <v/>
      </c>
      <c r="G50" s="131" t="str">
        <f t="shared" si="4"/>
        <v/>
      </c>
      <c r="H50" s="120"/>
      <c r="I50" s="143" t="str">
        <f>IF(SUM(AF50:AJ50)=0,"",SUM(AF50:AJ50))</f>
        <v/>
      </c>
      <c r="J50" s="145" t="s">
        <v>42</v>
      </c>
      <c r="K50" s="116" t="str">
        <f>IFERROR(LARGE((AL50:BI50),1),"")</f>
        <v/>
      </c>
      <c r="L50" s="108" t="str">
        <f>IFERROR(LARGE((AL50:BF50),2),"")</f>
        <v/>
      </c>
      <c r="M50" s="108" t="str">
        <f>IFERROR(LARGE((AL50:BF50),3),"")</f>
        <v/>
      </c>
      <c r="N50" s="108" t="str">
        <f>IFERROR(LARGE((AL50:BF50),4),"")</f>
        <v/>
      </c>
      <c r="O50" s="131" t="str">
        <f>IFERROR(LARGE((AL50:BF50),5),"")</f>
        <v/>
      </c>
      <c r="P50" s="108"/>
      <c r="Q50" s="148"/>
      <c r="R50" s="149"/>
      <c r="S50" s="120"/>
      <c r="T50" s="107">
        <f t="shared" ref="T50" si="85">IF(U49="","",1)</f>
        <v>1</v>
      </c>
      <c r="U50" s="111">
        <f t="shared" ref="U50" si="86">IF(U49="","",1)</f>
        <v>1</v>
      </c>
      <c r="V50" s="109">
        <f t="shared" ref="V50" si="87">IF(U49="","",1)</f>
        <v>1</v>
      </c>
      <c r="W50" s="120"/>
      <c r="X50" s="130"/>
      <c r="Y50" s="131"/>
      <c r="Z50" s="46"/>
      <c r="AB50" s="201"/>
      <c r="AC50" s="206"/>
      <c r="AD50" s="220"/>
      <c r="AF50" s="206" t="s">
        <v>42</v>
      </c>
      <c r="AG50" s="190" t="s">
        <v>42</v>
      </c>
      <c r="AH50" s="190" t="s">
        <v>42</v>
      </c>
      <c r="AI50" s="190" t="s">
        <v>42</v>
      </c>
      <c r="AJ50" s="207" t="s">
        <v>42</v>
      </c>
      <c r="AK50" s="242"/>
      <c r="AL50" s="206" t="s">
        <v>42</v>
      </c>
      <c r="AM50" s="206" t="s">
        <v>42</v>
      </c>
      <c r="AN50" s="206" t="s">
        <v>42</v>
      </c>
      <c r="AO50" s="206" t="s">
        <v>42</v>
      </c>
      <c r="AP50" s="206" t="s">
        <v>42</v>
      </c>
      <c r="AQ50" s="206" t="s">
        <v>42</v>
      </c>
      <c r="AR50" s="206" t="s">
        <v>42</v>
      </c>
      <c r="AS50" s="206" t="s">
        <v>42</v>
      </c>
      <c r="AT50" s="206" t="s">
        <v>42</v>
      </c>
      <c r="AU50" s="206" t="s">
        <v>42</v>
      </c>
      <c r="AV50" s="206" t="s">
        <v>42</v>
      </c>
      <c r="AW50" s="206" t="s">
        <v>42</v>
      </c>
      <c r="AX50" s="206" t="s">
        <v>42</v>
      </c>
      <c r="AY50" s="206" t="s">
        <v>42</v>
      </c>
      <c r="AZ50" s="206" t="s">
        <v>42</v>
      </c>
      <c r="BA50" s="206" t="s">
        <v>42</v>
      </c>
      <c r="BB50" s="206" t="s">
        <v>42</v>
      </c>
      <c r="BC50" s="206" t="s">
        <v>42</v>
      </c>
      <c r="BD50" s="206" t="s">
        <v>42</v>
      </c>
      <c r="BE50" s="206" t="s">
        <v>42</v>
      </c>
      <c r="BF50" s="206"/>
      <c r="BG50" s="206" t="s">
        <v>42</v>
      </c>
      <c r="BH50" s="206" t="s">
        <v>42</v>
      </c>
      <c r="BI50" s="206" t="s">
        <v>42</v>
      </c>
      <c r="BJ50" s="220"/>
      <c r="BK50" s="207"/>
      <c r="BL50" s="205"/>
    </row>
    <row r="51" spans="1:64" s="224" customFormat="1" ht="8.5" customHeight="1" thickBot="1" x14ac:dyDescent="0.25">
      <c r="B51" s="65"/>
      <c r="C51" s="118"/>
      <c r="D51" s="132"/>
      <c r="E51" s="133"/>
      <c r="F51" s="108" t="str">
        <f>IF(COUNT(#REF!,#REF!,#REF!,#REF!,#REF!,#REF!,#REF!,#REF!,#REF!,#REF!,#REF!,#REF!,#REF!,#REF!,#REF!,#REF!,#REF!,AL51,AM51,AN51,AO51,AP51,AQ51,AR51, AS51, AT51,AU51,AV51,AW51,AX51,AY51,AZ51,BA51,BF51,BB51,BC51,BD51,BE51,BH51,BI51)=0,"", COUNT(#REF!,#REF!,#REF!,#REF!,#REF!,#REF!,#REF!,#REF!,#REF!,#REF!,#REF!,#REF!,#REF!,#REF!,#REF!,#REF!,#REF!,AL51,AM51,AN51,AO51,AP51,AQ51,AR51,AS51,AT51,AU51,AV51,AW51,AX51,AY51,AZ51,BA51,BF51,BB51,BC51,BD51,BE51,BH51,BI51))</f>
        <v/>
      </c>
      <c r="G51" s="131" t="str">
        <f t="shared" si="4"/>
        <v/>
      </c>
      <c r="H51" s="146"/>
      <c r="I51" s="147"/>
      <c r="J51" s="146"/>
      <c r="K51" s="150"/>
      <c r="L51" s="113"/>
      <c r="M51" s="113"/>
      <c r="N51" s="113"/>
      <c r="O51" s="151"/>
      <c r="P51" s="146"/>
      <c r="Q51" s="152"/>
      <c r="R51" s="153"/>
      <c r="S51" s="146"/>
      <c r="T51" s="112">
        <f t="shared" ref="T51" si="88">IF(U49="","",1)</f>
        <v>1</v>
      </c>
      <c r="U51" s="113">
        <f t="shared" ref="U51" si="89">IF(U49="","",1)</f>
        <v>1</v>
      </c>
      <c r="V51" s="114">
        <f t="shared" ref="V51" si="90">IF(U49="","",1)</f>
        <v>1</v>
      </c>
      <c r="W51" s="146"/>
      <c r="X51" s="132"/>
      <c r="Y51" s="159"/>
      <c r="Z51" s="64"/>
      <c r="AB51" s="225"/>
      <c r="AC51" s="226"/>
      <c r="AD51" s="227"/>
      <c r="AE51" s="253"/>
      <c r="AF51" s="228"/>
      <c r="AG51" s="229"/>
      <c r="AH51" s="229"/>
      <c r="AI51" s="229"/>
      <c r="AJ51" s="230"/>
      <c r="AL51" s="229"/>
      <c r="AM51" s="229"/>
      <c r="AN51" s="229"/>
      <c r="AO51" s="229"/>
      <c r="AP51" s="229"/>
      <c r="AQ51" s="229"/>
      <c r="AR51" s="229"/>
      <c r="AS51" s="229"/>
      <c r="AT51" s="229"/>
      <c r="AU51" s="229"/>
      <c r="AV51" s="229"/>
      <c r="AW51" s="229"/>
      <c r="AX51" s="229"/>
      <c r="AY51" s="229"/>
      <c r="AZ51" s="230"/>
      <c r="BA51" s="230"/>
      <c r="BB51" s="230"/>
      <c r="BC51" s="230"/>
      <c r="BD51" s="230"/>
      <c r="BE51" s="229"/>
      <c r="BF51" s="230"/>
      <c r="BG51" s="230"/>
      <c r="BH51" s="246"/>
      <c r="BI51" s="246"/>
      <c r="BJ51" s="232"/>
      <c r="BK51" s="233"/>
      <c r="BL51" s="234"/>
    </row>
    <row r="52" spans="1:64" ht="8.5" customHeight="1" thickTop="1" x14ac:dyDescent="0.2">
      <c r="B52" s="41"/>
      <c r="C52" s="116"/>
      <c r="D52" s="129"/>
      <c r="E52" s="130"/>
      <c r="F52" s="108" t="str">
        <f>IF(COUNT(#REF!,#REF!,#REF!,#REF!,#REF!,#REF!,#REF!,#REF!,#REF!,#REF!,#REF!,#REF!,#REF!,#REF!,#REF!,#REF!,#REF!,AL52,AM52,AN52,AO52,AP52,AQ52,AR52, AS52, AT52,AU52,AV52,AW52,AX52,AY52,AZ52,BA52,BF52,BB52,BC52,BD52,BE52,BH52,BI52)=0,"", COUNT(#REF!,#REF!,#REF!,#REF!,#REF!,#REF!,#REF!,#REF!,#REF!,#REF!,#REF!,#REF!,#REF!,#REF!,#REF!,#REF!,#REF!,AL52,AM52,AN52,AO52,AP52,AQ52,AR52,AS52,AT52,AU52,AV52,AW52,AX52,AY52,AZ52,BA52,BF52,BB52,BC52,BD52,BE52,BH52,BI52))</f>
        <v/>
      </c>
      <c r="G52" s="131" t="str">
        <f t="shared" si="4"/>
        <v/>
      </c>
      <c r="H52" s="120"/>
      <c r="I52" s="143"/>
      <c r="J52" s="120"/>
      <c r="K52" s="125"/>
      <c r="L52" s="127"/>
      <c r="M52" s="127"/>
      <c r="N52" s="127"/>
      <c r="O52" s="128"/>
      <c r="P52" s="108"/>
      <c r="Q52" s="148"/>
      <c r="R52" s="149"/>
      <c r="S52" s="120"/>
      <c r="T52" s="107">
        <f t="shared" ref="T52" si="91">IF(U53="","",1)</f>
        <v>1</v>
      </c>
      <c r="U52" s="108">
        <f t="shared" ref="U52" si="92">IF(U53="","",1)</f>
        <v>1</v>
      </c>
      <c r="V52" s="109">
        <f t="shared" ref="V52" si="93">IF(U53="","",1)</f>
        <v>1</v>
      </c>
      <c r="W52" s="120"/>
      <c r="X52" s="130"/>
      <c r="Y52" s="131"/>
      <c r="Z52" s="46"/>
      <c r="AB52" s="201"/>
      <c r="AC52" s="206"/>
      <c r="AD52" s="235"/>
      <c r="AF52" s="236"/>
      <c r="AG52" s="237"/>
      <c r="AH52" s="237"/>
      <c r="AI52" s="238"/>
      <c r="AJ52" s="239"/>
      <c r="AL52" s="238"/>
      <c r="AM52" s="238"/>
      <c r="AN52" s="238"/>
      <c r="AO52" s="23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  <c r="AZ52" s="249"/>
      <c r="BA52" s="249"/>
      <c r="BB52" s="249"/>
      <c r="BC52" s="249"/>
      <c r="BD52" s="249"/>
      <c r="BE52" s="248"/>
      <c r="BF52" s="249"/>
      <c r="BG52" s="249"/>
      <c r="BH52" s="217"/>
      <c r="BI52" s="217"/>
      <c r="BJ52" s="235"/>
      <c r="BK52" s="207"/>
      <c r="BL52" s="205"/>
    </row>
    <row r="53" spans="1:64" x14ac:dyDescent="0.2">
      <c r="B53" s="41"/>
      <c r="C53" s="116">
        <v>10</v>
      </c>
      <c r="D53" s="129" t="str">
        <f t="shared" si="9"/>
        <v>Abby Fetzer</v>
      </c>
      <c r="E53" s="130"/>
      <c r="F53" s="108">
        <f>COUNT(AL53:BI53)</f>
        <v>8</v>
      </c>
      <c r="G53" s="131">
        <f t="shared" si="4"/>
        <v>5</v>
      </c>
      <c r="H53" s="120"/>
      <c r="I53" s="143"/>
      <c r="J53" s="145" t="s">
        <v>32</v>
      </c>
      <c r="K53" s="116">
        <f>IFERROR(LARGE((AL53:BI53),1),"")</f>
        <v>549</v>
      </c>
      <c r="L53" s="108">
        <f>IFERROR(LARGE((AL53:BI53),2),"")</f>
        <v>540</v>
      </c>
      <c r="M53" s="108">
        <f>IFERROR(LARGE((AL53:BI53),3),"")</f>
        <v>538</v>
      </c>
      <c r="N53" s="108">
        <f>IFERROR(LARGE((AL53:BI53),4),"")</f>
        <v>538</v>
      </c>
      <c r="O53" s="131">
        <f>IFERROR(LARGE((AL53:BI53),5),"")</f>
        <v>536</v>
      </c>
      <c r="P53" s="108"/>
      <c r="Q53" s="148">
        <f t="shared" si="10"/>
        <v>540.20000000000005</v>
      </c>
      <c r="R53" s="149" t="str">
        <f t="shared" si="11"/>
        <v/>
      </c>
      <c r="S53" s="120"/>
      <c r="T53" s="107">
        <f t="shared" ref="T53" si="94">IF(U53="","",1)</f>
        <v>1</v>
      </c>
      <c r="U53" s="110">
        <f t="shared" ref="U53" si="95">IF(SUM(Q53:R53)=0,"",SUM(Q53:R53))</f>
        <v>540.20000000000005</v>
      </c>
      <c r="V53" s="109">
        <f t="shared" ref="V53" si="96">IF(U53="","",1)</f>
        <v>1</v>
      </c>
      <c r="W53" s="120"/>
      <c r="X53" s="130" t="str">
        <f t="shared" si="5"/>
        <v>Abby Fetzer</v>
      </c>
      <c r="Y53" s="131"/>
      <c r="Z53" s="46"/>
      <c r="AB53" s="201"/>
      <c r="AC53" s="206">
        <v>10</v>
      </c>
      <c r="AD53" s="220" t="s">
        <v>195</v>
      </c>
      <c r="AF53" s="206"/>
      <c r="AG53" s="190"/>
      <c r="AH53" s="190"/>
      <c r="AI53" s="190"/>
      <c r="AJ53" s="207"/>
      <c r="AK53" s="242"/>
      <c r="AL53" s="222" t="s">
        <v>32</v>
      </c>
      <c r="AM53" s="222" t="s">
        <v>32</v>
      </c>
      <c r="AN53" s="222">
        <v>536</v>
      </c>
      <c r="AO53" s="222">
        <v>532</v>
      </c>
      <c r="AP53" s="222" t="s">
        <v>32</v>
      </c>
      <c r="AQ53" s="222" t="s">
        <v>32</v>
      </c>
      <c r="AR53" s="222" t="s">
        <v>32</v>
      </c>
      <c r="AS53" s="222">
        <v>538</v>
      </c>
      <c r="AT53" s="222" t="s">
        <v>32</v>
      </c>
      <c r="AU53" s="222" t="s">
        <v>32</v>
      </c>
      <c r="AV53" s="222" t="s">
        <v>32</v>
      </c>
      <c r="AW53" s="222">
        <v>531</v>
      </c>
      <c r="AX53" s="222" t="s">
        <v>32</v>
      </c>
      <c r="AY53" s="222" t="s">
        <v>32</v>
      </c>
      <c r="AZ53" s="222" t="s">
        <v>32</v>
      </c>
      <c r="BA53" s="222">
        <v>549</v>
      </c>
      <c r="BB53" s="222">
        <v>526</v>
      </c>
      <c r="BC53" s="222">
        <v>538</v>
      </c>
      <c r="BD53" s="222" t="s">
        <v>32</v>
      </c>
      <c r="BE53" s="222" t="s">
        <v>32</v>
      </c>
      <c r="BF53" s="222">
        <v>540</v>
      </c>
      <c r="BG53" s="387" t="s">
        <v>32</v>
      </c>
      <c r="BH53" s="222" t="s">
        <v>32</v>
      </c>
      <c r="BI53" s="222" t="s">
        <v>32</v>
      </c>
      <c r="BJ53" s="220" t="str">
        <f>IF(AD53="Athlete Name","",AD53)</f>
        <v>Abby Fetzer</v>
      </c>
      <c r="BK53" s="207">
        <v>10</v>
      </c>
      <c r="BL53" s="205"/>
    </row>
    <row r="54" spans="1:64" x14ac:dyDescent="0.2">
      <c r="B54" s="41"/>
      <c r="C54" s="116"/>
      <c r="D54" s="129"/>
      <c r="E54" s="130"/>
      <c r="F54" s="108" t="str">
        <f>IF(COUNT(#REF!,#REF!,#REF!,#REF!,#REF!,#REF!,#REF!,#REF!,#REF!,#REF!,#REF!,#REF!,#REF!,#REF!,#REF!,#REF!,#REF!,AL54,AM54,AN54,AO54,AP54,AQ54,AR54, AS54, AT54,AU54,AV54,AW54,AX54,AY54,AZ54,BA54,BF54,BB54,BC54,BD54,BE54,BH54,BI54)=0,"", COUNT(#REF!,#REF!,#REF!,#REF!,#REF!,#REF!,#REF!,#REF!,#REF!,#REF!,#REF!,#REF!,#REF!,#REF!,#REF!,#REF!,#REF!,AL54,AM54,AN54,AO54,AP54,AQ54,AR54,AS54,AT54,AU54,AV54,AW54,AX54,AY54,AZ54,BA54,BF54,BB54,BC54,BD54,BE54,BH54,BI54))</f>
        <v/>
      </c>
      <c r="G54" s="131" t="str">
        <f t="shared" si="4"/>
        <v/>
      </c>
      <c r="H54" s="120"/>
      <c r="I54" s="143" t="str">
        <f>IF(SUM(AF54:AJ54)=0,"",SUM(AF54:AJ54))</f>
        <v/>
      </c>
      <c r="J54" s="145" t="s">
        <v>42</v>
      </c>
      <c r="K54" s="116" t="str">
        <f>IFERROR(LARGE((AL54:BI54),1),"")</f>
        <v/>
      </c>
      <c r="L54" s="108" t="str">
        <f>IFERROR(LARGE((AL54:BF54),2),"")</f>
        <v/>
      </c>
      <c r="M54" s="108" t="str">
        <f>IFERROR(LARGE((AL54:BF54),3),"")</f>
        <v/>
      </c>
      <c r="N54" s="108" t="str">
        <f>IFERROR(LARGE((AL54:BF54),4),"")</f>
        <v/>
      </c>
      <c r="O54" s="131" t="str">
        <f>IFERROR(LARGE((AL54:BF54),5),"")</f>
        <v/>
      </c>
      <c r="P54" s="108"/>
      <c r="Q54" s="148"/>
      <c r="R54" s="149"/>
      <c r="S54" s="120"/>
      <c r="T54" s="107">
        <f t="shared" ref="T54" si="97">IF(U53="","",1)</f>
        <v>1</v>
      </c>
      <c r="U54" s="111">
        <f t="shared" ref="U54" si="98">IF(U53="","",1)</f>
        <v>1</v>
      </c>
      <c r="V54" s="109">
        <f t="shared" ref="V54" si="99">IF(U53="","",1)</f>
        <v>1</v>
      </c>
      <c r="W54" s="120"/>
      <c r="X54" s="130"/>
      <c r="Y54" s="131"/>
      <c r="Z54" s="46"/>
      <c r="AB54" s="201"/>
      <c r="AC54" s="206"/>
      <c r="AD54" s="220"/>
      <c r="AF54" s="206" t="s">
        <v>42</v>
      </c>
      <c r="AG54" s="190" t="s">
        <v>42</v>
      </c>
      <c r="AH54" s="190" t="s">
        <v>42</v>
      </c>
      <c r="AI54" s="190" t="s">
        <v>42</v>
      </c>
      <c r="AJ54" s="207" t="s">
        <v>42</v>
      </c>
      <c r="AK54" s="242"/>
      <c r="AL54" s="206" t="s">
        <v>42</v>
      </c>
      <c r="AM54" s="206" t="s">
        <v>42</v>
      </c>
      <c r="AN54" s="206" t="s">
        <v>42</v>
      </c>
      <c r="AO54" s="206" t="s">
        <v>42</v>
      </c>
      <c r="AP54" s="206" t="s">
        <v>42</v>
      </c>
      <c r="AQ54" s="206" t="s">
        <v>42</v>
      </c>
      <c r="AR54" s="206" t="s">
        <v>42</v>
      </c>
      <c r="AS54" s="206" t="s">
        <v>42</v>
      </c>
      <c r="AT54" s="206" t="s">
        <v>42</v>
      </c>
      <c r="AU54" s="206" t="s">
        <v>42</v>
      </c>
      <c r="AV54" s="206" t="s">
        <v>42</v>
      </c>
      <c r="AW54" s="206" t="s">
        <v>42</v>
      </c>
      <c r="AX54" s="206" t="s">
        <v>42</v>
      </c>
      <c r="AY54" s="206" t="s">
        <v>42</v>
      </c>
      <c r="AZ54" s="206" t="s">
        <v>42</v>
      </c>
      <c r="BA54" s="206" t="s">
        <v>42</v>
      </c>
      <c r="BB54" s="206" t="s">
        <v>42</v>
      </c>
      <c r="BC54" s="206" t="s">
        <v>42</v>
      </c>
      <c r="BD54" s="206" t="s">
        <v>42</v>
      </c>
      <c r="BE54" s="206" t="s">
        <v>42</v>
      </c>
      <c r="BF54" s="206"/>
      <c r="BG54" s="388" t="s">
        <v>42</v>
      </c>
      <c r="BH54" s="206" t="s">
        <v>42</v>
      </c>
      <c r="BI54" s="206" t="s">
        <v>42</v>
      </c>
      <c r="BJ54" s="220"/>
      <c r="BK54" s="207"/>
      <c r="BL54" s="205"/>
    </row>
    <row r="55" spans="1:64" s="224" customFormat="1" ht="8.5" customHeight="1" thickBot="1" x14ac:dyDescent="0.25">
      <c r="B55" s="65"/>
      <c r="C55" s="118"/>
      <c r="D55" s="132"/>
      <c r="E55" s="133"/>
      <c r="F55" s="108" t="str">
        <f>IF(COUNT(#REF!,#REF!,#REF!,#REF!,#REF!,#REF!,#REF!,#REF!,#REF!,#REF!,#REF!,#REF!,#REF!,#REF!,#REF!,#REF!,#REF!,AL55,AM55,AN55,AO55,AP55,AQ55,AR55, AS55, AT55,AU55,AV55,AW55,AX55,AY55,AZ55,BA55,BF55,BB55,BC55,BD55,BE55,BH55,BI55)=0,"", COUNT(#REF!,#REF!,#REF!,#REF!,#REF!,#REF!,#REF!,#REF!,#REF!,#REF!,#REF!,#REF!,#REF!,#REF!,#REF!,#REF!,#REF!,AL55,AM55,AN55,AO55,AP55,AQ55,AR55,AS55,AT55,AU55,AV55,AW55,AX55,AY55,AZ55,BA55,BF55,BB55,BC55,BD55,BE55,BH55,BI55))</f>
        <v/>
      </c>
      <c r="G55" s="131" t="str">
        <f t="shared" si="4"/>
        <v/>
      </c>
      <c r="H55" s="146"/>
      <c r="I55" s="147"/>
      <c r="J55" s="146"/>
      <c r="K55" s="150"/>
      <c r="L55" s="113"/>
      <c r="M55" s="113"/>
      <c r="N55" s="113"/>
      <c r="O55" s="151"/>
      <c r="P55" s="146"/>
      <c r="Q55" s="152"/>
      <c r="R55" s="153"/>
      <c r="S55" s="146"/>
      <c r="T55" s="112">
        <f t="shared" ref="T55" si="100">IF(U53="","",1)</f>
        <v>1</v>
      </c>
      <c r="U55" s="113">
        <f t="shared" ref="U55" si="101">IF(U53="","",1)</f>
        <v>1</v>
      </c>
      <c r="V55" s="114">
        <f t="shared" ref="V55" si="102">IF(U53="","",1)</f>
        <v>1</v>
      </c>
      <c r="W55" s="146"/>
      <c r="X55" s="132"/>
      <c r="Y55" s="159"/>
      <c r="Z55" s="64"/>
      <c r="AB55" s="225"/>
      <c r="AC55" s="226"/>
      <c r="AD55" s="243"/>
      <c r="AF55" s="244"/>
      <c r="AG55" s="245"/>
      <c r="AH55" s="245"/>
      <c r="AI55" s="245"/>
      <c r="AJ55" s="246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6"/>
      <c r="BA55" s="246"/>
      <c r="BB55" s="246"/>
      <c r="BC55" s="246"/>
      <c r="BD55" s="246"/>
      <c r="BE55" s="245"/>
      <c r="BF55" s="246"/>
      <c r="BG55" s="246"/>
      <c r="BH55" s="246"/>
      <c r="BI55" s="246"/>
      <c r="BJ55" s="247"/>
      <c r="BK55" s="233"/>
      <c r="BL55" s="234"/>
    </row>
    <row r="56" spans="1:64" ht="8.5" customHeight="1" thickTop="1" x14ac:dyDescent="0.2">
      <c r="B56" s="41"/>
      <c r="C56" s="116"/>
      <c r="D56" s="129"/>
      <c r="E56" s="130"/>
      <c r="F56" s="108" t="str">
        <f>IF(COUNT(#REF!,#REF!,#REF!,#REF!,#REF!,#REF!,#REF!,#REF!,#REF!,#REF!,#REF!,#REF!,#REF!,#REF!,#REF!,#REF!,#REF!,AL56,AM56,AN56,AO56,AP56,AQ56,AR56, AS56, AT56,AU56,AV56,AW56,AX56,AY56,AZ56,BA56,BF56,BB56,BC56,BD56,BE56,BH56,BI56)=0,"", COUNT(#REF!,#REF!,#REF!,#REF!,#REF!,#REF!,#REF!,#REF!,#REF!,#REF!,#REF!,#REF!,#REF!,#REF!,#REF!,#REF!,#REF!,AL56,AM56,AN56,AO56,AP56,AQ56,AR56,AS56,AT56,AU56,AV56,AW56,AX56,AY56,AZ56,BA56,BF56,BB56,BC56,BD56,BE56,BH56,BI56))</f>
        <v/>
      </c>
      <c r="G56" s="131" t="str">
        <f t="shared" si="4"/>
        <v/>
      </c>
      <c r="H56" s="120"/>
      <c r="I56" s="143"/>
      <c r="J56" s="120"/>
      <c r="K56" s="125"/>
      <c r="L56" s="127"/>
      <c r="M56" s="127"/>
      <c r="N56" s="127"/>
      <c r="O56" s="128"/>
      <c r="P56" s="108"/>
      <c r="Q56" s="148"/>
      <c r="R56" s="149"/>
      <c r="S56" s="120"/>
      <c r="T56" s="107">
        <f t="shared" ref="T56" si="103">IF(U57="","",1)</f>
        <v>1</v>
      </c>
      <c r="U56" s="108">
        <f t="shared" ref="U56" si="104">IF(U57="","",1)</f>
        <v>1</v>
      </c>
      <c r="V56" s="109">
        <f t="shared" ref="V56" si="105">IF(U57="","",1)</f>
        <v>1</v>
      </c>
      <c r="W56" s="120"/>
      <c r="X56" s="130"/>
      <c r="Y56" s="131"/>
      <c r="Z56" s="46"/>
      <c r="AB56" s="201"/>
      <c r="AC56" s="206"/>
      <c r="AD56" s="214"/>
      <c r="AF56" s="215"/>
      <c r="AG56" s="216"/>
      <c r="AH56" s="216"/>
      <c r="AI56" s="216"/>
      <c r="AJ56" s="217"/>
      <c r="AL56" s="216"/>
      <c r="AM56" s="216"/>
      <c r="AN56" s="216"/>
      <c r="AO56" s="216"/>
      <c r="AP56" s="219"/>
      <c r="AQ56" s="219"/>
      <c r="AR56" s="219"/>
      <c r="AS56" s="219"/>
      <c r="AT56" s="219"/>
      <c r="AU56" s="219"/>
      <c r="AV56" s="219"/>
      <c r="AW56" s="219"/>
      <c r="AX56" s="219"/>
      <c r="AY56" s="219"/>
      <c r="AZ56" s="217"/>
      <c r="BA56" s="217"/>
      <c r="BB56" s="217"/>
      <c r="BC56" s="217"/>
      <c r="BD56" s="217"/>
      <c r="BE56" s="219"/>
      <c r="BF56" s="217"/>
      <c r="BG56" s="217"/>
      <c r="BH56" s="217"/>
      <c r="BI56" s="217"/>
      <c r="BJ56" s="214"/>
      <c r="BK56" s="207"/>
      <c r="BL56" s="205"/>
    </row>
    <row r="57" spans="1:64" x14ac:dyDescent="0.2">
      <c r="B57" s="41"/>
      <c r="C57" s="116">
        <v>11</v>
      </c>
      <c r="D57" s="129" t="str">
        <f t="shared" si="9"/>
        <v>Ada Korkhin</v>
      </c>
      <c r="E57" s="130"/>
      <c r="F57" s="108">
        <f>COUNT(AL57:BI57)</f>
        <v>7</v>
      </c>
      <c r="G57" s="131">
        <f t="shared" si="4"/>
        <v>5</v>
      </c>
      <c r="H57" s="120"/>
      <c r="I57" s="143"/>
      <c r="J57" s="145" t="s">
        <v>32</v>
      </c>
      <c r="K57" s="116">
        <f>IFERROR(LARGE((AL57:BI57),1),"")</f>
        <v>572</v>
      </c>
      <c r="L57" s="108">
        <f>IFERROR(LARGE((AL57:BI57),2),"")</f>
        <v>571</v>
      </c>
      <c r="M57" s="108">
        <f>IFERROR(LARGE((AL57:BI57),3),"")</f>
        <v>567</v>
      </c>
      <c r="N57" s="108">
        <f>IFERROR(LARGE((AL57:BI57),4),"")</f>
        <v>564</v>
      </c>
      <c r="O57" s="131">
        <f>IFERROR(LARGE((AL57:BI57),5),"")</f>
        <v>560</v>
      </c>
      <c r="P57" s="108"/>
      <c r="Q57" s="148">
        <f t="shared" si="10"/>
        <v>566.79999999999995</v>
      </c>
      <c r="R57" s="149" t="str">
        <f t="shared" si="11"/>
        <v/>
      </c>
      <c r="S57" s="120"/>
      <c r="T57" s="107">
        <f t="shared" ref="T57" si="106">IF(U57="","",1)</f>
        <v>1</v>
      </c>
      <c r="U57" s="110">
        <f t="shared" ref="U57" si="107">IF(SUM(Q57:R57)=0,"",SUM(Q57:R57))</f>
        <v>566.79999999999995</v>
      </c>
      <c r="V57" s="109">
        <f t="shared" ref="V57" si="108">IF(U57="","",1)</f>
        <v>1</v>
      </c>
      <c r="W57" s="120"/>
      <c r="X57" s="130" t="str">
        <f t="shared" si="5"/>
        <v>Ada Korkhin</v>
      </c>
      <c r="Y57" s="131"/>
      <c r="Z57" s="46"/>
      <c r="AB57" s="201"/>
      <c r="AC57" s="206">
        <v>11</v>
      </c>
      <c r="AD57" s="220" t="s">
        <v>178</v>
      </c>
      <c r="AF57" s="206"/>
      <c r="AG57" s="190"/>
      <c r="AH57" s="190"/>
      <c r="AI57" s="190"/>
      <c r="AJ57" s="207"/>
      <c r="AK57" s="242"/>
      <c r="AL57" s="222" t="s">
        <v>32</v>
      </c>
      <c r="AM57" s="222" t="s">
        <v>32</v>
      </c>
      <c r="AN57" s="222">
        <v>555</v>
      </c>
      <c r="AO57" s="222">
        <v>544</v>
      </c>
      <c r="AP57" s="222" t="s">
        <v>32</v>
      </c>
      <c r="AQ57" s="222" t="s">
        <v>32</v>
      </c>
      <c r="AR57" s="222" t="s">
        <v>32</v>
      </c>
      <c r="AS57" s="222" t="s">
        <v>32</v>
      </c>
      <c r="AT57" s="222">
        <v>572</v>
      </c>
      <c r="AU57" s="222" t="s">
        <v>32</v>
      </c>
      <c r="AV57" s="222" t="s">
        <v>32</v>
      </c>
      <c r="AW57" s="222" t="s">
        <v>32</v>
      </c>
      <c r="AX57" s="222" t="s">
        <v>32</v>
      </c>
      <c r="AY57" s="222" t="s">
        <v>32</v>
      </c>
      <c r="AZ57" s="222" t="s">
        <v>32</v>
      </c>
      <c r="BA57" s="222">
        <v>571</v>
      </c>
      <c r="BB57" s="222">
        <v>567</v>
      </c>
      <c r="BC57" s="222">
        <v>560</v>
      </c>
      <c r="BD57" s="387" t="s">
        <v>32</v>
      </c>
      <c r="BE57" s="222" t="s">
        <v>32</v>
      </c>
      <c r="BF57" s="387" t="s">
        <v>32</v>
      </c>
      <c r="BG57" s="387" t="s">
        <v>32</v>
      </c>
      <c r="BH57" s="387">
        <v>564</v>
      </c>
      <c r="BI57" s="387" t="s">
        <v>32</v>
      </c>
      <c r="BJ57" s="220" t="str">
        <f>IF(AD57="Athlete Name","",AD57)</f>
        <v>Ada Korkhin</v>
      </c>
      <c r="BK57" s="207">
        <v>11</v>
      </c>
      <c r="BL57" s="205"/>
    </row>
    <row r="58" spans="1:64" x14ac:dyDescent="0.2">
      <c r="B58" s="41"/>
      <c r="C58" s="116"/>
      <c r="D58" s="129"/>
      <c r="E58" s="130"/>
      <c r="F58" s="108" t="str">
        <f>IF(COUNT(#REF!,#REF!,#REF!,#REF!,#REF!,#REF!,#REF!,#REF!,#REF!,#REF!,#REF!,#REF!,#REF!,#REF!,#REF!,#REF!,#REF!,AL58,AM58,AN58,AO58,AP58,AQ58,AR58, AS58, AT58,AU58,AV58,AW58,AX58,AY58,AZ58,BA58,BF58,BB58,BC58,BD58,BE58,BH58,BI58)=0,"", COUNT(#REF!,#REF!,#REF!,#REF!,#REF!,#REF!,#REF!,#REF!,#REF!,#REF!,#REF!,#REF!,#REF!,#REF!,#REF!,#REF!,#REF!,AL58,AM58,AN58,AO58,AP58,AQ58,AR58,AS58,AT58,AU58,AV58,AW58,AX58,AY58,AZ58,BA58,BF58,BB58,BC58,BD58,BE58,BH58,BI58))</f>
        <v/>
      </c>
      <c r="G58" s="131" t="str">
        <f t="shared" si="4"/>
        <v/>
      </c>
      <c r="H58" s="120"/>
      <c r="I58" s="143" t="str">
        <f>IF(SUM(AF58:AJ58)=0,"",SUM(AF58:AJ58))</f>
        <v/>
      </c>
      <c r="J58" s="145" t="s">
        <v>42</v>
      </c>
      <c r="K58" s="116" t="str">
        <f>IFERROR(LARGE((AL58:BI58),1),"")</f>
        <v/>
      </c>
      <c r="L58" s="108" t="str">
        <f>IFERROR(LARGE((AL58:BF58),2),"")</f>
        <v/>
      </c>
      <c r="M58" s="108" t="str">
        <f>IFERROR(LARGE((AL58:BF58),3),"")</f>
        <v/>
      </c>
      <c r="N58" s="108" t="str">
        <f>IFERROR(LARGE((AL58:BF58),4),"")</f>
        <v/>
      </c>
      <c r="O58" s="131" t="str">
        <f>IFERROR(LARGE((AL58:BF58),5),"")</f>
        <v/>
      </c>
      <c r="P58" s="108"/>
      <c r="Q58" s="148"/>
      <c r="R58" s="149"/>
      <c r="S58" s="120"/>
      <c r="T58" s="107">
        <f t="shared" ref="T58" si="109">IF(U57="","",1)</f>
        <v>1</v>
      </c>
      <c r="U58" s="111">
        <f t="shared" ref="U58" si="110">IF(U57="","",1)</f>
        <v>1</v>
      </c>
      <c r="V58" s="109">
        <f t="shared" ref="V58" si="111">IF(U57="","",1)</f>
        <v>1</v>
      </c>
      <c r="W58" s="120"/>
      <c r="X58" s="130"/>
      <c r="Y58" s="131"/>
      <c r="Z58" s="46"/>
      <c r="AB58" s="201"/>
      <c r="AC58" s="206"/>
      <c r="AD58" s="251"/>
      <c r="AF58" s="206" t="s">
        <v>42</v>
      </c>
      <c r="AG58" s="190" t="s">
        <v>42</v>
      </c>
      <c r="AH58" s="190" t="s">
        <v>42</v>
      </c>
      <c r="AI58" s="190" t="s">
        <v>42</v>
      </c>
      <c r="AJ58" s="207" t="s">
        <v>42</v>
      </c>
      <c r="AK58" s="242"/>
      <c r="AL58" s="206" t="s">
        <v>42</v>
      </c>
      <c r="AM58" s="206" t="s">
        <v>42</v>
      </c>
      <c r="AN58" s="206" t="s">
        <v>42</v>
      </c>
      <c r="AO58" s="206" t="s">
        <v>42</v>
      </c>
      <c r="AP58" s="206" t="s">
        <v>42</v>
      </c>
      <c r="AQ58" s="206" t="s">
        <v>42</v>
      </c>
      <c r="AR58" s="206" t="s">
        <v>42</v>
      </c>
      <c r="AS58" s="206" t="s">
        <v>42</v>
      </c>
      <c r="AT58" s="206" t="s">
        <v>42</v>
      </c>
      <c r="AU58" s="206" t="s">
        <v>42</v>
      </c>
      <c r="AV58" s="206" t="s">
        <v>42</v>
      </c>
      <c r="AW58" s="206" t="s">
        <v>42</v>
      </c>
      <c r="AX58" s="206" t="s">
        <v>42</v>
      </c>
      <c r="AY58" s="206" t="s">
        <v>42</v>
      </c>
      <c r="AZ58" s="206" t="s">
        <v>42</v>
      </c>
      <c r="BA58" s="206" t="s">
        <v>42</v>
      </c>
      <c r="BB58" s="206" t="s">
        <v>42</v>
      </c>
      <c r="BC58" s="206" t="s">
        <v>42</v>
      </c>
      <c r="BD58" s="388" t="s">
        <v>42</v>
      </c>
      <c r="BE58" s="206" t="s">
        <v>42</v>
      </c>
      <c r="BF58" s="388" t="s">
        <v>42</v>
      </c>
      <c r="BG58" s="388" t="s">
        <v>42</v>
      </c>
      <c r="BH58" s="388" t="s">
        <v>42</v>
      </c>
      <c r="BI58" s="388" t="s">
        <v>42</v>
      </c>
      <c r="BJ58" s="220"/>
      <c r="BK58" s="207"/>
      <c r="BL58" s="205"/>
    </row>
    <row r="59" spans="1:64" s="224" customFormat="1" ht="8.5" customHeight="1" thickBot="1" x14ac:dyDescent="0.25">
      <c r="B59" s="65"/>
      <c r="C59" s="118"/>
      <c r="D59" s="132"/>
      <c r="E59" s="133"/>
      <c r="F59" s="108" t="str">
        <f>IF(COUNT(#REF!,#REF!,#REF!,#REF!,#REF!,#REF!,#REF!,#REF!,#REF!,#REF!,#REF!,#REF!,#REF!,#REF!,#REF!,#REF!,#REF!,AL59,AM59,AN59,AO59,AP59,AQ59,AR59, AS59, AT59,AU59,AV59,AW59,AX59,AY59,AZ59,BA59,BF59,BB59,BC59,BD59,BE59,BH59,BI59)=0,"", COUNT(#REF!,#REF!,#REF!,#REF!,#REF!,#REF!,#REF!,#REF!,#REF!,#REF!,#REF!,#REF!,#REF!,#REF!,#REF!,#REF!,#REF!,AL59,AM59,AN59,AO59,AP59,AQ59,AR59,AS59,AT59,AU59,AV59,AW59,AX59,AY59,AZ59,BA59,BF59,BB59,BC59,BD59,BE59,BH59,BI59))</f>
        <v/>
      </c>
      <c r="G59" s="131" t="str">
        <f t="shared" si="4"/>
        <v/>
      </c>
      <c r="H59" s="146"/>
      <c r="I59" s="147"/>
      <c r="J59" s="146"/>
      <c r="K59" s="150"/>
      <c r="L59" s="113"/>
      <c r="M59" s="113"/>
      <c r="N59" s="113"/>
      <c r="O59" s="151"/>
      <c r="P59" s="146"/>
      <c r="Q59" s="152"/>
      <c r="R59" s="153"/>
      <c r="S59" s="146"/>
      <c r="T59" s="112">
        <f t="shared" ref="T59" si="112">IF(U57="","",1)</f>
        <v>1</v>
      </c>
      <c r="U59" s="113">
        <f t="shared" ref="U59" si="113">IF(U57="","",1)</f>
        <v>1</v>
      </c>
      <c r="V59" s="114">
        <f t="shared" ref="V59" si="114">IF(U57="","",1)</f>
        <v>1</v>
      </c>
      <c r="W59" s="146"/>
      <c r="X59" s="132"/>
      <c r="Y59" s="159"/>
      <c r="Z59" s="64"/>
      <c r="AB59" s="225"/>
      <c r="AC59" s="226"/>
      <c r="AD59" s="227"/>
      <c r="AF59" s="228"/>
      <c r="AG59" s="229"/>
      <c r="AH59" s="229"/>
      <c r="AI59" s="229"/>
      <c r="AJ59" s="230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30"/>
      <c r="BA59" s="230"/>
      <c r="BB59" s="230"/>
      <c r="BC59" s="230"/>
      <c r="BD59" s="230"/>
      <c r="BE59" s="229"/>
      <c r="BF59" s="230"/>
      <c r="BG59" s="230"/>
      <c r="BH59" s="230"/>
      <c r="BI59" s="230"/>
      <c r="BJ59" s="232"/>
      <c r="BK59" s="233"/>
      <c r="BL59" s="234"/>
    </row>
    <row r="60" spans="1:64" ht="8.5" customHeight="1" thickTop="1" x14ac:dyDescent="0.2">
      <c r="B60" s="41"/>
      <c r="C60" s="116"/>
      <c r="D60" s="129"/>
      <c r="E60" s="130"/>
      <c r="F60" s="108" t="str">
        <f>IF(COUNT(#REF!,#REF!,#REF!,#REF!,#REF!,#REF!,#REF!,#REF!,#REF!,#REF!,#REF!,#REF!,#REF!,#REF!,#REF!,#REF!,#REF!,AL60,AM60,AN60,AO60,AP60,AQ60,AR60, AS60, AT60,AU60,AV60,AW60,AX60,AY60,AZ60,BA60,BF60,BB60,BC60,BD60,BE60,BH60,BI60)=0,"", COUNT(#REF!,#REF!,#REF!,#REF!,#REF!,#REF!,#REF!,#REF!,#REF!,#REF!,#REF!,#REF!,#REF!,#REF!,#REF!,#REF!,#REF!,AL60,AM60,AN60,AO60,AP60,AQ60,AR60,AS60,AT60,AU60,AV60,AW60,AX60,AY60,AZ60,BA60,BF60,BB60,BC60,BD60,BE60,BH60,BI60))</f>
        <v/>
      </c>
      <c r="G60" s="131" t="str">
        <f t="shared" si="4"/>
        <v/>
      </c>
      <c r="H60" s="120"/>
      <c r="I60" s="143"/>
      <c r="J60" s="120"/>
      <c r="K60" s="125"/>
      <c r="L60" s="127"/>
      <c r="M60" s="127"/>
      <c r="N60" s="127"/>
      <c r="O60" s="128"/>
      <c r="P60" s="108"/>
      <c r="Q60" s="148"/>
      <c r="R60" s="149"/>
      <c r="S60" s="120"/>
      <c r="T60" s="107">
        <f t="shared" ref="T60" si="115">IF(U61="","",1)</f>
        <v>1</v>
      </c>
      <c r="U60" s="108">
        <f t="shared" ref="U60" si="116">IF(U61="","",1)</f>
        <v>1</v>
      </c>
      <c r="V60" s="109">
        <f t="shared" ref="V60" si="117">IF(U61="","",1)</f>
        <v>1</v>
      </c>
      <c r="W60" s="120"/>
      <c r="X60" s="130"/>
      <c r="Y60" s="131"/>
      <c r="Z60" s="46"/>
      <c r="AB60" s="201"/>
      <c r="AC60" s="206"/>
      <c r="AD60" s="235"/>
      <c r="AF60" s="236"/>
      <c r="AG60" s="237"/>
      <c r="AH60" s="237"/>
      <c r="AI60" s="238"/>
      <c r="AJ60" s="239"/>
      <c r="AL60" s="238"/>
      <c r="AM60" s="238"/>
      <c r="AN60" s="238"/>
      <c r="AO60" s="23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  <c r="AZ60" s="249"/>
      <c r="BA60" s="249"/>
      <c r="BB60" s="249"/>
      <c r="BC60" s="249"/>
      <c r="BD60" s="249"/>
      <c r="BE60" s="248"/>
      <c r="BF60" s="249"/>
      <c r="BG60" s="249"/>
      <c r="BH60" s="249"/>
      <c r="BI60" s="249"/>
      <c r="BJ60" s="235"/>
      <c r="BK60" s="207"/>
      <c r="BL60" s="205"/>
    </row>
    <row r="61" spans="1:64" x14ac:dyDescent="0.2">
      <c r="B61" s="41"/>
      <c r="C61" s="116">
        <v>12</v>
      </c>
      <c r="D61" s="129" t="str">
        <f t="shared" si="9"/>
        <v>Katherine Ahn</v>
      </c>
      <c r="E61" s="130"/>
      <c r="F61" s="108">
        <f>COUNT(AL61:BI61)</f>
        <v>6</v>
      </c>
      <c r="G61" s="131">
        <f t="shared" si="4"/>
        <v>5</v>
      </c>
      <c r="H61" s="120"/>
      <c r="I61" s="143"/>
      <c r="J61" s="145" t="s">
        <v>32</v>
      </c>
      <c r="K61" s="116">
        <f>IFERROR(LARGE((AL61:BI61),1),"")</f>
        <v>564</v>
      </c>
      <c r="L61" s="108">
        <f>IFERROR(LARGE((AL61:BI61),2),"")</f>
        <v>563</v>
      </c>
      <c r="M61" s="108">
        <f>IFERROR(LARGE((AL61:BI61),3),"")</f>
        <v>557</v>
      </c>
      <c r="N61" s="108">
        <f>IFERROR(LARGE((AL61:BI61),4),"")</f>
        <v>555</v>
      </c>
      <c r="O61" s="131">
        <f>IFERROR(LARGE((AL61:BI61),5),"")</f>
        <v>550</v>
      </c>
      <c r="P61" s="108"/>
      <c r="Q61" s="148">
        <f t="shared" si="10"/>
        <v>557.79999999999995</v>
      </c>
      <c r="R61" s="149" t="str">
        <f t="shared" si="11"/>
        <v/>
      </c>
      <c r="S61" s="120"/>
      <c r="T61" s="107">
        <f t="shared" ref="T61" si="118">IF(U61="","",1)</f>
        <v>1</v>
      </c>
      <c r="U61" s="110">
        <f t="shared" ref="U61" si="119">IF(SUM(Q61:R61)=0,"",SUM(Q61:R61))</f>
        <v>557.79999999999995</v>
      </c>
      <c r="V61" s="109">
        <f t="shared" ref="V61" si="120">IF(U61="","",1)</f>
        <v>1</v>
      </c>
      <c r="W61" s="120"/>
      <c r="X61" s="130" t="str">
        <f t="shared" si="5"/>
        <v>Katherine Ahn</v>
      </c>
      <c r="Y61" s="131"/>
      <c r="Z61" s="46"/>
      <c r="AB61" s="201"/>
      <c r="AC61" s="206">
        <v>12</v>
      </c>
      <c r="AD61" s="220" t="s">
        <v>176</v>
      </c>
      <c r="AF61" s="206"/>
      <c r="AG61" s="190"/>
      <c r="AH61" s="190"/>
      <c r="AI61" s="190"/>
      <c r="AJ61" s="207"/>
      <c r="AK61" s="242"/>
      <c r="AL61" s="222" t="s">
        <v>32</v>
      </c>
      <c r="AM61" s="222" t="s">
        <v>32</v>
      </c>
      <c r="AN61" s="222">
        <v>557</v>
      </c>
      <c r="AO61" s="222">
        <v>549</v>
      </c>
      <c r="AP61" s="222" t="s">
        <v>32</v>
      </c>
      <c r="AQ61" s="222" t="s">
        <v>32</v>
      </c>
      <c r="AR61" s="222" t="s">
        <v>32</v>
      </c>
      <c r="AS61" s="222" t="s">
        <v>32</v>
      </c>
      <c r="AT61" s="222" t="s">
        <v>32</v>
      </c>
      <c r="AU61" s="222" t="s">
        <v>32</v>
      </c>
      <c r="AV61" s="222" t="s">
        <v>32</v>
      </c>
      <c r="AW61" s="222" t="s">
        <v>32</v>
      </c>
      <c r="AX61" s="222" t="s">
        <v>32</v>
      </c>
      <c r="AY61" s="222" t="s">
        <v>32</v>
      </c>
      <c r="AZ61" s="222" t="s">
        <v>32</v>
      </c>
      <c r="BA61" s="222">
        <v>555</v>
      </c>
      <c r="BB61" s="222">
        <v>564</v>
      </c>
      <c r="BC61" s="222">
        <v>563</v>
      </c>
      <c r="BD61" s="222">
        <v>550</v>
      </c>
      <c r="BE61" s="222" t="s">
        <v>32</v>
      </c>
      <c r="BF61" s="387" t="s">
        <v>32</v>
      </c>
      <c r="BG61" s="222" t="s">
        <v>32</v>
      </c>
      <c r="BH61" s="387" t="s">
        <v>32</v>
      </c>
      <c r="BI61" s="222" t="s">
        <v>32</v>
      </c>
      <c r="BJ61" s="220" t="str">
        <f>IF(AD61="Athlete Name","",AD61)</f>
        <v>Katherine Ahn</v>
      </c>
      <c r="BK61" s="207">
        <v>12</v>
      </c>
      <c r="BL61" s="205"/>
    </row>
    <row r="62" spans="1:64" x14ac:dyDescent="0.2">
      <c r="B62" s="41"/>
      <c r="C62" s="116"/>
      <c r="D62" s="129"/>
      <c r="E62" s="130"/>
      <c r="F62" s="108" t="str">
        <f>IF(COUNT(#REF!,#REF!,#REF!,#REF!,#REF!,#REF!,#REF!,#REF!,#REF!,#REF!,#REF!,#REF!,#REF!,#REF!,#REF!,#REF!,#REF!,AL62,AM62,AN62,AO62,AP62,AQ62,AR62, AS62, AT62,AU62,AV62,AW62,AX62,AY62,AZ62,BA62,BF62,BB62,BC62,BD62,BE62,BH62,BI62)=0,"", COUNT(#REF!,#REF!,#REF!,#REF!,#REF!,#REF!,#REF!,#REF!,#REF!,#REF!,#REF!,#REF!,#REF!,#REF!,#REF!,#REF!,#REF!,AL62,AM62,AN62,AO62,AP62,AQ62,AR62,AS62,AT62,AU62,AV62,AW62,AX62,AY62,AZ62,BA62,BF62,BB62,BC62,BD62,BE62,BH62,BI62))</f>
        <v/>
      </c>
      <c r="G62" s="131" t="str">
        <f t="shared" si="4"/>
        <v/>
      </c>
      <c r="H62" s="120"/>
      <c r="I62" s="143" t="str">
        <f>IF(SUM(AF62:AJ62)=0,"",SUM(AF62:AJ62))</f>
        <v/>
      </c>
      <c r="J62" s="145" t="s">
        <v>42</v>
      </c>
      <c r="K62" s="116" t="str">
        <f>IFERROR(LARGE((AL62:BI62),1),"")</f>
        <v/>
      </c>
      <c r="L62" s="108" t="str">
        <f>IFERROR(LARGE((AL62:BF62),2),"")</f>
        <v/>
      </c>
      <c r="M62" s="108" t="str">
        <f>IFERROR(LARGE((AL62:BF62),3),"")</f>
        <v/>
      </c>
      <c r="N62" s="108" t="str">
        <f>IFERROR(LARGE((AL62:BF62),4),"")</f>
        <v/>
      </c>
      <c r="O62" s="131" t="str">
        <f>IFERROR(LARGE((AL62:BF62),5),"")</f>
        <v/>
      </c>
      <c r="P62" s="108"/>
      <c r="Q62" s="148"/>
      <c r="R62" s="149"/>
      <c r="S62" s="120"/>
      <c r="T62" s="107">
        <f t="shared" ref="T62" si="121">IF(U61="","",1)</f>
        <v>1</v>
      </c>
      <c r="U62" s="111">
        <f t="shared" ref="U62" si="122">IF(U61="","",1)</f>
        <v>1</v>
      </c>
      <c r="V62" s="109">
        <f t="shared" ref="V62" si="123">IF(U61="","",1)</f>
        <v>1</v>
      </c>
      <c r="W62" s="120"/>
      <c r="X62" s="130"/>
      <c r="Y62" s="131"/>
      <c r="Z62" s="46"/>
      <c r="AB62" s="201"/>
      <c r="AC62" s="206"/>
      <c r="AD62" s="220"/>
      <c r="AF62" s="206" t="s">
        <v>42</v>
      </c>
      <c r="AG62" s="190" t="s">
        <v>42</v>
      </c>
      <c r="AH62" s="190" t="s">
        <v>42</v>
      </c>
      <c r="AI62" s="190" t="s">
        <v>42</v>
      </c>
      <c r="AJ62" s="207" t="s">
        <v>42</v>
      </c>
      <c r="AK62" s="242"/>
      <c r="AL62" s="206" t="s">
        <v>42</v>
      </c>
      <c r="AM62" s="206" t="s">
        <v>42</v>
      </c>
      <c r="AN62" s="206" t="s">
        <v>42</v>
      </c>
      <c r="AO62" s="206" t="s">
        <v>42</v>
      </c>
      <c r="AP62" s="206" t="s">
        <v>42</v>
      </c>
      <c r="AQ62" s="206" t="s">
        <v>42</v>
      </c>
      <c r="AR62" s="206" t="s">
        <v>42</v>
      </c>
      <c r="AS62" s="206" t="s">
        <v>42</v>
      </c>
      <c r="AT62" s="206" t="s">
        <v>42</v>
      </c>
      <c r="AU62" s="206" t="s">
        <v>42</v>
      </c>
      <c r="AV62" s="206" t="s">
        <v>42</v>
      </c>
      <c r="AW62" s="206" t="s">
        <v>42</v>
      </c>
      <c r="AX62" s="206" t="s">
        <v>42</v>
      </c>
      <c r="AY62" s="206" t="s">
        <v>42</v>
      </c>
      <c r="AZ62" s="206" t="s">
        <v>42</v>
      </c>
      <c r="BA62" s="206" t="s">
        <v>42</v>
      </c>
      <c r="BB62" s="206" t="s">
        <v>42</v>
      </c>
      <c r="BC62" s="206" t="s">
        <v>42</v>
      </c>
      <c r="BD62" s="206" t="s">
        <v>42</v>
      </c>
      <c r="BE62" s="206" t="s">
        <v>42</v>
      </c>
      <c r="BF62" s="388" t="s">
        <v>42</v>
      </c>
      <c r="BG62" s="206" t="s">
        <v>42</v>
      </c>
      <c r="BH62" s="388" t="s">
        <v>42</v>
      </c>
      <c r="BI62" s="206" t="s">
        <v>42</v>
      </c>
      <c r="BJ62" s="220"/>
      <c r="BK62" s="207"/>
      <c r="BL62" s="205"/>
    </row>
    <row r="63" spans="1:64" s="224" customFormat="1" ht="8.5" customHeight="1" thickBot="1" x14ac:dyDescent="0.25">
      <c r="B63" s="65"/>
      <c r="C63" s="118"/>
      <c r="D63" s="132"/>
      <c r="E63" s="133"/>
      <c r="F63" s="108" t="str">
        <f>IF(COUNT(#REF!,#REF!,#REF!,#REF!,#REF!,#REF!,#REF!,#REF!,#REF!,#REF!,#REF!,#REF!,#REF!,#REF!,#REF!,#REF!,#REF!,AL63,AM63,AN63,AO63,AP63,AQ63,AR63, AS63, AT63,AU63,AV63,AW63,AX63,AY63,AZ63,BA63,BF63,BB63,BC63,BD63,BE63,BH63,BI63)=0,"", COUNT(#REF!,#REF!,#REF!,#REF!,#REF!,#REF!,#REF!,#REF!,#REF!,#REF!,#REF!,#REF!,#REF!,#REF!,#REF!,#REF!,#REF!,AL63,AM63,AN63,AO63,AP63,AQ63,AR63,AS63,AT63,AU63,AV63,AW63,AX63,AY63,AZ63,BA63,BF63,BB63,BC63,BD63,BE63,BH63,BI63))</f>
        <v/>
      </c>
      <c r="G63" s="131" t="str">
        <f t="shared" si="4"/>
        <v/>
      </c>
      <c r="H63" s="146"/>
      <c r="I63" s="147"/>
      <c r="J63" s="146"/>
      <c r="K63" s="150"/>
      <c r="L63" s="113"/>
      <c r="M63" s="113"/>
      <c r="N63" s="113"/>
      <c r="O63" s="151"/>
      <c r="P63" s="146"/>
      <c r="Q63" s="152"/>
      <c r="R63" s="153"/>
      <c r="S63" s="146"/>
      <c r="T63" s="112">
        <f t="shared" ref="T63" si="124">IF(U61="","",1)</f>
        <v>1</v>
      </c>
      <c r="U63" s="113">
        <f t="shared" ref="U63" si="125">IF(U61="","",1)</f>
        <v>1</v>
      </c>
      <c r="V63" s="114">
        <f t="shared" ref="V63" si="126">IF(U61="","",1)</f>
        <v>1</v>
      </c>
      <c r="W63" s="146"/>
      <c r="X63" s="132"/>
      <c r="Y63" s="159"/>
      <c r="Z63" s="64"/>
      <c r="AB63" s="225"/>
      <c r="AC63" s="226"/>
      <c r="AD63" s="243"/>
      <c r="AF63" s="244"/>
      <c r="AG63" s="245"/>
      <c r="AH63" s="245"/>
      <c r="AI63" s="245"/>
      <c r="AJ63" s="246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6"/>
      <c r="BA63" s="246"/>
      <c r="BB63" s="246"/>
      <c r="BC63" s="246"/>
      <c r="BD63" s="246"/>
      <c r="BE63" s="245"/>
      <c r="BF63" s="246"/>
      <c r="BG63" s="246"/>
      <c r="BH63" s="246"/>
      <c r="BI63" s="246"/>
      <c r="BJ63" s="247"/>
      <c r="BK63" s="233"/>
      <c r="BL63" s="234"/>
    </row>
    <row r="64" spans="1:64" ht="8.5" customHeight="1" thickTop="1" x14ac:dyDescent="0.2">
      <c r="B64" s="41"/>
      <c r="C64" s="116"/>
      <c r="D64" s="129"/>
      <c r="E64" s="130"/>
      <c r="F64" s="108" t="str">
        <f>IF(COUNT(#REF!,#REF!,#REF!,#REF!,#REF!,#REF!,#REF!,#REF!,#REF!,#REF!,#REF!,#REF!,#REF!,#REF!,#REF!,#REF!,#REF!,AL64,AM64,AN64,AO64,AP64,AQ64,AR64, AS64, AT64,AU64,AV64,AW64,AX64,AY64,AZ64,BA64,BF64,BB64,BC64,BD64,BE64,BH64,BI64)=0,"", COUNT(#REF!,#REF!,#REF!,#REF!,#REF!,#REF!,#REF!,#REF!,#REF!,#REF!,#REF!,#REF!,#REF!,#REF!,#REF!,#REF!,#REF!,AL64,AM64,AN64,AO64,AP64,AQ64,AR64,AS64,AT64,AU64,AV64,AW64,AX64,AY64,AZ64,BA64,BF64,BB64,BC64,BD64,BE64,BH64,BI64))</f>
        <v/>
      </c>
      <c r="G64" s="131" t="str">
        <f t="shared" si="4"/>
        <v/>
      </c>
      <c r="H64" s="120"/>
      <c r="I64" s="143"/>
      <c r="J64" s="120"/>
      <c r="K64" s="125"/>
      <c r="L64" s="127"/>
      <c r="M64" s="127"/>
      <c r="N64" s="127"/>
      <c r="O64" s="128"/>
      <c r="P64" s="108"/>
      <c r="Q64" s="148"/>
      <c r="R64" s="149"/>
      <c r="S64" s="120"/>
      <c r="T64" s="107">
        <f t="shared" ref="T64" si="127">IF(U65="","",1)</f>
        <v>1</v>
      </c>
      <c r="U64" s="108">
        <f t="shared" ref="U64" si="128">IF(U65="","",1)</f>
        <v>1</v>
      </c>
      <c r="V64" s="109">
        <f t="shared" ref="V64" si="129">IF(U65="","",1)</f>
        <v>1</v>
      </c>
      <c r="W64" s="120"/>
      <c r="X64" s="130"/>
      <c r="Y64" s="131"/>
      <c r="Z64" s="46"/>
      <c r="AB64" s="201"/>
      <c r="AC64" s="206"/>
      <c r="AD64" s="214"/>
      <c r="AF64" s="215"/>
      <c r="AG64" s="216"/>
      <c r="AH64" s="216"/>
      <c r="AI64" s="216"/>
      <c r="AJ64" s="217"/>
      <c r="AL64" s="216"/>
      <c r="AM64" s="216"/>
      <c r="AN64" s="216"/>
      <c r="AO64" s="216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7"/>
      <c r="BA64" s="217"/>
      <c r="BB64" s="217"/>
      <c r="BC64" s="217"/>
      <c r="BD64" s="217"/>
      <c r="BE64" s="219"/>
      <c r="BF64" s="217"/>
      <c r="BG64" s="217"/>
      <c r="BH64" s="217"/>
      <c r="BI64" s="217"/>
      <c r="BJ64" s="214"/>
      <c r="BK64" s="207"/>
      <c r="BL64" s="205"/>
    </row>
    <row r="65" spans="2:64" x14ac:dyDescent="0.2">
      <c r="B65" s="41"/>
      <c r="C65" s="116">
        <v>13</v>
      </c>
      <c r="D65" s="129" t="str">
        <f t="shared" si="9"/>
        <v>Mehr Chanda</v>
      </c>
      <c r="E65" s="130"/>
      <c r="F65" s="108">
        <f>COUNT(AL65:BI65)</f>
        <v>4</v>
      </c>
      <c r="G65" s="131">
        <f t="shared" si="4"/>
        <v>4</v>
      </c>
      <c r="H65" s="120"/>
      <c r="I65" s="143"/>
      <c r="J65" s="145" t="s">
        <v>32</v>
      </c>
      <c r="K65" s="116">
        <f>IFERROR(LARGE((AL65:BI65),1),"")</f>
        <v>555</v>
      </c>
      <c r="L65" s="108">
        <f>IFERROR(LARGE((AL65:BI65),2),"")</f>
        <v>551</v>
      </c>
      <c r="M65" s="108">
        <f>IFERROR(LARGE((AL65:BI65),3),"")</f>
        <v>549</v>
      </c>
      <c r="N65" s="108">
        <f>IFERROR(LARGE((AL65:BI65),4),"")</f>
        <v>543</v>
      </c>
      <c r="O65" s="131" t="str">
        <f>IFERROR(LARGE((AL65:BF65),5),"")</f>
        <v/>
      </c>
      <c r="P65" s="108"/>
      <c r="Q65" s="148">
        <f t="shared" si="10"/>
        <v>549.5</v>
      </c>
      <c r="R65" s="149" t="str">
        <f t="shared" si="11"/>
        <v/>
      </c>
      <c r="S65" s="120"/>
      <c r="T65" s="107">
        <f t="shared" ref="T65" si="130">IF(U65="","",1)</f>
        <v>1</v>
      </c>
      <c r="U65" s="110">
        <f t="shared" ref="U65" si="131">IF(SUM(Q65:R65)=0,"",SUM(Q65:R65))</f>
        <v>549.5</v>
      </c>
      <c r="V65" s="109">
        <f t="shared" ref="V65" si="132">IF(U65="","",1)</f>
        <v>1</v>
      </c>
      <c r="W65" s="120"/>
      <c r="X65" s="130" t="str">
        <f t="shared" si="5"/>
        <v>Mehr Chanda</v>
      </c>
      <c r="Y65" s="131"/>
      <c r="Z65" s="46"/>
      <c r="AB65" s="201"/>
      <c r="AC65" s="206">
        <v>13</v>
      </c>
      <c r="AD65" s="220" t="s">
        <v>212</v>
      </c>
      <c r="AF65" s="206"/>
      <c r="AG65" s="190"/>
      <c r="AH65" s="190"/>
      <c r="AI65" s="190"/>
      <c r="AJ65" s="207"/>
      <c r="AK65" s="242"/>
      <c r="AL65" s="222" t="s">
        <v>32</v>
      </c>
      <c r="AM65" s="222" t="s">
        <v>32</v>
      </c>
      <c r="AN65" s="222">
        <v>543</v>
      </c>
      <c r="AO65" s="222">
        <v>549</v>
      </c>
      <c r="AP65" s="222" t="s">
        <v>32</v>
      </c>
      <c r="AQ65" s="222" t="s">
        <v>32</v>
      </c>
      <c r="AR65" s="222" t="s">
        <v>32</v>
      </c>
      <c r="AS65" s="222" t="s">
        <v>32</v>
      </c>
      <c r="AT65" s="222" t="s">
        <v>32</v>
      </c>
      <c r="AU65" s="222" t="s">
        <v>32</v>
      </c>
      <c r="AV65" s="222" t="s">
        <v>32</v>
      </c>
      <c r="AW65" s="222" t="s">
        <v>32</v>
      </c>
      <c r="AX65" s="222" t="s">
        <v>32</v>
      </c>
      <c r="AY65" s="222" t="s">
        <v>32</v>
      </c>
      <c r="AZ65" s="222" t="s">
        <v>32</v>
      </c>
      <c r="BA65" s="222">
        <v>551</v>
      </c>
      <c r="BB65" s="222">
        <v>555</v>
      </c>
      <c r="BC65" s="222" t="s">
        <v>32</v>
      </c>
      <c r="BD65" s="222" t="s">
        <v>32</v>
      </c>
      <c r="BE65" s="222" t="s">
        <v>32</v>
      </c>
      <c r="BF65" s="387" t="s">
        <v>32</v>
      </c>
      <c r="BG65" s="222" t="s">
        <v>32</v>
      </c>
      <c r="BH65" s="387" t="s">
        <v>32</v>
      </c>
      <c r="BI65" s="222" t="s">
        <v>32</v>
      </c>
      <c r="BJ65" s="220" t="str">
        <f>IF(AD65="Athlete Name","",AD65)</f>
        <v>Mehr Chanda</v>
      </c>
      <c r="BK65" s="207">
        <v>13</v>
      </c>
      <c r="BL65" s="205"/>
    </row>
    <row r="66" spans="2:64" x14ac:dyDescent="0.2">
      <c r="B66" s="41"/>
      <c r="C66" s="116"/>
      <c r="D66" s="129"/>
      <c r="E66" s="130"/>
      <c r="F66" s="108" t="str">
        <f>IF(COUNT(#REF!,#REF!,#REF!,#REF!,#REF!,#REF!,#REF!,#REF!,#REF!,#REF!,#REF!,#REF!,#REF!,#REF!,#REF!,#REF!,#REF!,AL66,AM66,AN66,AO66,AP66,AQ66,AR66, AS66, AT66,AU66,AV66,AW66,AX66,AY66,AZ66,BA66,BF66,BB66,BC66,BD66,BE66,BH66,BI66)=0,"", COUNT(#REF!,#REF!,#REF!,#REF!,#REF!,#REF!,#REF!,#REF!,#REF!,#REF!,#REF!,#REF!,#REF!,#REF!,#REF!,#REF!,#REF!,AL66,AM66,AN66,AO66,AP66,AQ66,AR66,AS66,AT66,AU66,AV66,AW66,AX66,AY66,AZ66,BA66,BF66,BB66,BC66,BD66,BE66,BH66,BI66))</f>
        <v/>
      </c>
      <c r="G66" s="131" t="str">
        <f t="shared" si="4"/>
        <v/>
      </c>
      <c r="H66" s="120"/>
      <c r="I66" s="143" t="str">
        <f>IF(SUM(AF66:AJ66)=0,"",SUM(AF66:AJ66))</f>
        <v/>
      </c>
      <c r="J66" s="145" t="s">
        <v>42</v>
      </c>
      <c r="K66" s="116" t="str">
        <f>IFERROR(LARGE((AL66:BI66),1),"")</f>
        <v/>
      </c>
      <c r="L66" s="108" t="str">
        <f>IFERROR(LARGE((AL66:BF66),2),"")</f>
        <v/>
      </c>
      <c r="M66" s="108" t="str">
        <f>IFERROR(LARGE((AL66:BF66),3),"")</f>
        <v/>
      </c>
      <c r="N66" s="108" t="str">
        <f>IFERROR(LARGE((AL66:BF66),4),"")</f>
        <v/>
      </c>
      <c r="O66" s="131" t="str">
        <f>IFERROR(LARGE((AL66:BF66),5),"")</f>
        <v/>
      </c>
      <c r="P66" s="108"/>
      <c r="Q66" s="148"/>
      <c r="R66" s="149"/>
      <c r="S66" s="120"/>
      <c r="T66" s="107">
        <f t="shared" ref="T66" si="133">IF(U65="","",1)</f>
        <v>1</v>
      </c>
      <c r="U66" s="111">
        <f t="shared" ref="U66" si="134">IF(U65="","",1)</f>
        <v>1</v>
      </c>
      <c r="V66" s="109">
        <f t="shared" ref="V66" si="135">IF(U65="","",1)</f>
        <v>1</v>
      </c>
      <c r="W66" s="120"/>
      <c r="X66" s="130"/>
      <c r="Y66" s="131"/>
      <c r="Z66" s="46"/>
      <c r="AB66" s="201"/>
      <c r="AC66" s="206"/>
      <c r="AD66" s="220"/>
      <c r="AF66" s="206" t="s">
        <v>42</v>
      </c>
      <c r="AG66" s="190" t="s">
        <v>42</v>
      </c>
      <c r="AH66" s="190" t="s">
        <v>42</v>
      </c>
      <c r="AI66" s="190" t="s">
        <v>42</v>
      </c>
      <c r="AJ66" s="207" t="s">
        <v>42</v>
      </c>
      <c r="AK66" s="242"/>
      <c r="AL66" s="206" t="s">
        <v>42</v>
      </c>
      <c r="AM66" s="206" t="s">
        <v>42</v>
      </c>
      <c r="AN66" s="206" t="s">
        <v>42</v>
      </c>
      <c r="AO66" s="206" t="s">
        <v>42</v>
      </c>
      <c r="AP66" s="206" t="s">
        <v>42</v>
      </c>
      <c r="AQ66" s="206" t="s">
        <v>42</v>
      </c>
      <c r="AR66" s="206" t="s">
        <v>42</v>
      </c>
      <c r="AS66" s="206" t="s">
        <v>42</v>
      </c>
      <c r="AT66" s="206" t="s">
        <v>42</v>
      </c>
      <c r="AU66" s="206" t="s">
        <v>42</v>
      </c>
      <c r="AV66" s="206" t="s">
        <v>42</v>
      </c>
      <c r="AW66" s="206" t="s">
        <v>42</v>
      </c>
      <c r="AX66" s="206" t="s">
        <v>42</v>
      </c>
      <c r="AY66" s="206" t="s">
        <v>42</v>
      </c>
      <c r="AZ66" s="206" t="s">
        <v>42</v>
      </c>
      <c r="BA66" s="206" t="s">
        <v>42</v>
      </c>
      <c r="BB66" s="206" t="s">
        <v>42</v>
      </c>
      <c r="BC66" s="206" t="s">
        <v>42</v>
      </c>
      <c r="BD66" s="206" t="s">
        <v>42</v>
      </c>
      <c r="BE66" s="206" t="s">
        <v>42</v>
      </c>
      <c r="BF66" s="388" t="s">
        <v>42</v>
      </c>
      <c r="BG66" s="206" t="s">
        <v>42</v>
      </c>
      <c r="BH66" s="388" t="s">
        <v>42</v>
      </c>
      <c r="BI66" s="206" t="s">
        <v>42</v>
      </c>
      <c r="BJ66" s="220"/>
      <c r="BK66" s="207"/>
      <c r="BL66" s="205"/>
    </row>
    <row r="67" spans="2:64" s="224" customFormat="1" ht="8.5" customHeight="1" thickBot="1" x14ac:dyDescent="0.25">
      <c r="B67" s="65"/>
      <c r="C67" s="118"/>
      <c r="D67" s="132"/>
      <c r="E67" s="133"/>
      <c r="F67" s="108" t="str">
        <f>IF(COUNT(#REF!,#REF!,#REF!,#REF!,#REF!,#REF!,#REF!,#REF!,#REF!,#REF!,#REF!,#REF!,#REF!,#REF!,#REF!,#REF!,#REF!,AL67,AM67,AN67,AO67,AP67,AQ67,AR67, AS67, AT67,AU67,AV67,AW67,AX67,AY67,AZ67,BA67,BF67,BB67,BC67,BD67,BE67,BH67,BI67)=0,"", COUNT(#REF!,#REF!,#REF!,#REF!,#REF!,#REF!,#REF!,#REF!,#REF!,#REF!,#REF!,#REF!,#REF!,#REF!,#REF!,#REF!,#REF!,AL67,AM67,AN67,AO67,AP67,AQ67,AR67,AS67,AT67,AU67,AV67,AW67,AX67,AY67,AZ67,BA67,BF67,BB67,BC67,BD67,BE67,BH67,BI67))</f>
        <v/>
      </c>
      <c r="G67" s="131" t="str">
        <f t="shared" si="4"/>
        <v/>
      </c>
      <c r="H67" s="146"/>
      <c r="I67" s="147"/>
      <c r="J67" s="146"/>
      <c r="K67" s="150"/>
      <c r="L67" s="113"/>
      <c r="M67" s="113"/>
      <c r="N67" s="113"/>
      <c r="O67" s="151"/>
      <c r="P67" s="146"/>
      <c r="Q67" s="152"/>
      <c r="R67" s="153"/>
      <c r="S67" s="146"/>
      <c r="T67" s="112">
        <f t="shared" ref="T67" si="136">IF(U65="","",1)</f>
        <v>1</v>
      </c>
      <c r="U67" s="113">
        <f t="shared" ref="U67" si="137">IF(U65="","",1)</f>
        <v>1</v>
      </c>
      <c r="V67" s="114">
        <f t="shared" ref="V67" si="138">IF(U65="","",1)</f>
        <v>1</v>
      </c>
      <c r="W67" s="146"/>
      <c r="X67" s="132"/>
      <c r="Y67" s="159"/>
      <c r="Z67" s="64"/>
      <c r="AB67" s="225"/>
      <c r="AC67" s="226"/>
      <c r="AD67" s="227"/>
      <c r="AF67" s="228"/>
      <c r="AG67" s="229"/>
      <c r="AH67" s="229"/>
      <c r="AI67" s="229"/>
      <c r="AJ67" s="230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30"/>
      <c r="BA67" s="230"/>
      <c r="BB67" s="230"/>
      <c r="BC67" s="230"/>
      <c r="BD67" s="230"/>
      <c r="BE67" s="229"/>
      <c r="BF67" s="230"/>
      <c r="BG67" s="230"/>
      <c r="BH67" s="230"/>
      <c r="BI67" s="230"/>
      <c r="BJ67" s="232"/>
      <c r="BK67" s="233"/>
      <c r="BL67" s="234"/>
    </row>
    <row r="68" spans="2:64" ht="8.5" customHeight="1" thickTop="1" x14ac:dyDescent="0.2">
      <c r="B68" s="41"/>
      <c r="C68" s="116"/>
      <c r="D68" s="129"/>
      <c r="E68" s="130"/>
      <c r="F68" s="108" t="str">
        <f>IF(COUNT(#REF!,#REF!,#REF!,#REF!,#REF!,#REF!,#REF!,#REF!,#REF!,#REF!,#REF!,#REF!,#REF!,#REF!,#REF!,#REF!,#REF!,AL68,AM68,AN68,AO68,AP68,AQ68,AR68, AS68, AT68,AU68,AV68,AW68,AX68,AY68,AZ68,BA68,BF68,BB68,BC68,BD68,BE68,BH68,BI68)=0,"", COUNT(#REF!,#REF!,#REF!,#REF!,#REF!,#REF!,#REF!,#REF!,#REF!,#REF!,#REF!,#REF!,#REF!,#REF!,#REF!,#REF!,#REF!,AL68,AM68,AN68,AO68,AP68,AQ68,AR68,AS68,AT68,AU68,AV68,AW68,AX68,AY68,AZ68,BA68,BF68,BB68,BC68,BD68,BE68,BH68,BI68))</f>
        <v/>
      </c>
      <c r="G68" s="131" t="str">
        <f t="shared" si="4"/>
        <v/>
      </c>
      <c r="H68" s="120"/>
      <c r="I68" s="143"/>
      <c r="J68" s="120"/>
      <c r="K68" s="125"/>
      <c r="L68" s="127"/>
      <c r="M68" s="127"/>
      <c r="N68" s="127"/>
      <c r="O68" s="128"/>
      <c r="P68" s="108"/>
      <c r="Q68" s="148"/>
      <c r="R68" s="149"/>
      <c r="S68" s="120"/>
      <c r="T68" s="107">
        <f t="shared" ref="T68" si="139">IF(U69="","",1)</f>
        <v>1</v>
      </c>
      <c r="U68" s="108">
        <f t="shared" ref="U68" si="140">IF(U69="","",1)</f>
        <v>1</v>
      </c>
      <c r="V68" s="109">
        <f t="shared" ref="V68" si="141">IF(U69="","",1)</f>
        <v>1</v>
      </c>
      <c r="W68" s="120"/>
      <c r="X68" s="130"/>
      <c r="Y68" s="131"/>
      <c r="Z68" s="46"/>
      <c r="AB68" s="201"/>
      <c r="AC68" s="206"/>
      <c r="AD68" s="235"/>
      <c r="AF68" s="236"/>
      <c r="AG68" s="237"/>
      <c r="AH68" s="237"/>
      <c r="AI68" s="238"/>
      <c r="AJ68" s="239"/>
      <c r="AL68" s="238"/>
      <c r="AM68" s="238"/>
      <c r="AN68" s="238"/>
      <c r="AO68" s="238"/>
      <c r="AP68" s="248"/>
      <c r="AQ68" s="248"/>
      <c r="AR68" s="248"/>
      <c r="AS68" s="248"/>
      <c r="AT68" s="248"/>
      <c r="AU68" s="248"/>
      <c r="AV68" s="248"/>
      <c r="AW68" s="248"/>
      <c r="AX68" s="248"/>
      <c r="AY68" s="248"/>
      <c r="AZ68" s="249"/>
      <c r="BA68" s="249"/>
      <c r="BB68" s="249"/>
      <c r="BC68" s="249"/>
      <c r="BD68" s="249"/>
      <c r="BE68" s="248"/>
      <c r="BF68" s="249"/>
      <c r="BG68" s="249"/>
      <c r="BH68" s="249"/>
      <c r="BI68" s="249"/>
      <c r="BJ68" s="235"/>
      <c r="BK68" s="207"/>
      <c r="BL68" s="205"/>
    </row>
    <row r="69" spans="2:64" x14ac:dyDescent="0.2">
      <c r="B69" s="41"/>
      <c r="C69" s="116">
        <v>14</v>
      </c>
      <c r="D69" s="129" t="str">
        <f t="shared" si="9"/>
        <v>Jenny Noh</v>
      </c>
      <c r="E69" s="130"/>
      <c r="F69" s="108">
        <f>COUNT(AL69:BI69)</f>
        <v>3</v>
      </c>
      <c r="G69" s="131">
        <f t="shared" si="4"/>
        <v>3</v>
      </c>
      <c r="H69" s="120"/>
      <c r="I69" s="143"/>
      <c r="J69" s="145" t="s">
        <v>32</v>
      </c>
      <c r="K69" s="116">
        <f>IFERROR(LARGE((AL69:BI69),1),"")</f>
        <v>551</v>
      </c>
      <c r="L69" s="108">
        <f>IFERROR(LARGE((AL69:BI69),2),"")</f>
        <v>550</v>
      </c>
      <c r="M69" s="108">
        <f>IFERROR(LARGE((AL69:BI69),3),"")</f>
        <v>543</v>
      </c>
      <c r="N69" s="108" t="str">
        <f>IFERROR(LARGE((AL69:BI69),4),"")</f>
        <v/>
      </c>
      <c r="O69" s="131" t="str">
        <f>IFERROR(LARGE((AL69:BF69),5),"")</f>
        <v/>
      </c>
      <c r="P69" s="108"/>
      <c r="Q69" s="148">
        <f t="shared" si="10"/>
        <v>548</v>
      </c>
      <c r="R69" s="149" t="str">
        <f t="shared" si="11"/>
        <v/>
      </c>
      <c r="S69" s="120"/>
      <c r="T69" s="107">
        <f t="shared" ref="T69" si="142">IF(U69="","",1)</f>
        <v>1</v>
      </c>
      <c r="U69" s="110">
        <f t="shared" ref="U69" si="143">IF(SUM(Q69:R69)=0,"",SUM(Q69:R69))</f>
        <v>548</v>
      </c>
      <c r="V69" s="109">
        <f t="shared" ref="V69" si="144">IF(U69="","",1)</f>
        <v>1</v>
      </c>
      <c r="W69" s="120"/>
      <c r="X69" s="130" t="str">
        <f t="shared" si="5"/>
        <v>Jenny Noh</v>
      </c>
      <c r="Y69" s="131"/>
      <c r="Z69" s="46"/>
      <c r="AB69" s="201"/>
      <c r="AC69" s="206">
        <v>14</v>
      </c>
      <c r="AD69" s="220" t="s">
        <v>213</v>
      </c>
      <c r="AF69" s="206"/>
      <c r="AG69" s="190"/>
      <c r="AH69" s="190"/>
      <c r="AI69" s="190"/>
      <c r="AJ69" s="207"/>
      <c r="AK69" s="242"/>
      <c r="AL69" s="222" t="s">
        <v>32</v>
      </c>
      <c r="AM69" s="222" t="s">
        <v>32</v>
      </c>
      <c r="AN69" s="222" t="s">
        <v>32</v>
      </c>
      <c r="AO69" s="222" t="s">
        <v>32</v>
      </c>
      <c r="AP69" s="222" t="s">
        <v>32</v>
      </c>
      <c r="AQ69" s="222" t="s">
        <v>32</v>
      </c>
      <c r="AR69" s="222" t="s">
        <v>32</v>
      </c>
      <c r="AS69" s="222" t="s">
        <v>32</v>
      </c>
      <c r="AT69" s="222" t="s">
        <v>32</v>
      </c>
      <c r="AU69" s="222" t="s">
        <v>32</v>
      </c>
      <c r="AV69" s="222" t="s">
        <v>32</v>
      </c>
      <c r="AW69" s="222" t="s">
        <v>32</v>
      </c>
      <c r="AX69" s="222" t="s">
        <v>32</v>
      </c>
      <c r="AY69" s="222" t="s">
        <v>32</v>
      </c>
      <c r="AZ69" s="222" t="s">
        <v>32</v>
      </c>
      <c r="BA69" s="222">
        <v>551</v>
      </c>
      <c r="BB69" s="222">
        <v>550</v>
      </c>
      <c r="BC69" s="222">
        <v>543</v>
      </c>
      <c r="BD69" s="222" t="s">
        <v>32</v>
      </c>
      <c r="BE69" s="222" t="s">
        <v>32</v>
      </c>
      <c r="BF69" s="387" t="s">
        <v>32</v>
      </c>
      <c r="BG69" s="222" t="s">
        <v>32</v>
      </c>
      <c r="BH69" s="387" t="s">
        <v>32</v>
      </c>
      <c r="BI69" s="222" t="s">
        <v>32</v>
      </c>
      <c r="BJ69" s="220" t="str">
        <f>IF(AD69="Athlete Name","",AD69)</f>
        <v>Jenny Noh</v>
      </c>
      <c r="BK69" s="207">
        <v>14</v>
      </c>
      <c r="BL69" s="205"/>
    </row>
    <row r="70" spans="2:64" x14ac:dyDescent="0.2">
      <c r="B70" s="41"/>
      <c r="C70" s="116"/>
      <c r="D70" s="129"/>
      <c r="E70" s="130"/>
      <c r="F70" s="108" t="str">
        <f>IF(COUNT(#REF!,#REF!,#REF!,#REF!,#REF!,#REF!,#REF!,#REF!,#REF!,#REF!,#REF!,#REF!,#REF!,#REF!,#REF!,#REF!,#REF!,AL70,AM70,AN70,AO70,AP70,AQ70,AR70, AS70, AT70,AU70,AV70,AW70,AX70,AY70,AZ70,BA70,BF70,BB70,BC70,BD70,BE70,BH70,BI70)=0,"", COUNT(#REF!,#REF!,#REF!,#REF!,#REF!,#REF!,#REF!,#REF!,#REF!,#REF!,#REF!,#REF!,#REF!,#REF!,#REF!,#REF!,#REF!,AL70,AM70,AN70,AO70,AP70,AQ70,AR70,AS70,AT70,AU70,AV70,AW70,AX70,AY70,AZ70,BA70,BF70,BB70,BC70,BD70,BE70,BH70,BI70))</f>
        <v/>
      </c>
      <c r="G70" s="131" t="str">
        <f t="shared" si="4"/>
        <v/>
      </c>
      <c r="H70" s="120"/>
      <c r="I70" s="143" t="str">
        <f>IF(SUM(AF70:AJ70)=0,"",SUM(AF70:AJ70))</f>
        <v/>
      </c>
      <c r="J70" s="145" t="s">
        <v>42</v>
      </c>
      <c r="K70" s="116" t="str">
        <f>IFERROR(LARGE((AL70:BI70),1),"")</f>
        <v/>
      </c>
      <c r="L70" s="108" t="str">
        <f>IFERROR(LARGE((AL70:BF70),2),"")</f>
        <v/>
      </c>
      <c r="M70" s="108" t="str">
        <f>IFERROR(LARGE((AL70:BF70),3),"")</f>
        <v/>
      </c>
      <c r="N70" s="108" t="str">
        <f>IFERROR(LARGE((AL70:BF70),4),"")</f>
        <v/>
      </c>
      <c r="O70" s="131" t="str">
        <f>IFERROR(LARGE((AL70:BF70),5),"")</f>
        <v/>
      </c>
      <c r="P70" s="108"/>
      <c r="Q70" s="148"/>
      <c r="R70" s="149"/>
      <c r="S70" s="120"/>
      <c r="T70" s="107">
        <f t="shared" ref="T70" si="145">IF(U69="","",1)</f>
        <v>1</v>
      </c>
      <c r="U70" s="111">
        <f t="shared" ref="U70" si="146">IF(U69="","",1)</f>
        <v>1</v>
      </c>
      <c r="V70" s="109">
        <f t="shared" ref="V70" si="147">IF(U69="","",1)</f>
        <v>1</v>
      </c>
      <c r="W70" s="120"/>
      <c r="X70" s="130"/>
      <c r="Y70" s="131"/>
      <c r="Z70" s="46"/>
      <c r="AB70" s="201"/>
      <c r="AC70" s="206"/>
      <c r="AD70" s="220"/>
      <c r="AF70" s="206" t="s">
        <v>42</v>
      </c>
      <c r="AG70" s="190" t="s">
        <v>42</v>
      </c>
      <c r="AH70" s="190" t="s">
        <v>42</v>
      </c>
      <c r="AI70" s="190" t="s">
        <v>42</v>
      </c>
      <c r="AJ70" s="207" t="s">
        <v>42</v>
      </c>
      <c r="AK70" s="242"/>
      <c r="AL70" s="206" t="s">
        <v>42</v>
      </c>
      <c r="AM70" s="206" t="s">
        <v>42</v>
      </c>
      <c r="AN70" s="206" t="s">
        <v>42</v>
      </c>
      <c r="AO70" s="206" t="s">
        <v>42</v>
      </c>
      <c r="AP70" s="206" t="s">
        <v>42</v>
      </c>
      <c r="AQ70" s="206" t="s">
        <v>42</v>
      </c>
      <c r="AR70" s="206" t="s">
        <v>42</v>
      </c>
      <c r="AS70" s="206" t="s">
        <v>42</v>
      </c>
      <c r="AT70" s="206" t="s">
        <v>42</v>
      </c>
      <c r="AU70" s="206" t="s">
        <v>42</v>
      </c>
      <c r="AV70" s="206" t="s">
        <v>42</v>
      </c>
      <c r="AW70" s="206" t="s">
        <v>42</v>
      </c>
      <c r="AX70" s="206" t="s">
        <v>42</v>
      </c>
      <c r="AY70" s="206" t="s">
        <v>42</v>
      </c>
      <c r="AZ70" s="206" t="s">
        <v>42</v>
      </c>
      <c r="BA70" s="206" t="s">
        <v>42</v>
      </c>
      <c r="BB70" s="206" t="s">
        <v>42</v>
      </c>
      <c r="BC70" s="206" t="s">
        <v>42</v>
      </c>
      <c r="BD70" s="206" t="s">
        <v>42</v>
      </c>
      <c r="BE70" s="206" t="s">
        <v>42</v>
      </c>
      <c r="BF70" s="388" t="s">
        <v>42</v>
      </c>
      <c r="BG70" s="206" t="s">
        <v>42</v>
      </c>
      <c r="BH70" s="388" t="s">
        <v>42</v>
      </c>
      <c r="BI70" s="206" t="s">
        <v>42</v>
      </c>
      <c r="BJ70" s="220"/>
      <c r="BK70" s="207"/>
      <c r="BL70" s="205"/>
    </row>
    <row r="71" spans="2:64" s="224" customFormat="1" ht="8.5" customHeight="1" thickBot="1" x14ac:dyDescent="0.25">
      <c r="B71" s="65"/>
      <c r="C71" s="118"/>
      <c r="D71" s="132"/>
      <c r="E71" s="133"/>
      <c r="F71" s="108" t="str">
        <f>IF(COUNT(#REF!,#REF!,#REF!,#REF!,#REF!,#REF!,#REF!,#REF!,#REF!,#REF!,#REF!,#REF!,#REF!,#REF!,#REF!,#REF!,#REF!,AL71,AM71,AN71,AO71,AP71,AQ71,AR71, AS71, AT71,AU71,AV71,AW71,AX71,AY71,AZ71,BA71,BF71,BB71,BC71,BD71,BE71,BH71,BI71)=0,"", COUNT(#REF!,#REF!,#REF!,#REF!,#REF!,#REF!,#REF!,#REF!,#REF!,#REF!,#REF!,#REF!,#REF!,#REF!,#REF!,#REF!,#REF!,AL71,AM71,AN71,AO71,AP71,AQ71,AR71,AS71,AT71,AU71,AV71,AW71,AX71,AY71,AZ71,BA71,BF71,BB71,BC71,BD71,BE71,BH71,BI71))</f>
        <v/>
      </c>
      <c r="G71" s="131" t="str">
        <f t="shared" si="4"/>
        <v/>
      </c>
      <c r="H71" s="146"/>
      <c r="I71" s="147"/>
      <c r="J71" s="146"/>
      <c r="K71" s="150"/>
      <c r="L71" s="113"/>
      <c r="M71" s="113"/>
      <c r="N71" s="113"/>
      <c r="O71" s="151"/>
      <c r="P71" s="146"/>
      <c r="Q71" s="152"/>
      <c r="R71" s="153"/>
      <c r="S71" s="146"/>
      <c r="T71" s="112">
        <f t="shared" ref="T71" si="148">IF(U69="","",1)</f>
        <v>1</v>
      </c>
      <c r="U71" s="113">
        <f t="shared" ref="U71" si="149">IF(U69="","",1)</f>
        <v>1</v>
      </c>
      <c r="V71" s="114">
        <f t="shared" ref="V71" si="150">IF(U69="","",1)</f>
        <v>1</v>
      </c>
      <c r="W71" s="146"/>
      <c r="X71" s="132"/>
      <c r="Y71" s="159"/>
      <c r="Z71" s="64"/>
      <c r="AB71" s="225"/>
      <c r="AC71" s="226"/>
      <c r="AD71" s="243"/>
      <c r="AF71" s="244"/>
      <c r="AG71" s="245"/>
      <c r="AH71" s="245"/>
      <c r="AI71" s="245"/>
      <c r="AJ71" s="246"/>
      <c r="AL71" s="245"/>
      <c r="AM71" s="245"/>
      <c r="AN71" s="245"/>
      <c r="AO71" s="245"/>
      <c r="AP71" s="245"/>
      <c r="AQ71" s="245"/>
      <c r="AR71" s="245"/>
      <c r="AS71" s="245"/>
      <c r="AT71" s="245"/>
      <c r="AU71" s="245"/>
      <c r="AV71" s="245"/>
      <c r="AW71" s="245"/>
      <c r="AX71" s="245"/>
      <c r="AY71" s="245"/>
      <c r="AZ71" s="246"/>
      <c r="BA71" s="246"/>
      <c r="BB71" s="246"/>
      <c r="BC71" s="246"/>
      <c r="BD71" s="246"/>
      <c r="BE71" s="245"/>
      <c r="BF71" s="246"/>
      <c r="BG71" s="246"/>
      <c r="BH71" s="246"/>
      <c r="BI71" s="246"/>
      <c r="BJ71" s="247"/>
      <c r="BK71" s="233"/>
      <c r="BL71" s="234"/>
    </row>
    <row r="72" spans="2:64" ht="8.5" customHeight="1" thickTop="1" x14ac:dyDescent="0.2">
      <c r="B72" s="41"/>
      <c r="C72" s="116"/>
      <c r="D72" s="129"/>
      <c r="E72" s="130"/>
      <c r="F72" s="108" t="str">
        <f>IF(COUNT(#REF!,#REF!,#REF!,#REF!,#REF!,#REF!,#REF!,#REF!,#REF!,#REF!,#REF!,#REF!,#REF!,#REF!,#REF!,#REF!,#REF!,AL72,AM72,AN72,AO72,AP72,AQ72,AR72, AS72, AT72,AU72,AV72,AW72,AX72,AY72,AZ72,BA72,BF72,BB72,BC72,BD72,BE72,BH72,BI72)=0,"", COUNT(#REF!,#REF!,#REF!,#REF!,#REF!,#REF!,#REF!,#REF!,#REF!,#REF!,#REF!,#REF!,#REF!,#REF!,#REF!,#REF!,#REF!,AL72,AM72,AN72,AO72,AP72,AQ72,AR72,AS72,AT72,AU72,AV72,AW72,AX72,AY72,AZ72,BA72,BF72,BB72,BC72,BD72,BE72,BH72,BI72))</f>
        <v/>
      </c>
      <c r="G72" s="131" t="str">
        <f t="shared" si="4"/>
        <v/>
      </c>
      <c r="H72" s="120"/>
      <c r="I72" s="143"/>
      <c r="J72" s="120"/>
      <c r="K72" s="125"/>
      <c r="L72" s="127"/>
      <c r="M72" s="127"/>
      <c r="N72" s="127"/>
      <c r="O72" s="128"/>
      <c r="P72" s="108"/>
      <c r="Q72" s="148"/>
      <c r="R72" s="149"/>
      <c r="S72" s="120"/>
      <c r="T72" s="107">
        <f t="shared" ref="T72" si="151">IF(U73="","",1)</f>
        <v>1</v>
      </c>
      <c r="U72" s="108">
        <f t="shared" ref="U72" si="152">IF(U73="","",1)</f>
        <v>1</v>
      </c>
      <c r="V72" s="109">
        <f t="shared" ref="V72" si="153">IF(U73="","",1)</f>
        <v>1</v>
      </c>
      <c r="W72" s="120"/>
      <c r="X72" s="130"/>
      <c r="Y72" s="131"/>
      <c r="Z72" s="46"/>
      <c r="AB72" s="201"/>
      <c r="AC72" s="206"/>
      <c r="AD72" s="214"/>
      <c r="AF72" s="215"/>
      <c r="AG72" s="216"/>
      <c r="AH72" s="216"/>
      <c r="AI72" s="216"/>
      <c r="AJ72" s="217"/>
      <c r="AL72" s="216"/>
      <c r="AM72" s="216"/>
      <c r="AN72" s="216"/>
      <c r="AO72" s="216"/>
      <c r="AP72" s="219"/>
      <c r="AQ72" s="219"/>
      <c r="AR72" s="219"/>
      <c r="AS72" s="219"/>
      <c r="AT72" s="219"/>
      <c r="AU72" s="219"/>
      <c r="AV72" s="219"/>
      <c r="AW72" s="219"/>
      <c r="AX72" s="219"/>
      <c r="AY72" s="219"/>
      <c r="AZ72" s="217"/>
      <c r="BA72" s="217"/>
      <c r="BB72" s="217"/>
      <c r="BC72" s="217"/>
      <c r="BD72" s="217"/>
      <c r="BE72" s="219"/>
      <c r="BF72" s="217"/>
      <c r="BG72" s="217"/>
      <c r="BH72" s="217"/>
      <c r="BI72" s="217"/>
      <c r="BJ72" s="214"/>
      <c r="BK72" s="207"/>
      <c r="BL72" s="205"/>
    </row>
    <row r="73" spans="2:64" x14ac:dyDescent="0.2">
      <c r="B73" s="41"/>
      <c r="C73" s="116">
        <v>15</v>
      </c>
      <c r="D73" s="129" t="str">
        <f t="shared" si="9"/>
        <v>Jia lee</v>
      </c>
      <c r="E73" s="130"/>
      <c r="F73" s="108">
        <f>COUNT(AL73:BI73)</f>
        <v>5</v>
      </c>
      <c r="G73" s="131">
        <f t="shared" si="4"/>
        <v>5</v>
      </c>
      <c r="H73" s="120"/>
      <c r="I73" s="143"/>
      <c r="J73" s="145" t="s">
        <v>32</v>
      </c>
      <c r="K73" s="116">
        <f>IFERROR(LARGE((AL73:BI73),1),"")</f>
        <v>549</v>
      </c>
      <c r="L73" s="108">
        <f>IFERROR(LARGE((AL73:BI73),2),"")</f>
        <v>544</v>
      </c>
      <c r="M73" s="108">
        <f>IFERROR(LARGE((AL73:BI73),3),"")</f>
        <v>543</v>
      </c>
      <c r="N73" s="108">
        <f>IFERROR(LARGE((AL73:BI73),4),"")</f>
        <v>530</v>
      </c>
      <c r="O73" s="131">
        <f>IFERROR(LARGE((AL73:BI73),5),"")</f>
        <v>525</v>
      </c>
      <c r="P73" s="108"/>
      <c r="Q73" s="148">
        <f t="shared" si="10"/>
        <v>538.20000000000005</v>
      </c>
      <c r="R73" s="149" t="str">
        <f t="shared" si="11"/>
        <v/>
      </c>
      <c r="S73" s="120"/>
      <c r="T73" s="107">
        <f t="shared" ref="T73" si="154">IF(U73="","",1)</f>
        <v>1</v>
      </c>
      <c r="U73" s="110">
        <f t="shared" ref="U73" si="155">IF(SUM(Q73:R73)=0,"",SUM(Q73:R73))</f>
        <v>538.20000000000005</v>
      </c>
      <c r="V73" s="109">
        <f t="shared" ref="V73" si="156">IF(U73="","",1)</f>
        <v>1</v>
      </c>
      <c r="W73" s="120"/>
      <c r="X73" s="130" t="str">
        <f t="shared" si="5"/>
        <v>Jia lee</v>
      </c>
      <c r="Y73" s="131"/>
      <c r="Z73" s="46"/>
      <c r="AB73" s="201"/>
      <c r="AC73" s="206">
        <v>15</v>
      </c>
      <c r="AD73" s="220" t="s">
        <v>214</v>
      </c>
      <c r="AF73" s="206"/>
      <c r="AG73" s="190"/>
      <c r="AH73" s="190"/>
      <c r="AI73" s="190"/>
      <c r="AJ73" s="207"/>
      <c r="AK73" s="242"/>
      <c r="AL73" s="222" t="s">
        <v>32</v>
      </c>
      <c r="AM73" s="222" t="s">
        <v>32</v>
      </c>
      <c r="AN73" s="222">
        <v>530</v>
      </c>
      <c r="AO73" s="222">
        <v>525</v>
      </c>
      <c r="AP73" s="222" t="s">
        <v>32</v>
      </c>
      <c r="AQ73" s="222" t="s">
        <v>32</v>
      </c>
      <c r="AR73" s="222" t="s">
        <v>32</v>
      </c>
      <c r="AS73" s="222" t="s">
        <v>32</v>
      </c>
      <c r="AT73" s="222" t="s">
        <v>32</v>
      </c>
      <c r="AU73" s="222" t="s">
        <v>32</v>
      </c>
      <c r="AV73" s="222" t="s">
        <v>32</v>
      </c>
      <c r="AW73" s="222" t="s">
        <v>32</v>
      </c>
      <c r="AX73" s="222" t="s">
        <v>32</v>
      </c>
      <c r="AY73" s="222" t="s">
        <v>32</v>
      </c>
      <c r="AZ73" s="222" t="s">
        <v>32</v>
      </c>
      <c r="BA73" s="222">
        <v>549</v>
      </c>
      <c r="BB73" s="222">
        <v>544</v>
      </c>
      <c r="BC73" s="222">
        <v>543</v>
      </c>
      <c r="BD73" s="222" t="s">
        <v>32</v>
      </c>
      <c r="BE73" s="222" t="s">
        <v>32</v>
      </c>
      <c r="BF73" s="387" t="s">
        <v>32</v>
      </c>
      <c r="BG73" s="222" t="s">
        <v>32</v>
      </c>
      <c r="BH73" s="387" t="s">
        <v>32</v>
      </c>
      <c r="BI73" s="222" t="s">
        <v>32</v>
      </c>
      <c r="BJ73" s="220" t="str">
        <f>IF(AD73="Athlete Name","",AD73)</f>
        <v>Jia lee</v>
      </c>
      <c r="BK73" s="207">
        <v>15</v>
      </c>
      <c r="BL73" s="205"/>
    </row>
    <row r="74" spans="2:64" x14ac:dyDescent="0.2">
      <c r="B74" s="41"/>
      <c r="C74" s="116"/>
      <c r="D74" s="129"/>
      <c r="E74" s="130"/>
      <c r="F74" s="108"/>
      <c r="G74" s="131"/>
      <c r="H74" s="120"/>
      <c r="I74" s="143" t="str">
        <f>IF(SUM(AF74:AJ74)=0,"",SUM(AF74:AJ74))</f>
        <v/>
      </c>
      <c r="J74" s="145" t="s">
        <v>42</v>
      </c>
      <c r="K74" s="116" t="str">
        <f>IFERROR(LARGE((AL74:BI74),1),"")</f>
        <v/>
      </c>
      <c r="L74" s="108" t="str">
        <f>IFERROR(LARGE((AL74:BF74),2),"")</f>
        <v/>
      </c>
      <c r="M74" s="108" t="str">
        <f>IFERROR(LARGE((AL74:BF74),3),"")</f>
        <v/>
      </c>
      <c r="N74" s="108" t="str">
        <f>IFERROR(LARGE((AL74:BF74),4),"")</f>
        <v/>
      </c>
      <c r="O74" s="131" t="str">
        <f>IFERROR(LARGE((AL74:BF74),5),"")</f>
        <v/>
      </c>
      <c r="P74" s="108"/>
      <c r="Q74" s="148"/>
      <c r="R74" s="149"/>
      <c r="S74" s="120"/>
      <c r="T74" s="107">
        <f t="shared" ref="T74" si="157">IF(U73="","",1)</f>
        <v>1</v>
      </c>
      <c r="U74" s="111">
        <f t="shared" ref="U74" si="158">IF(U73="","",1)</f>
        <v>1</v>
      </c>
      <c r="V74" s="109">
        <f t="shared" ref="V74" si="159">IF(U73="","",1)</f>
        <v>1</v>
      </c>
      <c r="W74" s="120"/>
      <c r="X74" s="130"/>
      <c r="Y74" s="131"/>
      <c r="Z74" s="46"/>
      <c r="AB74" s="201"/>
      <c r="AC74" s="206"/>
      <c r="AD74" s="220"/>
      <c r="AF74" s="206" t="s">
        <v>42</v>
      </c>
      <c r="AG74" s="190" t="s">
        <v>42</v>
      </c>
      <c r="AH74" s="190" t="s">
        <v>42</v>
      </c>
      <c r="AI74" s="190" t="s">
        <v>42</v>
      </c>
      <c r="AJ74" s="207" t="s">
        <v>42</v>
      </c>
      <c r="AK74" s="242"/>
      <c r="AL74" s="206" t="s">
        <v>42</v>
      </c>
      <c r="AM74" s="206" t="s">
        <v>42</v>
      </c>
      <c r="AN74" s="206" t="s">
        <v>42</v>
      </c>
      <c r="AO74" s="206" t="s">
        <v>42</v>
      </c>
      <c r="AP74" s="206" t="s">
        <v>42</v>
      </c>
      <c r="AQ74" s="206" t="s">
        <v>42</v>
      </c>
      <c r="AR74" s="206" t="s">
        <v>42</v>
      </c>
      <c r="AS74" s="206" t="s">
        <v>42</v>
      </c>
      <c r="AT74" s="206" t="s">
        <v>42</v>
      </c>
      <c r="AU74" s="206" t="s">
        <v>42</v>
      </c>
      <c r="AV74" s="206" t="s">
        <v>42</v>
      </c>
      <c r="AW74" s="206" t="s">
        <v>42</v>
      </c>
      <c r="AX74" s="206" t="s">
        <v>42</v>
      </c>
      <c r="AY74" s="206" t="s">
        <v>42</v>
      </c>
      <c r="AZ74" s="206" t="s">
        <v>42</v>
      </c>
      <c r="BA74" s="206" t="s">
        <v>42</v>
      </c>
      <c r="BB74" s="206" t="s">
        <v>42</v>
      </c>
      <c r="BC74" s="206" t="s">
        <v>42</v>
      </c>
      <c r="BD74" s="206" t="s">
        <v>42</v>
      </c>
      <c r="BE74" s="206" t="s">
        <v>42</v>
      </c>
      <c r="BF74" s="388" t="s">
        <v>42</v>
      </c>
      <c r="BG74" s="206" t="s">
        <v>42</v>
      </c>
      <c r="BH74" s="388" t="s">
        <v>42</v>
      </c>
      <c r="BI74" s="206" t="s">
        <v>42</v>
      </c>
      <c r="BJ74" s="220"/>
      <c r="BK74" s="207"/>
      <c r="BL74" s="205"/>
    </row>
    <row r="75" spans="2:64" s="224" customFormat="1" ht="8.5" customHeight="1" thickBot="1" x14ac:dyDescent="0.25">
      <c r="B75" s="65"/>
      <c r="C75" s="118"/>
      <c r="D75" s="135"/>
      <c r="E75" s="133"/>
      <c r="F75" s="119"/>
      <c r="G75" s="136"/>
      <c r="H75" s="146"/>
      <c r="I75" s="144"/>
      <c r="J75" s="146"/>
      <c r="K75" s="150"/>
      <c r="L75" s="113"/>
      <c r="M75" s="113"/>
      <c r="N75" s="113"/>
      <c r="O75" s="151"/>
      <c r="P75" s="146"/>
      <c r="Q75" s="154"/>
      <c r="R75" s="155"/>
      <c r="S75" s="146"/>
      <c r="T75" s="156">
        <f t="shared" ref="T75" si="160">IF(U73="","",1)</f>
        <v>1</v>
      </c>
      <c r="U75" s="157">
        <f t="shared" ref="U75" si="161">IF(U73="","",1)</f>
        <v>1</v>
      </c>
      <c r="V75" s="158">
        <f t="shared" ref="V75" si="162">IF(U73="","",1)</f>
        <v>1</v>
      </c>
      <c r="W75" s="146"/>
      <c r="X75" s="135"/>
      <c r="Y75" s="159"/>
      <c r="Z75" s="64"/>
      <c r="AB75" s="225"/>
      <c r="AC75" s="226"/>
      <c r="AD75" s="227"/>
      <c r="AF75" s="228"/>
      <c r="AG75" s="229"/>
      <c r="AH75" s="229"/>
      <c r="AI75" s="229"/>
      <c r="AJ75" s="230"/>
      <c r="AL75" s="229"/>
      <c r="AM75" s="229"/>
      <c r="AN75" s="229"/>
      <c r="AO75" s="229"/>
      <c r="AP75" s="229"/>
      <c r="AQ75" s="229"/>
      <c r="AR75" s="229"/>
      <c r="AS75" s="229"/>
      <c r="AT75" s="229"/>
      <c r="AU75" s="229"/>
      <c r="AV75" s="229"/>
      <c r="AW75" s="229"/>
      <c r="AX75" s="229"/>
      <c r="AY75" s="229"/>
      <c r="AZ75" s="229"/>
      <c r="BA75" s="229"/>
      <c r="BB75" s="229"/>
      <c r="BC75" s="230"/>
      <c r="BD75" s="230"/>
      <c r="BE75" s="229"/>
      <c r="BF75" s="230"/>
      <c r="BG75" s="230"/>
      <c r="BH75" s="230"/>
      <c r="BI75" s="230"/>
      <c r="BJ75" s="232"/>
      <c r="BK75" s="233"/>
      <c r="BL75" s="234"/>
    </row>
    <row r="76" spans="2:64" s="208" customFormat="1" ht="16" thickTop="1" x14ac:dyDescent="0.2">
      <c r="B76" s="44"/>
      <c r="C76" s="117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 t="s">
        <v>21</v>
      </c>
      <c r="R76" s="160" t="s">
        <v>22</v>
      </c>
      <c r="S76" s="160"/>
      <c r="T76" s="160"/>
      <c r="U76" s="160"/>
      <c r="V76" s="160"/>
      <c r="W76" s="160"/>
      <c r="X76" s="160"/>
      <c r="Y76" s="122"/>
      <c r="Z76" s="45"/>
      <c r="AB76" s="209"/>
      <c r="AC76" s="210"/>
      <c r="AF76" s="208" t="s">
        <v>23</v>
      </c>
      <c r="AG76" s="208" t="s">
        <v>24</v>
      </c>
      <c r="AH76" s="208" t="s">
        <v>24</v>
      </c>
      <c r="AI76" s="208" t="s">
        <v>25</v>
      </c>
      <c r="AJ76" s="208" t="s">
        <v>26</v>
      </c>
      <c r="AL76" s="208">
        <f t="shared" ref="AL76:AU76" si="163">AL13</f>
        <v>2022</v>
      </c>
      <c r="AM76" s="208">
        <f t="shared" si="163"/>
        <v>2022</v>
      </c>
      <c r="AN76" s="208">
        <f t="shared" si="163"/>
        <v>2022</v>
      </c>
      <c r="AO76" s="208">
        <f t="shared" si="163"/>
        <v>2022</v>
      </c>
      <c r="AP76" s="208">
        <f t="shared" si="163"/>
        <v>2022</v>
      </c>
      <c r="AQ76" s="208">
        <f t="shared" si="163"/>
        <v>2022</v>
      </c>
      <c r="AR76" s="208">
        <f t="shared" si="163"/>
        <v>2022</v>
      </c>
      <c r="AS76" s="208">
        <f t="shared" si="163"/>
        <v>2022</v>
      </c>
      <c r="AT76" s="208">
        <f t="shared" si="163"/>
        <v>2022</v>
      </c>
      <c r="AU76" s="208">
        <f t="shared" si="163"/>
        <v>2022</v>
      </c>
      <c r="AV76" s="208">
        <f t="shared" ref="AV76:AY76" si="164">AV13</f>
        <v>2022</v>
      </c>
      <c r="AW76" s="208">
        <f t="shared" si="164"/>
        <v>2022</v>
      </c>
      <c r="AX76" s="208">
        <f t="shared" si="164"/>
        <v>2022</v>
      </c>
      <c r="AY76" s="208">
        <f t="shared" si="164"/>
        <v>2022</v>
      </c>
      <c r="AZ76" s="208">
        <v>2022</v>
      </c>
      <c r="BA76" s="208">
        <v>2022</v>
      </c>
      <c r="BB76" s="208">
        <v>2022</v>
      </c>
      <c r="BC76" s="208">
        <v>2022</v>
      </c>
      <c r="BD76" s="208">
        <v>2023</v>
      </c>
      <c r="BE76" s="208">
        <v>2023</v>
      </c>
      <c r="BF76" s="208">
        <v>2023</v>
      </c>
      <c r="BG76" s="208">
        <v>2023</v>
      </c>
      <c r="BH76" s="208">
        <v>2023</v>
      </c>
      <c r="BI76" s="208">
        <v>2023</v>
      </c>
      <c r="BK76" s="211"/>
      <c r="BL76" s="212"/>
    </row>
    <row r="77" spans="2:64" s="208" customFormat="1" x14ac:dyDescent="0.2">
      <c r="B77" s="44"/>
      <c r="C77" s="117" t="s">
        <v>28</v>
      </c>
      <c r="D77" s="160"/>
      <c r="E77" s="160"/>
      <c r="F77" s="160" t="s">
        <v>29</v>
      </c>
      <c r="G77" s="160" t="s">
        <v>30</v>
      </c>
      <c r="H77" s="160"/>
      <c r="I77" s="160" t="s">
        <v>24</v>
      </c>
      <c r="J77" s="160"/>
      <c r="K77" s="396" t="s">
        <v>31</v>
      </c>
      <c r="L77" s="396"/>
      <c r="M77" s="396"/>
      <c r="N77" s="396"/>
      <c r="O77" s="396"/>
      <c r="P77" s="160"/>
      <c r="Q77" s="160" t="s">
        <v>32</v>
      </c>
      <c r="R77" s="160" t="s">
        <v>33</v>
      </c>
      <c r="S77" s="160"/>
      <c r="T77" s="160"/>
      <c r="U77" s="160" t="s">
        <v>34</v>
      </c>
      <c r="V77" s="160"/>
      <c r="W77" s="160"/>
      <c r="X77" s="160"/>
      <c r="Y77" s="122"/>
      <c r="Z77" s="45"/>
      <c r="AB77" s="209"/>
      <c r="AC77" s="210" t="s">
        <v>28</v>
      </c>
      <c r="AF77" s="208" t="s">
        <v>35</v>
      </c>
      <c r="AG77" s="208" t="s">
        <v>36</v>
      </c>
      <c r="AH77" s="208" t="s">
        <v>34</v>
      </c>
      <c r="AI77" s="208" t="s">
        <v>37</v>
      </c>
      <c r="AJ77" s="208" t="s">
        <v>32</v>
      </c>
      <c r="AL77" s="208">
        <f t="shared" ref="AL77:AU77" si="165">AL14</f>
        <v>5</v>
      </c>
      <c r="AM77" s="208">
        <f t="shared" si="165"/>
        <v>5</v>
      </c>
      <c r="AN77" s="208">
        <f t="shared" si="165"/>
        <v>6</v>
      </c>
      <c r="AO77" s="208">
        <f t="shared" si="165"/>
        <v>6</v>
      </c>
      <c r="AP77" s="208">
        <f t="shared" si="165"/>
        <v>7</v>
      </c>
      <c r="AQ77" s="208">
        <f t="shared" si="165"/>
        <v>7</v>
      </c>
      <c r="AR77" s="208">
        <f t="shared" si="165"/>
        <v>9</v>
      </c>
      <c r="AS77" s="208">
        <f t="shared" si="165"/>
        <v>9</v>
      </c>
      <c r="AT77" s="208">
        <f t="shared" si="165"/>
        <v>10</v>
      </c>
      <c r="AU77" s="208">
        <f t="shared" si="165"/>
        <v>11</v>
      </c>
      <c r="AV77" s="208">
        <f t="shared" ref="AV77:AY77" si="166">AV14</f>
        <v>11</v>
      </c>
      <c r="AW77" s="208">
        <f t="shared" si="166"/>
        <v>11</v>
      </c>
      <c r="AX77" s="208">
        <f t="shared" si="166"/>
        <v>11</v>
      </c>
      <c r="AY77" s="208">
        <f t="shared" si="166"/>
        <v>11</v>
      </c>
      <c r="AZ77" s="208">
        <v>12</v>
      </c>
      <c r="BA77" s="208">
        <v>12</v>
      </c>
      <c r="BB77" s="208">
        <v>12</v>
      </c>
      <c r="BC77" s="208">
        <v>12</v>
      </c>
      <c r="BD77" s="208">
        <v>2</v>
      </c>
      <c r="BE77" s="208">
        <v>3</v>
      </c>
      <c r="BF77" s="208">
        <v>3</v>
      </c>
      <c r="BG77" s="208">
        <v>3</v>
      </c>
      <c r="BK77" s="211" t="s">
        <v>28</v>
      </c>
      <c r="BL77" s="212"/>
    </row>
    <row r="78" spans="2:64" s="208" customFormat="1" ht="16" thickBot="1" x14ac:dyDescent="0.25">
      <c r="B78" s="44"/>
      <c r="C78" s="117" t="s">
        <v>39</v>
      </c>
      <c r="D78" s="123" t="s">
        <v>40</v>
      </c>
      <c r="E78" s="160"/>
      <c r="F78" s="123" t="s">
        <v>30</v>
      </c>
      <c r="G78" s="123" t="s">
        <v>41</v>
      </c>
      <c r="H78" s="160"/>
      <c r="I78" s="123" t="s">
        <v>42</v>
      </c>
      <c r="J78" s="160"/>
      <c r="K78" s="123">
        <v>1</v>
      </c>
      <c r="L78" s="123">
        <v>2</v>
      </c>
      <c r="M78" s="123">
        <v>3</v>
      </c>
      <c r="N78" s="123">
        <v>4</v>
      </c>
      <c r="O78" s="123">
        <v>5</v>
      </c>
      <c r="P78" s="160"/>
      <c r="Q78" s="123" t="s">
        <v>43</v>
      </c>
      <c r="R78" s="123" t="s">
        <v>43</v>
      </c>
      <c r="S78" s="160"/>
      <c r="T78" s="124"/>
      <c r="U78" s="124" t="s">
        <v>43</v>
      </c>
      <c r="V78" s="124"/>
      <c r="W78" s="160"/>
      <c r="X78" s="123" t="s">
        <v>40</v>
      </c>
      <c r="Y78" s="122"/>
      <c r="Z78" s="45"/>
      <c r="AB78" s="209"/>
      <c r="AC78" s="210" t="s">
        <v>39</v>
      </c>
      <c r="AD78" s="213" t="s">
        <v>40</v>
      </c>
      <c r="AF78" s="213" t="s">
        <v>42</v>
      </c>
      <c r="AG78" s="213" t="s">
        <v>42</v>
      </c>
      <c r="AH78" s="213" t="s">
        <v>42</v>
      </c>
      <c r="AI78" s="213" t="s">
        <v>42</v>
      </c>
      <c r="AJ78" s="213" t="s">
        <v>42</v>
      </c>
      <c r="AL78" s="213" t="str">
        <f t="shared" ref="AL78:AU78" si="167">AL15</f>
        <v>CMP Monthly</v>
      </c>
      <c r="AM78" s="213" t="str">
        <f t="shared" si="167"/>
        <v>CMP monthly</v>
      </c>
      <c r="AN78" s="213" t="str">
        <f t="shared" si="167"/>
        <v>USAS N</v>
      </c>
      <c r="AO78" s="213" t="str">
        <f t="shared" si="167"/>
        <v>USAS N</v>
      </c>
      <c r="AP78" s="213" t="str">
        <f t="shared" si="167"/>
        <v>CMP Nat</v>
      </c>
      <c r="AQ78" s="213" t="str">
        <f t="shared" si="167"/>
        <v>CMP Nat</v>
      </c>
      <c r="AR78" s="213" t="str">
        <f t="shared" si="167"/>
        <v>CMP Monthly</v>
      </c>
      <c r="AS78" s="213" t="str">
        <f t="shared" si="167"/>
        <v>USAS PTO</v>
      </c>
      <c r="AT78" s="213" t="str">
        <f t="shared" si="167"/>
        <v>World Champs</v>
      </c>
      <c r="AU78" s="213" t="str">
        <f t="shared" si="167"/>
        <v>Dixie Double</v>
      </c>
      <c r="AV78" s="213" t="str">
        <f t="shared" ref="AV78:AY78" si="168">AV15</f>
        <v>Dixie Double</v>
      </c>
      <c r="AW78" s="213" t="str">
        <f t="shared" si="168"/>
        <v>USAS PTO</v>
      </c>
      <c r="AX78" s="213" t="str">
        <f t="shared" si="168"/>
        <v>Camp Perry PTO</v>
      </c>
      <c r="AY78" s="213" t="str">
        <f t="shared" si="168"/>
        <v>Anniston PTO</v>
      </c>
      <c r="AZ78" s="208" t="s">
        <v>199</v>
      </c>
      <c r="BA78" s="208" t="s">
        <v>44</v>
      </c>
      <c r="BB78" s="208" t="s">
        <v>44</v>
      </c>
      <c r="BC78" s="208" t="s">
        <v>44</v>
      </c>
      <c r="BD78" s="208" t="s">
        <v>222</v>
      </c>
      <c r="BE78" s="208" t="s">
        <v>245</v>
      </c>
      <c r="BF78" s="208" t="s">
        <v>232</v>
      </c>
      <c r="BG78" s="208" t="s">
        <v>232</v>
      </c>
      <c r="BJ78" s="213" t="s">
        <v>40</v>
      </c>
      <c r="BK78" s="211" t="s">
        <v>39</v>
      </c>
      <c r="BL78" s="212"/>
    </row>
    <row r="79" spans="2:64" s="224" customFormat="1" ht="8.5" customHeight="1" x14ac:dyDescent="0.2">
      <c r="B79" s="65"/>
      <c r="C79" s="118"/>
      <c r="D79" s="129"/>
      <c r="E79" s="133"/>
      <c r="F79" s="108"/>
      <c r="G79" s="131"/>
      <c r="H79" s="146"/>
      <c r="I79" s="133"/>
      <c r="J79" s="146"/>
      <c r="K79" s="118"/>
      <c r="L79" s="146"/>
      <c r="M79" s="146"/>
      <c r="N79" s="146"/>
      <c r="O79" s="159"/>
      <c r="P79" s="146"/>
      <c r="Q79" s="148"/>
      <c r="R79" s="149"/>
      <c r="S79" s="146"/>
      <c r="T79" s="168"/>
      <c r="U79" s="169"/>
      <c r="V79" s="170"/>
      <c r="W79" s="146"/>
      <c r="X79" s="130"/>
      <c r="Y79" s="159"/>
      <c r="Z79" s="64"/>
      <c r="AB79" s="225"/>
      <c r="AC79" s="226"/>
      <c r="AD79" s="235"/>
      <c r="AF79" s="236"/>
      <c r="AG79" s="237"/>
      <c r="AH79" s="237"/>
      <c r="AI79" s="238"/>
      <c r="AJ79" s="239"/>
      <c r="AL79" s="238"/>
      <c r="AM79" s="238"/>
      <c r="AN79" s="238"/>
      <c r="AO79" s="238"/>
      <c r="AP79" s="248"/>
      <c r="AQ79" s="248"/>
      <c r="AR79" s="248"/>
      <c r="AS79" s="248"/>
      <c r="AT79" s="248"/>
      <c r="AU79" s="248"/>
      <c r="AV79" s="248"/>
      <c r="AW79" s="248"/>
      <c r="AX79" s="248"/>
      <c r="AY79" s="248"/>
      <c r="AZ79" s="248"/>
      <c r="BA79" s="248"/>
      <c r="BB79" s="248"/>
      <c r="BC79" s="249"/>
      <c r="BD79" s="249"/>
      <c r="BE79" s="249"/>
      <c r="BF79" s="249"/>
      <c r="BG79" s="249"/>
      <c r="BH79" s="249"/>
      <c r="BI79" s="249"/>
      <c r="BJ79" s="235"/>
      <c r="BK79" s="233"/>
      <c r="BL79" s="234"/>
    </row>
    <row r="80" spans="2:64" x14ac:dyDescent="0.2">
      <c r="B80" s="41"/>
      <c r="C80" s="116">
        <v>16</v>
      </c>
      <c r="D80" s="129" t="str">
        <f t="shared" si="9"/>
        <v>Rachel Kim</v>
      </c>
      <c r="E80" s="130"/>
      <c r="F80" s="108">
        <f>COUNT(AL80:BI80)</f>
        <v>5</v>
      </c>
      <c r="G80" s="131">
        <f t="shared" ref="G80" si="169">_xlfn.IFS(F80="","",F80=1,1,F80=2,2,F80=3,3,F80=4,4,F80=5,5,F80&gt;5,5)</f>
        <v>5</v>
      </c>
      <c r="H80" s="120"/>
      <c r="I80" s="143"/>
      <c r="J80" s="145" t="s">
        <v>32</v>
      </c>
      <c r="K80" s="116">
        <f>IFERROR(LARGE((AL80:BI80),1),"")</f>
        <v>553</v>
      </c>
      <c r="L80" s="116">
        <f>IFERROR(LARGE((AL80:BI80),1),"")</f>
        <v>553</v>
      </c>
      <c r="M80" s="116">
        <f>IFERROR(LARGE((AL80:BI80),1),"")</f>
        <v>553</v>
      </c>
      <c r="N80" s="116">
        <f>IFERROR(LARGE((AL80:BI80),1),"")</f>
        <v>553</v>
      </c>
      <c r="O80" s="116">
        <f>IFERROR(LARGE((AL80:BI80),1),"")</f>
        <v>553</v>
      </c>
      <c r="P80" s="108"/>
      <c r="Q80" s="148">
        <f t="shared" si="10"/>
        <v>553</v>
      </c>
      <c r="R80" s="149" t="str">
        <f t="shared" si="11"/>
        <v/>
      </c>
      <c r="S80" s="120"/>
      <c r="T80" s="107">
        <f t="shared" ref="T80" si="170">IF(U80="","",1)</f>
        <v>1</v>
      </c>
      <c r="U80" s="110">
        <f t="shared" ref="U80" si="171">IF(SUM(Q80:R80)=0,"",SUM(Q80:R80))</f>
        <v>553</v>
      </c>
      <c r="V80" s="109">
        <f t="shared" ref="V80" si="172">IF(U80="","",1)</f>
        <v>1</v>
      </c>
      <c r="W80" s="120"/>
      <c r="X80" s="130" t="str">
        <f t="shared" si="5"/>
        <v>Rachel Kim</v>
      </c>
      <c r="Y80" s="131"/>
      <c r="Z80" s="46"/>
      <c r="AB80" s="201"/>
      <c r="AC80" s="206">
        <v>16</v>
      </c>
      <c r="AD80" s="220" t="s">
        <v>215</v>
      </c>
      <c r="AF80" s="206"/>
      <c r="AG80" s="190"/>
      <c r="AH80" s="190"/>
      <c r="AI80" s="190"/>
      <c r="AJ80" s="207"/>
      <c r="AK80" s="242"/>
      <c r="AL80" s="222" t="s">
        <v>32</v>
      </c>
      <c r="AM80" s="222" t="s">
        <v>32</v>
      </c>
      <c r="AN80" s="222">
        <v>539</v>
      </c>
      <c r="AO80" s="222">
        <v>548</v>
      </c>
      <c r="AP80" s="222" t="s">
        <v>32</v>
      </c>
      <c r="AQ80" s="222" t="s">
        <v>32</v>
      </c>
      <c r="AR80" s="222" t="s">
        <v>32</v>
      </c>
      <c r="AS80" s="222" t="s">
        <v>32</v>
      </c>
      <c r="AT80" s="222" t="s">
        <v>32</v>
      </c>
      <c r="AU80" s="222" t="s">
        <v>32</v>
      </c>
      <c r="AV80" s="222" t="s">
        <v>32</v>
      </c>
      <c r="AW80" s="222" t="s">
        <v>32</v>
      </c>
      <c r="AX80" s="222" t="s">
        <v>32</v>
      </c>
      <c r="AY80" s="222" t="s">
        <v>32</v>
      </c>
      <c r="AZ80" s="222" t="s">
        <v>32</v>
      </c>
      <c r="BA80" s="222">
        <v>545</v>
      </c>
      <c r="BB80" s="222">
        <v>553</v>
      </c>
      <c r="BC80" s="222">
        <v>542</v>
      </c>
      <c r="BD80" s="222" t="s">
        <v>32</v>
      </c>
      <c r="BE80" s="222" t="s">
        <v>32</v>
      </c>
      <c r="BF80" s="222" t="s">
        <v>32</v>
      </c>
      <c r="BG80" s="222" t="s">
        <v>32</v>
      </c>
      <c r="BH80" s="222" t="s">
        <v>32</v>
      </c>
      <c r="BI80" s="222" t="s">
        <v>32</v>
      </c>
      <c r="BJ80" s="220" t="str">
        <f>IF(AD80="Athlete Name","",AD80)</f>
        <v>Rachel Kim</v>
      </c>
      <c r="BK80" s="207">
        <v>16</v>
      </c>
      <c r="BL80" s="205"/>
    </row>
    <row r="81" spans="2:64" x14ac:dyDescent="0.2">
      <c r="B81" s="41"/>
      <c r="C81" s="116"/>
      <c r="D81" s="129"/>
      <c r="E81" s="130"/>
      <c r="F81" s="108" t="str">
        <f>IF(COUNT(#REF!,#REF!,#REF!,#REF!,#REF!,#REF!,#REF!,#REF!,#REF!,#REF!,#REF!,#REF!,#REF!,#REF!,#REF!,#REF!,#REF!,AL81,AM81,AN81,AO81,AP81,AQ81,AR81,AS81,AT81,AU81,AV81,AW81,AX81,AY81,AZ81,BA81,BB81,BC81,BD81,BE81,BF81,BH81,BI81)=0,"", COUNT(#REF!,#REF!,#REF!,#REF!,#REF!,#REF!,#REF!,#REF!,#REF!,#REF!,#REF!,#REF!,#REF!,#REF!,#REF!,#REF!,#REF!,AL81,AM81,AN81,AO81,AP81,AQ81,AR81,AS81,AT81,AU81,AV81,AW81,AX81,AY81,AZ81,BA81,BB81,BC81,BD81,BE81,BF81,BH81,BI81))</f>
        <v/>
      </c>
      <c r="G81" s="131" t="str">
        <f t="shared" ref="G81:G88" si="173">_xlfn.IFS(F81="","",F81=1,1,F81=2,2,F81=3,3,F81=4,4,F81=5,5,F81&gt;5,5)</f>
        <v/>
      </c>
      <c r="H81" s="120"/>
      <c r="I81" s="143" t="str">
        <f>IF(SUM(AF81:AJ81)=0,"",SUM(AF81:AJ81))</f>
        <v/>
      </c>
      <c r="J81" s="145" t="s">
        <v>42</v>
      </c>
      <c r="K81" s="116" t="str">
        <f>IFERROR(LARGE((AL81:BF81),1),"")</f>
        <v/>
      </c>
      <c r="L81" s="108" t="str">
        <f>IFERROR(LARGE((AL81:BF81),2),"")</f>
        <v/>
      </c>
      <c r="M81" s="108" t="str">
        <f>IFERROR(LARGE((AL81:BF81),3),"")</f>
        <v/>
      </c>
      <c r="N81" s="108" t="str">
        <f>IFERROR(LARGE((AL81:BF81),4),"")</f>
        <v/>
      </c>
      <c r="O81" s="131" t="str">
        <f>IFERROR(LARGE((AL81:BF81),5),"")</f>
        <v/>
      </c>
      <c r="P81" s="108"/>
      <c r="Q81" s="148"/>
      <c r="R81" s="149"/>
      <c r="S81" s="120"/>
      <c r="T81" s="107">
        <f t="shared" ref="T81" si="174">IF(U80="","",1)</f>
        <v>1</v>
      </c>
      <c r="U81" s="111">
        <f t="shared" ref="U81" si="175">IF(U80="","",1)</f>
        <v>1</v>
      </c>
      <c r="V81" s="109">
        <f t="shared" ref="V81" si="176">IF(U80="","",1)</f>
        <v>1</v>
      </c>
      <c r="W81" s="120"/>
      <c r="X81" s="130"/>
      <c r="Y81" s="131"/>
      <c r="Z81" s="46"/>
      <c r="AB81" s="201"/>
      <c r="AC81" s="206"/>
      <c r="AD81" s="220"/>
      <c r="AF81" s="206" t="s">
        <v>42</v>
      </c>
      <c r="AG81" s="190" t="s">
        <v>42</v>
      </c>
      <c r="AH81" s="190" t="s">
        <v>42</v>
      </c>
      <c r="AI81" s="190" t="s">
        <v>42</v>
      </c>
      <c r="AJ81" s="207" t="s">
        <v>42</v>
      </c>
      <c r="AK81" s="242"/>
      <c r="AL81" s="206" t="s">
        <v>42</v>
      </c>
      <c r="AM81" s="206" t="s">
        <v>42</v>
      </c>
      <c r="AN81" s="206" t="s">
        <v>42</v>
      </c>
      <c r="AO81" s="206" t="s">
        <v>42</v>
      </c>
      <c r="AP81" s="206" t="s">
        <v>42</v>
      </c>
      <c r="AQ81" s="206" t="s">
        <v>42</v>
      </c>
      <c r="AR81" s="206" t="s">
        <v>42</v>
      </c>
      <c r="AS81" s="206" t="s">
        <v>42</v>
      </c>
      <c r="AT81" s="206" t="s">
        <v>42</v>
      </c>
      <c r="AU81" s="206" t="s">
        <v>42</v>
      </c>
      <c r="AV81" s="206" t="s">
        <v>42</v>
      </c>
      <c r="AW81" s="206" t="s">
        <v>42</v>
      </c>
      <c r="AX81" s="206" t="s">
        <v>42</v>
      </c>
      <c r="AY81" s="206" t="s">
        <v>42</v>
      </c>
      <c r="AZ81" s="206" t="s">
        <v>42</v>
      </c>
      <c r="BA81" s="206" t="s">
        <v>42</v>
      </c>
      <c r="BB81" s="206" t="s">
        <v>42</v>
      </c>
      <c r="BC81" s="206" t="s">
        <v>42</v>
      </c>
      <c r="BD81" s="206" t="s">
        <v>42</v>
      </c>
      <c r="BE81" s="206" t="s">
        <v>42</v>
      </c>
      <c r="BF81" s="206" t="s">
        <v>42</v>
      </c>
      <c r="BG81" s="206" t="s">
        <v>42</v>
      </c>
      <c r="BH81" s="206" t="s">
        <v>42</v>
      </c>
      <c r="BI81" s="206" t="s">
        <v>42</v>
      </c>
      <c r="BJ81" s="220"/>
      <c r="BK81" s="207"/>
      <c r="BL81" s="205"/>
    </row>
    <row r="82" spans="2:64" s="224" customFormat="1" ht="8.5" customHeight="1" thickBot="1" x14ac:dyDescent="0.25">
      <c r="B82" s="65"/>
      <c r="C82" s="118"/>
      <c r="D82" s="132"/>
      <c r="E82" s="133"/>
      <c r="F82" s="108" t="str">
        <f>IF(COUNT(#REF!,#REF!,#REF!,#REF!,#REF!,#REF!,#REF!,#REF!,#REF!,#REF!,#REF!,#REF!,#REF!,#REF!,#REF!,#REF!,#REF!,AL82,AM82,AN82,AO82,AP82,AQ82,AR82,AS82,AT82,AU82,AV82,AW82,AX82,AY82,AZ82,BA82,BB82,BC82,BD82,BE82,BF82,BH82,BI82)=0,"", COUNT(#REF!,#REF!,#REF!,#REF!,#REF!,#REF!,#REF!,#REF!,#REF!,#REF!,#REF!,#REF!,#REF!,#REF!,#REF!,#REF!,#REF!,AL82,AM82,AN82,AO82,AP82,AQ82,AR82,AS82,AT82,AU82,AV82,AW82,AX82,AY82,AZ82,BA82,BB82,BC82,BD82,BE82,BF82,BH82,BI82))</f>
        <v/>
      </c>
      <c r="G82" s="131" t="str">
        <f t="shared" si="173"/>
        <v/>
      </c>
      <c r="H82" s="146"/>
      <c r="I82" s="147"/>
      <c r="J82" s="146"/>
      <c r="K82" s="150"/>
      <c r="L82" s="113"/>
      <c r="M82" s="113"/>
      <c r="N82" s="113"/>
      <c r="O82" s="151"/>
      <c r="P82" s="146"/>
      <c r="Q82" s="152"/>
      <c r="R82" s="153"/>
      <c r="S82" s="146"/>
      <c r="T82" s="112">
        <f t="shared" ref="T82" si="177">IF(U80="","",1)</f>
        <v>1</v>
      </c>
      <c r="U82" s="113">
        <f t="shared" ref="U82" si="178">IF(U80="","",1)</f>
        <v>1</v>
      </c>
      <c r="V82" s="114">
        <f t="shared" ref="V82" si="179">IF(U80="","",1)</f>
        <v>1</v>
      </c>
      <c r="W82" s="146"/>
      <c r="X82" s="132"/>
      <c r="Y82" s="159"/>
      <c r="Z82" s="64"/>
      <c r="AB82" s="225"/>
      <c r="AC82" s="226"/>
      <c r="AD82" s="243"/>
      <c r="AF82" s="244"/>
      <c r="AG82" s="245"/>
      <c r="AH82" s="245"/>
      <c r="AI82" s="245"/>
      <c r="AJ82" s="246"/>
      <c r="AL82" s="245"/>
      <c r="AM82" s="245"/>
      <c r="AN82" s="245"/>
      <c r="AO82" s="245"/>
      <c r="AP82" s="245"/>
      <c r="AQ82" s="245"/>
      <c r="AR82" s="245"/>
      <c r="AS82" s="245"/>
      <c r="AT82" s="245"/>
      <c r="AU82" s="245"/>
      <c r="AV82" s="245"/>
      <c r="AW82" s="245"/>
      <c r="AX82" s="245"/>
      <c r="AY82" s="245"/>
      <c r="AZ82" s="246"/>
      <c r="BA82" s="246"/>
      <c r="BB82" s="246"/>
      <c r="BC82" s="246"/>
      <c r="BD82" s="246"/>
      <c r="BE82" s="263"/>
      <c r="BF82" s="246"/>
      <c r="BG82" s="246"/>
      <c r="BH82" s="246"/>
      <c r="BI82" s="246"/>
      <c r="BJ82" s="247"/>
      <c r="BK82" s="233"/>
      <c r="BL82" s="234"/>
    </row>
    <row r="83" spans="2:64" ht="8.5" customHeight="1" thickTop="1" thickBot="1" x14ac:dyDescent="0.25">
      <c r="B83" s="41"/>
      <c r="C83" s="116"/>
      <c r="D83" s="129"/>
      <c r="E83" s="130"/>
      <c r="F83" s="108" t="str">
        <f>IF(COUNT(#REF!,#REF!,#REF!,#REF!,#REF!,#REF!,#REF!,#REF!,#REF!,#REF!,#REF!,#REF!,#REF!,#REF!,#REF!,#REF!,#REF!,AL83,AM83,AN83,AO83,AP83,AQ83,AR83,AS83,AT83,AU83,AV83,AW83,AX83,AY83,AZ83,BA83,BB83,BC83,BD83,BE83,BF83,BH83,BI83)=0,"", COUNT(#REF!,#REF!,#REF!,#REF!,#REF!,#REF!,#REF!,#REF!,#REF!,#REF!,#REF!,#REF!,#REF!,#REF!,#REF!,#REF!,#REF!,AL83,AM83,AN83,AO83,AP83,AQ83,AR83,AS83,AT83,AU83,AV83,AW83,AX83,AY83,AZ83,BA83,BB83,BC83,BD83,BE83,BF83,BH83,BI83))</f>
        <v/>
      </c>
      <c r="G83" s="131" t="str">
        <f t="shared" si="173"/>
        <v/>
      </c>
      <c r="H83" s="120"/>
      <c r="I83" s="143"/>
      <c r="J83" s="120"/>
      <c r="K83" s="118"/>
      <c r="L83" s="146"/>
      <c r="M83" s="146"/>
      <c r="N83" s="146"/>
      <c r="O83" s="159"/>
      <c r="P83" s="108"/>
      <c r="Q83" s="148"/>
      <c r="R83" s="149"/>
      <c r="S83" s="120"/>
      <c r="T83" s="107">
        <f t="shared" ref="T83" si="180">IF(U84="","",1)</f>
        <v>1</v>
      </c>
      <c r="U83" s="108">
        <f t="shared" ref="U83" si="181">IF(U84="","",1)</f>
        <v>1</v>
      </c>
      <c r="V83" s="109">
        <f t="shared" ref="V83" si="182">IF(U84="","",1)</f>
        <v>1</v>
      </c>
      <c r="W83" s="120"/>
      <c r="X83" s="130"/>
      <c r="Y83" s="131"/>
      <c r="Z83" s="46"/>
      <c r="AB83" s="201"/>
      <c r="AC83" s="206"/>
      <c r="AD83" s="214"/>
      <c r="AF83" s="215"/>
      <c r="AG83" s="216"/>
      <c r="AH83" s="216"/>
      <c r="AI83" s="216"/>
      <c r="AJ83" s="217"/>
      <c r="AL83" s="216"/>
      <c r="AM83" s="216"/>
      <c r="AN83" s="216"/>
      <c r="AO83" s="216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7"/>
      <c r="BA83" s="217"/>
      <c r="BB83" s="217"/>
      <c r="BC83" s="217"/>
      <c r="BD83" s="217"/>
      <c r="BE83" s="240"/>
      <c r="BF83" s="217"/>
      <c r="BG83" s="217"/>
      <c r="BH83" s="217"/>
      <c r="BI83" s="217"/>
      <c r="BJ83" s="214"/>
      <c r="BK83" s="207"/>
      <c r="BL83" s="205"/>
    </row>
    <row r="84" spans="2:64" ht="16" thickTop="1" x14ac:dyDescent="0.2">
      <c r="B84" s="41"/>
      <c r="C84" s="116">
        <v>17</v>
      </c>
      <c r="D84" s="129" t="str">
        <f t="shared" si="9"/>
        <v>Georgia eddy</v>
      </c>
      <c r="E84" s="130"/>
      <c r="F84" s="108">
        <f>COUNT(AL84:BI84)</f>
        <v>3</v>
      </c>
      <c r="G84" s="131">
        <f t="shared" si="173"/>
        <v>3</v>
      </c>
      <c r="H84" s="120"/>
      <c r="I84" s="143"/>
      <c r="J84" s="145" t="s">
        <v>32</v>
      </c>
      <c r="K84" s="116">
        <f>IFERROR(LARGE((AL84:BI84),1),"")</f>
        <v>550</v>
      </c>
      <c r="L84" s="116">
        <f>IFERROR(LARGE((AL84:BI84),2),"")</f>
        <v>541</v>
      </c>
      <c r="M84" s="116">
        <f>IFERROR(LARGE((AL84:BI84),3),"")</f>
        <v>541</v>
      </c>
      <c r="N84" s="116" t="str">
        <f>IFERROR(LARGE((AL84:BI84),4),"")</f>
        <v/>
      </c>
      <c r="O84" s="116" t="str">
        <f>IFERROR(LARGE((AL84:BI84),5),"")</f>
        <v/>
      </c>
      <c r="P84" s="108"/>
      <c r="Q84" s="148">
        <f t="shared" si="10"/>
        <v>544</v>
      </c>
      <c r="R84" s="149" t="str">
        <f t="shared" si="11"/>
        <v/>
      </c>
      <c r="S84" s="120"/>
      <c r="T84" s="107">
        <f t="shared" ref="T84" si="183">IF(U84="","",1)</f>
        <v>1</v>
      </c>
      <c r="U84" s="110">
        <f t="shared" ref="U84" si="184">IF(SUM(Q84:R84)=0,"",SUM(Q84:R84))</f>
        <v>544</v>
      </c>
      <c r="V84" s="109">
        <f t="shared" ref="V84" si="185">IF(U84="","",1)</f>
        <v>1</v>
      </c>
      <c r="W84" s="120"/>
      <c r="X84" s="130" t="str">
        <f t="shared" si="5"/>
        <v>Georgia eddy</v>
      </c>
      <c r="Y84" s="131"/>
      <c r="Z84" s="46"/>
      <c r="AB84" s="201"/>
      <c r="AC84" s="206">
        <v>17</v>
      </c>
      <c r="AD84" s="220" t="s">
        <v>216</v>
      </c>
      <c r="AF84" s="206"/>
      <c r="AG84" s="190"/>
      <c r="AH84" s="190"/>
      <c r="AI84" s="190"/>
      <c r="AJ84" s="207"/>
      <c r="AK84" s="242"/>
      <c r="AL84" s="222" t="s">
        <v>32</v>
      </c>
      <c r="AM84" s="222" t="s">
        <v>32</v>
      </c>
      <c r="AN84" s="222" t="s">
        <v>32</v>
      </c>
      <c r="AO84" s="222" t="s">
        <v>32</v>
      </c>
      <c r="AP84" s="222" t="s">
        <v>32</v>
      </c>
      <c r="AQ84" s="222" t="s">
        <v>32</v>
      </c>
      <c r="AR84" s="222" t="s">
        <v>32</v>
      </c>
      <c r="AS84" s="222" t="s">
        <v>32</v>
      </c>
      <c r="AT84" s="222" t="s">
        <v>32</v>
      </c>
      <c r="AU84" s="222" t="s">
        <v>32</v>
      </c>
      <c r="AV84" s="222" t="s">
        <v>32</v>
      </c>
      <c r="AW84" s="222" t="s">
        <v>32</v>
      </c>
      <c r="AX84" s="222" t="s">
        <v>32</v>
      </c>
      <c r="AY84" s="222" t="s">
        <v>32</v>
      </c>
      <c r="AZ84" s="222" t="s">
        <v>32</v>
      </c>
      <c r="BA84" s="222">
        <v>541</v>
      </c>
      <c r="BB84" s="222">
        <v>550</v>
      </c>
      <c r="BC84" s="222" t="s">
        <v>32</v>
      </c>
      <c r="BD84" s="222" t="s">
        <v>32</v>
      </c>
      <c r="BE84" s="222" t="s">
        <v>32</v>
      </c>
      <c r="BF84" s="222" t="s">
        <v>32</v>
      </c>
      <c r="BG84" s="222" t="s">
        <v>32</v>
      </c>
      <c r="BH84" s="222" t="s">
        <v>32</v>
      </c>
      <c r="BI84" s="222">
        <v>541</v>
      </c>
      <c r="BJ84" s="220" t="str">
        <f>IF(AD84="Athlete Name","",AD84)</f>
        <v>Georgia eddy</v>
      </c>
      <c r="BK84" s="207">
        <v>17</v>
      </c>
      <c r="BL84" s="205"/>
    </row>
    <row r="85" spans="2:64" x14ac:dyDescent="0.2">
      <c r="B85" s="41"/>
      <c r="C85" s="116"/>
      <c r="D85" s="129"/>
      <c r="E85" s="130"/>
      <c r="F85" s="108" t="str">
        <f>IF(COUNT(#REF!,#REF!,#REF!,#REF!,#REF!,#REF!,#REF!,#REF!,#REF!,#REF!,#REF!,#REF!,#REF!,#REF!,#REF!,#REF!,#REF!,AL85,AM85,AN85,AO85,AP85,AQ85,AR85,AS85,AT85,AU85,AV85,AW85,AX85,AY85,AZ85,BA85,BB85,BC85,BD85,BE85,BF85,BH85,BI85)=0,"", COUNT(#REF!,#REF!,#REF!,#REF!,#REF!,#REF!,#REF!,#REF!,#REF!,#REF!,#REF!,#REF!,#REF!,#REF!,#REF!,#REF!,#REF!,AL85,AM85,AN85,AO85,AP85,AQ85,AR85,AS85,AT85,AU85,AV85,AW85,AX85,AY85,AZ85,BA85,BB85,BC85,BD85,BE85,BF85,BH85,BI85))</f>
        <v/>
      </c>
      <c r="G85" s="131" t="str">
        <f t="shared" si="173"/>
        <v/>
      </c>
      <c r="H85" s="120"/>
      <c r="I85" s="143" t="str">
        <f>IF(SUM(AF85:AJ85)=0,"",SUM(AF85:AJ85))</f>
        <v/>
      </c>
      <c r="J85" s="145" t="s">
        <v>42</v>
      </c>
      <c r="K85" s="116" t="str">
        <f>IFERROR(LARGE((AL85:BF85),1),"")</f>
        <v/>
      </c>
      <c r="L85" s="108" t="str">
        <f>IFERROR(LARGE((AL85:BF85),2),"")</f>
        <v/>
      </c>
      <c r="M85" s="108" t="str">
        <f>IFERROR(LARGE((AL85:BF85),3),"")</f>
        <v/>
      </c>
      <c r="N85" s="108" t="str">
        <f>IFERROR(LARGE((AL85:BF85),4),"")</f>
        <v/>
      </c>
      <c r="O85" s="131" t="str">
        <f>IFERROR(LARGE((AL85:BF85),5),"")</f>
        <v/>
      </c>
      <c r="P85" s="108"/>
      <c r="Q85" s="148"/>
      <c r="R85" s="149"/>
      <c r="S85" s="120"/>
      <c r="T85" s="107">
        <f t="shared" ref="T85" si="186">IF(U84="","",1)</f>
        <v>1</v>
      </c>
      <c r="U85" s="111">
        <f t="shared" ref="U85" si="187">IF(U84="","",1)</f>
        <v>1</v>
      </c>
      <c r="V85" s="109">
        <f t="shared" ref="V85" si="188">IF(U84="","",1)</f>
        <v>1</v>
      </c>
      <c r="W85" s="120"/>
      <c r="X85" s="130"/>
      <c r="Y85" s="131"/>
      <c r="Z85" s="46"/>
      <c r="AB85" s="201"/>
      <c r="AC85" s="206"/>
      <c r="AD85" s="220"/>
      <c r="AF85" s="206" t="s">
        <v>42</v>
      </c>
      <c r="AG85" s="190" t="s">
        <v>42</v>
      </c>
      <c r="AH85" s="190" t="s">
        <v>42</v>
      </c>
      <c r="AI85" s="190" t="s">
        <v>42</v>
      </c>
      <c r="AJ85" s="207" t="s">
        <v>42</v>
      </c>
      <c r="AK85" s="242"/>
      <c r="AL85" s="206" t="s">
        <v>42</v>
      </c>
      <c r="AM85" s="206" t="s">
        <v>42</v>
      </c>
      <c r="AN85" s="206" t="s">
        <v>42</v>
      </c>
      <c r="AO85" s="206" t="s">
        <v>42</v>
      </c>
      <c r="AP85" s="206" t="s">
        <v>42</v>
      </c>
      <c r="AQ85" s="206" t="s">
        <v>42</v>
      </c>
      <c r="AR85" s="206" t="s">
        <v>42</v>
      </c>
      <c r="AS85" s="206" t="s">
        <v>42</v>
      </c>
      <c r="AT85" s="206" t="s">
        <v>42</v>
      </c>
      <c r="AU85" s="206" t="s">
        <v>42</v>
      </c>
      <c r="AV85" s="206" t="s">
        <v>42</v>
      </c>
      <c r="AW85" s="206" t="s">
        <v>42</v>
      </c>
      <c r="AX85" s="206" t="s">
        <v>42</v>
      </c>
      <c r="AY85" s="206" t="s">
        <v>42</v>
      </c>
      <c r="AZ85" s="206" t="s">
        <v>42</v>
      </c>
      <c r="BA85" s="206" t="s">
        <v>42</v>
      </c>
      <c r="BB85" s="206" t="s">
        <v>42</v>
      </c>
      <c r="BC85" s="206" t="s">
        <v>42</v>
      </c>
      <c r="BD85" s="206" t="s">
        <v>42</v>
      </c>
      <c r="BE85" s="206" t="s">
        <v>42</v>
      </c>
      <c r="BF85" s="206" t="s">
        <v>42</v>
      </c>
      <c r="BG85" s="206" t="s">
        <v>42</v>
      </c>
      <c r="BH85" s="206" t="s">
        <v>42</v>
      </c>
      <c r="BI85" s="206" t="s">
        <v>42</v>
      </c>
      <c r="BJ85" s="220"/>
      <c r="BK85" s="207"/>
      <c r="BL85" s="205"/>
    </row>
    <row r="86" spans="2:64" s="224" customFormat="1" ht="8.5" customHeight="1" thickBot="1" x14ac:dyDescent="0.25">
      <c r="B86" s="65"/>
      <c r="C86" s="118"/>
      <c r="D86" s="132"/>
      <c r="E86" s="133"/>
      <c r="F86" s="108" t="str">
        <f>IF(COUNT(#REF!,#REF!,#REF!,#REF!,#REF!,#REF!,#REF!,#REF!,#REF!,#REF!,#REF!,#REF!,#REF!,#REF!,#REF!,#REF!,#REF!,AL86,AM86,AN86,AO86,AP86,AQ86,AR86,AS86,AT86,AU86,AV86,AW86,AX86,AY86,AZ86,BA86,BB86,BC86,BD86,BE86,BF86,BH86,BI86)=0,"", COUNT(#REF!,#REF!,#REF!,#REF!,#REF!,#REF!,#REF!,#REF!,#REF!,#REF!,#REF!,#REF!,#REF!,#REF!,#REF!,#REF!,#REF!,AL86,AM86,AN86,AO86,AP86,AQ86,AR86,AS86,AT86,AU86,AV86,AW86,AX86,AY86,AZ86,BA86,BB86,BC86,BD86,BE86,BF86,BH86,BI86))</f>
        <v/>
      </c>
      <c r="G86" s="131" t="str">
        <f t="shared" si="173"/>
        <v/>
      </c>
      <c r="H86" s="146"/>
      <c r="I86" s="147"/>
      <c r="J86" s="146"/>
      <c r="K86" s="150"/>
      <c r="L86" s="113"/>
      <c r="M86" s="113"/>
      <c r="N86" s="113"/>
      <c r="O86" s="151"/>
      <c r="P86" s="146"/>
      <c r="Q86" s="152"/>
      <c r="R86" s="153"/>
      <c r="S86" s="146"/>
      <c r="T86" s="112">
        <f t="shared" ref="T86" si="189">IF(U84="","",1)</f>
        <v>1</v>
      </c>
      <c r="U86" s="113">
        <f t="shared" ref="U86" si="190">IF(U84="","",1)</f>
        <v>1</v>
      </c>
      <c r="V86" s="114">
        <f t="shared" ref="V86" si="191">IF(U84="","",1)</f>
        <v>1</v>
      </c>
      <c r="W86" s="146"/>
      <c r="X86" s="132"/>
      <c r="Y86" s="159"/>
      <c r="Z86" s="64"/>
      <c r="AB86" s="225"/>
      <c r="AC86" s="226"/>
      <c r="AD86" s="227"/>
      <c r="AF86" s="228"/>
      <c r="AG86" s="229"/>
      <c r="AH86" s="229"/>
      <c r="AI86" s="229"/>
      <c r="AJ86" s="230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30"/>
      <c r="BA86" s="230"/>
      <c r="BB86" s="230"/>
      <c r="BC86" s="230"/>
      <c r="BD86" s="230"/>
      <c r="BE86" s="240"/>
      <c r="BF86" s="230"/>
      <c r="BG86" s="230"/>
      <c r="BH86" s="230"/>
      <c r="BI86" s="230"/>
      <c r="BJ86" s="232"/>
      <c r="BK86" s="233"/>
      <c r="BL86" s="234"/>
    </row>
    <row r="87" spans="2:64" ht="8.5" customHeight="1" thickTop="1" x14ac:dyDescent="0.2">
      <c r="B87" s="41"/>
      <c r="C87" s="116"/>
      <c r="D87" s="129"/>
      <c r="E87" s="130"/>
      <c r="F87" s="108" t="str">
        <f>IF(COUNT(#REF!,#REF!,#REF!,#REF!,#REF!,#REF!,#REF!,#REF!,#REF!,#REF!,#REF!,#REF!,#REF!,#REF!,#REF!,#REF!,#REF!,AL87,AM87,AN87,AO87,AP87,AQ87,AR87,AS87,AT87,AU87,AV87,AW87,AX87,AY87,AZ87,BA87,BB87,BC87,BD87,BE87,BF87,BH87,BI87)=0,"", COUNT(#REF!,#REF!,#REF!,#REF!,#REF!,#REF!,#REF!,#REF!,#REF!,#REF!,#REF!,#REF!,#REF!,#REF!,#REF!,#REF!,#REF!,AL87,AM87,AN87,AO87,AP87,AQ87,AR87,AS87,AT87,AU87,AV87,AW87,AX87,AY87,AZ87,BA87,BB87,BC87,BD87,BE87,BF87,BH87,BI87))</f>
        <v/>
      </c>
      <c r="G87" s="131" t="str">
        <f t="shared" si="173"/>
        <v/>
      </c>
      <c r="H87" s="120"/>
      <c r="I87" s="143"/>
      <c r="J87" s="120"/>
      <c r="K87" s="118"/>
      <c r="L87" s="146"/>
      <c r="M87" s="146"/>
      <c r="N87" s="146"/>
      <c r="O87" s="159"/>
      <c r="P87" s="108"/>
      <c r="Q87" s="148"/>
      <c r="R87" s="149"/>
      <c r="S87" s="120"/>
      <c r="T87" s="107">
        <f t="shared" ref="T87" si="192">IF(U88="","",1)</f>
        <v>1</v>
      </c>
      <c r="U87" s="108">
        <f t="shared" ref="U87" si="193">IF(U88="","",1)</f>
        <v>1</v>
      </c>
      <c r="V87" s="109">
        <f t="shared" ref="V87" si="194">IF(U88="","",1)</f>
        <v>1</v>
      </c>
      <c r="W87" s="120"/>
      <c r="X87" s="130"/>
      <c r="Y87" s="131"/>
      <c r="Z87" s="46"/>
      <c r="AB87" s="201"/>
      <c r="AC87" s="206"/>
      <c r="AD87" s="235"/>
      <c r="AF87" s="236"/>
      <c r="AG87" s="237"/>
      <c r="AH87" s="237"/>
      <c r="AI87" s="238"/>
      <c r="AJ87" s="239"/>
      <c r="AL87" s="238"/>
      <c r="AM87" s="238"/>
      <c r="AN87" s="238"/>
      <c r="AO87" s="238"/>
      <c r="AP87" s="248"/>
      <c r="AQ87" s="248"/>
      <c r="AR87" s="248"/>
      <c r="AS87" s="248"/>
      <c r="AT87" s="248"/>
      <c r="AU87" s="248"/>
      <c r="AV87" s="248"/>
      <c r="AW87" s="248"/>
      <c r="AX87" s="248"/>
      <c r="AY87" s="248"/>
      <c r="AZ87" s="249"/>
      <c r="BA87" s="249"/>
      <c r="BB87" s="249"/>
      <c r="BC87" s="249"/>
      <c r="BD87" s="249"/>
      <c r="BE87" s="219"/>
      <c r="BF87" s="249"/>
      <c r="BG87" s="249"/>
      <c r="BH87" s="249"/>
      <c r="BI87" s="249"/>
      <c r="BJ87" s="235"/>
      <c r="BK87" s="207"/>
      <c r="BL87" s="205"/>
    </row>
    <row r="88" spans="2:64" x14ac:dyDescent="0.2">
      <c r="B88" s="41"/>
      <c r="C88" s="116">
        <v>18</v>
      </c>
      <c r="D88" s="129" t="str">
        <f t="shared" si="9"/>
        <v>Makenzieanne Wygans</v>
      </c>
      <c r="E88" s="130"/>
      <c r="F88" s="108">
        <f>COUNT(AL88:BI88)</f>
        <v>4</v>
      </c>
      <c r="G88" s="131">
        <f t="shared" si="173"/>
        <v>4</v>
      </c>
      <c r="H88" s="120"/>
      <c r="I88" s="143"/>
      <c r="J88" s="145" t="s">
        <v>32</v>
      </c>
      <c r="K88" s="116">
        <f>IFERROR(LARGE((AL88:BI88),1),"")</f>
        <v>555</v>
      </c>
      <c r="L88" s="116">
        <f>IFERROR(LARGE((AL88:BI88),2),"")</f>
        <v>537</v>
      </c>
      <c r="M88" s="116">
        <f>IFERROR(LARGE((AL88:BI88),3),"")</f>
        <v>535</v>
      </c>
      <c r="N88" s="116">
        <f>IFERROR(LARGE((AL88:BI88),4),"")</f>
        <v>533</v>
      </c>
      <c r="O88" s="116" t="str">
        <f>IFERROR(LARGE((AL88:BI88),5),"")</f>
        <v/>
      </c>
      <c r="P88" s="108"/>
      <c r="Q88" s="148">
        <f t="shared" si="10"/>
        <v>540</v>
      </c>
      <c r="R88" s="149" t="str">
        <f t="shared" si="11"/>
        <v/>
      </c>
      <c r="S88" s="120"/>
      <c r="T88" s="107">
        <f t="shared" ref="T88" si="195">IF(U88="","",1)</f>
        <v>1</v>
      </c>
      <c r="U88" s="110">
        <f t="shared" ref="U88" si="196">IF(SUM(Q88:R88)=0,"",SUM(Q88:R88))</f>
        <v>540</v>
      </c>
      <c r="V88" s="109">
        <f t="shared" ref="V88" si="197">IF(U88="","",1)</f>
        <v>1</v>
      </c>
      <c r="W88" s="120"/>
      <c r="X88" s="130" t="str">
        <f t="shared" ref="X88:X136" si="198">IF(AD88="Athlete Name","",AD88)</f>
        <v>Makenzieanne Wygans</v>
      </c>
      <c r="Y88" s="131"/>
      <c r="Z88" s="46"/>
      <c r="AB88" s="201"/>
      <c r="AC88" s="206">
        <v>18</v>
      </c>
      <c r="AD88" s="220" t="s">
        <v>217</v>
      </c>
      <c r="AF88" s="206"/>
      <c r="AG88" s="190"/>
      <c r="AH88" s="190"/>
      <c r="AI88" s="190"/>
      <c r="AJ88" s="207"/>
      <c r="AK88" s="242"/>
      <c r="AL88" s="222" t="s">
        <v>32</v>
      </c>
      <c r="AM88" s="222" t="s">
        <v>32</v>
      </c>
      <c r="AN88" s="222">
        <v>535</v>
      </c>
      <c r="AO88" s="222">
        <v>537</v>
      </c>
      <c r="AP88" s="222" t="s">
        <v>32</v>
      </c>
      <c r="AQ88" s="222" t="s">
        <v>32</v>
      </c>
      <c r="AR88" s="222" t="s">
        <v>32</v>
      </c>
      <c r="AS88" s="222" t="s">
        <v>32</v>
      </c>
      <c r="AT88" s="222" t="s">
        <v>32</v>
      </c>
      <c r="AU88" s="222" t="s">
        <v>32</v>
      </c>
      <c r="AV88" s="222" t="s">
        <v>32</v>
      </c>
      <c r="AW88" s="222" t="s">
        <v>32</v>
      </c>
      <c r="AX88" s="222" t="s">
        <v>32</v>
      </c>
      <c r="AY88" s="222" t="s">
        <v>32</v>
      </c>
      <c r="AZ88" s="222" t="s">
        <v>32</v>
      </c>
      <c r="BA88" s="222">
        <v>555</v>
      </c>
      <c r="BB88" s="222">
        <v>533</v>
      </c>
      <c r="BC88" s="222" t="s">
        <v>32</v>
      </c>
      <c r="BD88" s="222" t="s">
        <v>32</v>
      </c>
      <c r="BE88" s="222" t="s">
        <v>32</v>
      </c>
      <c r="BF88" s="222" t="s">
        <v>32</v>
      </c>
      <c r="BG88" s="222" t="s">
        <v>32</v>
      </c>
      <c r="BH88" s="222" t="s">
        <v>32</v>
      </c>
      <c r="BI88" s="222" t="s">
        <v>32</v>
      </c>
      <c r="BJ88" s="220" t="str">
        <f>IF(AD88="Athlete Name","",AD88)</f>
        <v>Makenzieanne Wygans</v>
      </c>
      <c r="BK88" s="207">
        <v>18</v>
      </c>
      <c r="BL88" s="205"/>
    </row>
    <row r="89" spans="2:64" x14ac:dyDescent="0.2">
      <c r="B89" s="41"/>
      <c r="C89" s="116"/>
      <c r="D89" s="129"/>
      <c r="E89" s="130"/>
      <c r="F89" s="108" t="str">
        <f>IF(COUNT(#REF!,#REF!,#REF!,#REF!,#REF!,#REF!,#REF!,#REF!,#REF!,#REF!,#REF!,#REF!,#REF!,#REF!,#REF!,#REF!,#REF!,AL89,AM89,AN89,AO89,AP89,AQ89,AR89,AS89,AT89,AU89,AV89,AW89,AX89,AY89,AZ89,BA89,BB89,BC89,BD89,BE89,BF89,BH89,BI89)=0,"", COUNT(#REF!,#REF!,#REF!,#REF!,#REF!,#REF!,#REF!,#REF!,#REF!,#REF!,#REF!,#REF!,#REF!,#REF!,#REF!,#REF!,#REF!,AL89,AM89,AN89,AO89,AP89,AQ89,AR89,AS89,AT89,AU89,AV89,AW89,AX89,AY89,AZ89,BA89,BB89,BC89,BD89,BE89,BF89,BH89,BI89))</f>
        <v/>
      </c>
      <c r="G89" s="131"/>
      <c r="H89" s="120"/>
      <c r="I89" s="143" t="str">
        <f>IF(SUM(AF89:AJ89)=0,"",SUM(AF89:AJ89))</f>
        <v/>
      </c>
      <c r="J89" s="145" t="s">
        <v>42</v>
      </c>
      <c r="K89" s="116" t="str">
        <f>IFERROR(LARGE((AL89:BF89),1),"")</f>
        <v/>
      </c>
      <c r="L89" s="108" t="str">
        <f>IFERROR(LARGE((AL89:BF89),2),"")</f>
        <v/>
      </c>
      <c r="M89" s="108" t="str">
        <f>IFERROR(LARGE((AL89:BF89),3),"")</f>
        <v/>
      </c>
      <c r="N89" s="108" t="str">
        <f>IFERROR(LARGE((AL89:BF89),4),"")</f>
        <v/>
      </c>
      <c r="O89" s="131" t="str">
        <f>IFERROR(LARGE((AL89:BF89),5),"")</f>
        <v/>
      </c>
      <c r="P89" s="108"/>
      <c r="Q89" s="148"/>
      <c r="R89" s="149"/>
      <c r="S89" s="120"/>
      <c r="T89" s="107">
        <f t="shared" ref="T89" si="199">IF(U88="","",1)</f>
        <v>1</v>
      </c>
      <c r="U89" s="111">
        <f t="shared" ref="U89" si="200">IF(U88="","",1)</f>
        <v>1</v>
      </c>
      <c r="V89" s="109">
        <f t="shared" ref="V89" si="201">IF(U88="","",1)</f>
        <v>1</v>
      </c>
      <c r="W89" s="120"/>
      <c r="X89" s="130"/>
      <c r="Y89" s="131"/>
      <c r="Z89" s="46"/>
      <c r="AB89" s="201"/>
      <c r="AC89" s="206"/>
      <c r="AD89" s="220"/>
      <c r="AF89" s="206" t="s">
        <v>42</v>
      </c>
      <c r="AG89" s="190" t="s">
        <v>42</v>
      </c>
      <c r="AH89" s="190" t="s">
        <v>42</v>
      </c>
      <c r="AI89" s="190" t="s">
        <v>42</v>
      </c>
      <c r="AJ89" s="207" t="s">
        <v>42</v>
      </c>
      <c r="AK89" s="242"/>
      <c r="AL89" s="206" t="s">
        <v>42</v>
      </c>
      <c r="AM89" s="206" t="s">
        <v>42</v>
      </c>
      <c r="AN89" s="206" t="s">
        <v>42</v>
      </c>
      <c r="AO89" s="206" t="s">
        <v>42</v>
      </c>
      <c r="AP89" s="206" t="s">
        <v>42</v>
      </c>
      <c r="AQ89" s="206" t="s">
        <v>42</v>
      </c>
      <c r="AR89" s="206" t="s">
        <v>42</v>
      </c>
      <c r="AS89" s="206" t="s">
        <v>42</v>
      </c>
      <c r="AT89" s="206" t="s">
        <v>42</v>
      </c>
      <c r="AU89" s="206" t="s">
        <v>42</v>
      </c>
      <c r="AV89" s="206" t="s">
        <v>42</v>
      </c>
      <c r="AW89" s="206" t="s">
        <v>42</v>
      </c>
      <c r="AX89" s="206" t="s">
        <v>42</v>
      </c>
      <c r="AY89" s="206" t="s">
        <v>42</v>
      </c>
      <c r="AZ89" s="206" t="s">
        <v>42</v>
      </c>
      <c r="BA89" s="206" t="s">
        <v>42</v>
      </c>
      <c r="BB89" s="206" t="s">
        <v>42</v>
      </c>
      <c r="BC89" s="206" t="s">
        <v>42</v>
      </c>
      <c r="BD89" s="206" t="s">
        <v>42</v>
      </c>
      <c r="BE89" s="206" t="s">
        <v>42</v>
      </c>
      <c r="BF89" s="206" t="s">
        <v>42</v>
      </c>
      <c r="BG89" s="206" t="s">
        <v>42</v>
      </c>
      <c r="BH89" s="206" t="s">
        <v>42</v>
      </c>
      <c r="BI89" s="206" t="s">
        <v>42</v>
      </c>
      <c r="BJ89" s="220"/>
      <c r="BK89" s="207"/>
      <c r="BL89" s="205"/>
    </row>
    <row r="90" spans="2:64" s="224" customFormat="1" ht="8.5" customHeight="1" thickBot="1" x14ac:dyDescent="0.25">
      <c r="B90" s="65"/>
      <c r="C90" s="118"/>
      <c r="D90" s="132"/>
      <c r="E90" s="133"/>
      <c r="F90" s="108" t="str">
        <f>IF(COUNT(#REF!,#REF!,#REF!,#REF!,#REF!,#REF!,#REF!,#REF!,#REF!,#REF!,#REF!,#REF!,#REF!,#REF!,#REF!,#REF!,#REF!,AL90,AM90,AN90,AO90,AP90,AQ90,AR90,AS90,AT90,AU90,AV90,AW90,AX90,AY90,AZ90,BA90,BB90,BC90,BD90,BE90,BF90,BH90,BI90)=0,"", COUNT(#REF!,#REF!,#REF!,#REF!,#REF!,#REF!,#REF!,#REF!,#REF!,#REF!,#REF!,#REF!,#REF!,#REF!,#REF!,#REF!,#REF!,AL90,AM90,AN90,AO90,AP90,AQ90,AR90,AS90,AT90,AU90,AV90,AW90,AX90,AY90,AZ90,BA90,BB90,BC90,BD90,BE90,BF90,BH90,BI90))</f>
        <v/>
      </c>
      <c r="G90" s="134"/>
      <c r="H90" s="146"/>
      <c r="I90" s="147"/>
      <c r="J90" s="146"/>
      <c r="K90" s="150"/>
      <c r="L90" s="113"/>
      <c r="M90" s="113"/>
      <c r="N90" s="113"/>
      <c r="O90" s="151"/>
      <c r="P90" s="146"/>
      <c r="Q90" s="152"/>
      <c r="R90" s="153"/>
      <c r="S90" s="146"/>
      <c r="T90" s="112">
        <f t="shared" ref="T90" si="202">IF(U88="","",1)</f>
        <v>1</v>
      </c>
      <c r="U90" s="113">
        <f t="shared" ref="U90" si="203">IF(U88="","",1)</f>
        <v>1</v>
      </c>
      <c r="V90" s="114">
        <f t="shared" ref="V90" si="204">IF(U88="","",1)</f>
        <v>1</v>
      </c>
      <c r="W90" s="146"/>
      <c r="X90" s="132"/>
      <c r="Y90" s="159"/>
      <c r="Z90" s="64"/>
      <c r="AB90" s="225"/>
      <c r="AC90" s="226"/>
      <c r="AD90" s="243"/>
      <c r="AF90" s="244"/>
      <c r="AG90" s="245"/>
      <c r="AH90" s="245"/>
      <c r="AI90" s="245"/>
      <c r="AJ90" s="246"/>
      <c r="AL90" s="245"/>
      <c r="AM90" s="245"/>
      <c r="AN90" s="245"/>
      <c r="AO90" s="245"/>
      <c r="AP90" s="245"/>
      <c r="AQ90" s="245"/>
      <c r="AR90" s="245"/>
      <c r="AS90" s="245"/>
      <c r="AT90" s="245"/>
      <c r="AU90" s="245"/>
      <c r="AV90" s="245"/>
      <c r="AW90" s="245"/>
      <c r="AX90" s="245"/>
      <c r="AY90" s="245"/>
      <c r="AZ90" s="246"/>
      <c r="BA90" s="246"/>
      <c r="BB90" s="246"/>
      <c r="BC90" s="246"/>
      <c r="BD90" s="246"/>
      <c r="BE90" s="263"/>
      <c r="BF90" s="246"/>
      <c r="BG90" s="246"/>
      <c r="BH90" s="246"/>
      <c r="BI90" s="246"/>
      <c r="BJ90" s="247"/>
      <c r="BK90" s="233"/>
      <c r="BL90" s="234"/>
    </row>
    <row r="91" spans="2:64" ht="8.5" customHeight="1" thickTop="1" x14ac:dyDescent="0.2">
      <c r="B91" s="41"/>
      <c r="C91" s="116"/>
      <c r="D91" s="129"/>
      <c r="E91" s="130"/>
      <c r="F91" s="108" t="str">
        <f>IF(COUNT(#REF!,#REF!,#REF!,#REF!,#REF!,#REF!,#REF!,#REF!,#REF!,#REF!,#REF!,#REF!,#REF!,#REF!,#REF!,#REF!,#REF!,AL91,AM91,AN91,AO91,AP91,AQ91,AR91,AS91,AT91,AU91,AV91,AW91,AX91,AY91,AZ91,BA91,BB91,BC91,BD91,BE91,BF91,BH91,BI91)=0,"", COUNT(#REF!,#REF!,#REF!,#REF!,#REF!,#REF!,#REF!,#REF!,#REF!,#REF!,#REF!,#REF!,#REF!,#REF!,#REF!,#REF!,#REF!,AL91,AM91,AN91,AO91,AP91,AQ91,AR91,AS91,AT91,AU91,AV91,AW91,AX91,AY91,AZ91,BA91,BB91,BC91,BD91,BE91,BF91,BH91,BI91))</f>
        <v/>
      </c>
      <c r="G91" s="131"/>
      <c r="H91" s="120"/>
      <c r="I91" s="143"/>
      <c r="J91" s="120"/>
      <c r="K91" s="118"/>
      <c r="L91" s="146"/>
      <c r="M91" s="146"/>
      <c r="N91" s="146"/>
      <c r="O91" s="159"/>
      <c r="P91" s="108"/>
      <c r="Q91" s="148"/>
      <c r="R91" s="149"/>
      <c r="S91" s="120"/>
      <c r="T91" s="107">
        <f t="shared" ref="T91" si="205">IF(U92="","",1)</f>
        <v>1</v>
      </c>
      <c r="U91" s="108">
        <f t="shared" ref="U91" si="206">IF(U92="","",1)</f>
        <v>1</v>
      </c>
      <c r="V91" s="109">
        <f t="shared" ref="V91" si="207">IF(U92="","",1)</f>
        <v>1</v>
      </c>
      <c r="W91" s="120"/>
      <c r="X91" s="130"/>
      <c r="Y91" s="131"/>
      <c r="Z91" s="46"/>
      <c r="AB91" s="201"/>
      <c r="AC91" s="206"/>
      <c r="AD91" s="214"/>
      <c r="AF91" s="215"/>
      <c r="AG91" s="216"/>
      <c r="AH91" s="216"/>
      <c r="AI91" s="216"/>
      <c r="AJ91" s="217"/>
      <c r="AL91" s="216"/>
      <c r="AM91" s="216"/>
      <c r="AN91" s="216"/>
      <c r="AO91" s="216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7"/>
      <c r="BA91" s="217"/>
      <c r="BB91" s="217"/>
      <c r="BC91" s="217"/>
      <c r="BD91" s="217"/>
      <c r="BE91" s="248"/>
      <c r="BF91" s="217"/>
      <c r="BG91" s="217"/>
      <c r="BH91" s="217"/>
      <c r="BI91" s="217"/>
      <c r="BJ91" s="214"/>
      <c r="BK91" s="207"/>
      <c r="BL91" s="205"/>
    </row>
    <row r="92" spans="2:64" x14ac:dyDescent="0.2">
      <c r="B92" s="41"/>
      <c r="C92" s="116">
        <v>19</v>
      </c>
      <c r="D92" s="129" t="str">
        <f t="shared" ref="D92:D136" si="208">IF(AD92="Athlete Name","",AD92)</f>
        <v>Allison Torrence</v>
      </c>
      <c r="E92" s="130"/>
      <c r="F92" s="108">
        <f>COUNT(AL92:BI92)</f>
        <v>1</v>
      </c>
      <c r="G92" s="131">
        <f t="shared" ref="G92:G136" si="209">_xlfn.IFS(F92="","",F92=1,1,F92=2,2,F92=3,3,F92=4,4,F92=5,5,F92&gt;5,5)</f>
        <v>1</v>
      </c>
      <c r="H92" s="120"/>
      <c r="I92" s="143"/>
      <c r="J92" s="145" t="s">
        <v>32</v>
      </c>
      <c r="K92" s="116">
        <f>IFERROR(LARGE((AL92:BI92),1),"")</f>
        <v>520</v>
      </c>
      <c r="L92" s="116" t="str">
        <f>IFERROR(LARGE((AL92:BI92),2),"")</f>
        <v/>
      </c>
      <c r="M92" s="116" t="str">
        <f>IFERROR(LARGE((AL92:BI92),3),"")</f>
        <v/>
      </c>
      <c r="N92" s="116" t="str">
        <f>IFERROR(LARGE((AL92:BI92),4),"")</f>
        <v/>
      </c>
      <c r="O92" s="116" t="str">
        <f>IFERROR(LARGE((AL92:BI92),5),"")</f>
        <v/>
      </c>
      <c r="P92" s="108"/>
      <c r="Q92" s="148">
        <f t="shared" ref="Q92:Q136" si="210">IFERROR(AVERAGEIF(K92:O92,"&gt;0"),"")</f>
        <v>520</v>
      </c>
      <c r="R92" s="149" t="str">
        <f t="shared" ref="R92:R136" si="211">IF(SUM(AF93:AJ93,K93:O93)=0,"",SUM(AF93:AJ93,K93:O93))</f>
        <v/>
      </c>
      <c r="S92" s="120"/>
      <c r="T92" s="107">
        <f t="shared" ref="T92" si="212">IF(U92="","",1)</f>
        <v>1</v>
      </c>
      <c r="U92" s="110">
        <f t="shared" ref="U92" si="213">IF(SUM(Q92:R92)=0,"",SUM(Q92:R92))</f>
        <v>520</v>
      </c>
      <c r="V92" s="109">
        <f t="shared" ref="V92" si="214">IF(U92="","",1)</f>
        <v>1</v>
      </c>
      <c r="W92" s="120"/>
      <c r="X92" s="130" t="str">
        <f t="shared" si="198"/>
        <v>Allison Torrence</v>
      </c>
      <c r="Y92" s="131"/>
      <c r="Z92" s="46"/>
      <c r="AB92" s="201"/>
      <c r="AC92" s="206">
        <v>19</v>
      </c>
      <c r="AD92" s="220" t="s">
        <v>233</v>
      </c>
      <c r="AF92" s="206"/>
      <c r="AG92" s="190"/>
      <c r="AH92" s="190"/>
      <c r="AI92" s="190"/>
      <c r="AJ92" s="207"/>
      <c r="AK92" s="242"/>
      <c r="AL92" s="222" t="s">
        <v>32</v>
      </c>
      <c r="AM92" s="222" t="s">
        <v>32</v>
      </c>
      <c r="AN92" s="222" t="s">
        <v>32</v>
      </c>
      <c r="AO92" s="222" t="s">
        <v>32</v>
      </c>
      <c r="AP92" s="222" t="s">
        <v>32</v>
      </c>
      <c r="AQ92" s="222" t="s">
        <v>32</v>
      </c>
      <c r="AR92" s="222" t="s">
        <v>32</v>
      </c>
      <c r="AS92" s="222" t="s">
        <v>32</v>
      </c>
      <c r="AT92" s="222" t="s">
        <v>32</v>
      </c>
      <c r="AU92" s="222" t="s">
        <v>32</v>
      </c>
      <c r="AV92" s="222" t="s">
        <v>32</v>
      </c>
      <c r="AW92" s="222" t="s">
        <v>32</v>
      </c>
      <c r="AX92" s="222" t="s">
        <v>32</v>
      </c>
      <c r="AY92" s="222" t="s">
        <v>32</v>
      </c>
      <c r="AZ92" s="222" t="s">
        <v>32</v>
      </c>
      <c r="BA92" s="222" t="s">
        <v>32</v>
      </c>
      <c r="BB92" s="222" t="s">
        <v>32</v>
      </c>
      <c r="BC92" s="222" t="s">
        <v>32</v>
      </c>
      <c r="BD92" s="222" t="s">
        <v>32</v>
      </c>
      <c r="BE92" s="222" t="s">
        <v>32</v>
      </c>
      <c r="BF92" s="222">
        <v>520</v>
      </c>
      <c r="BG92" s="222" t="s">
        <v>32</v>
      </c>
      <c r="BH92" s="222" t="s">
        <v>32</v>
      </c>
      <c r="BI92" s="222" t="s">
        <v>32</v>
      </c>
      <c r="BJ92" s="220" t="str">
        <f>IF(AD92="Athlete Name","",AD92)</f>
        <v>Allison Torrence</v>
      </c>
      <c r="BK92" s="207">
        <v>19</v>
      </c>
      <c r="BL92" s="205"/>
    </row>
    <row r="93" spans="2:64" x14ac:dyDescent="0.2">
      <c r="B93" s="41"/>
      <c r="C93" s="116"/>
      <c r="D93" s="129"/>
      <c r="E93" s="130"/>
      <c r="F93" s="108" t="str">
        <f>IF(COUNT(#REF!,#REF!,#REF!,#REF!,#REF!,#REF!,#REF!,#REF!,#REF!,#REF!,#REF!,#REF!,#REF!,#REF!,#REF!,#REF!,#REF!,AL93,AM93,AN93,AO93,AP93,AQ93,AR93,AS93,AT93,AU93,AV93,AW93,AX93,AY93,AZ93,BA93,BB93,BC93,BD93,BE93,BF93,BH93,BI93)=0,"", COUNT(#REF!,#REF!,#REF!,#REF!,#REF!,#REF!,#REF!,#REF!,#REF!,#REF!,#REF!,#REF!,#REF!,#REF!,#REF!,#REF!,#REF!,AL93,AM93,AN93,AO93,AP93,AQ93,AR93,AS93,AT93,AU93,AV93,AW93,AX93,AY93,AZ93,BA93,BB93,BC93,BD93,BE93,BF93,BH93,BI93))</f>
        <v/>
      </c>
      <c r="G93" s="131"/>
      <c r="H93" s="120"/>
      <c r="I93" s="143" t="str">
        <f>IF(SUM(AF93:AJ93)=0,"",SUM(AF93:AJ93))</f>
        <v/>
      </c>
      <c r="J93" s="145" t="s">
        <v>42</v>
      </c>
      <c r="K93" s="116" t="str">
        <f>IFERROR(LARGE((AL93:BF93),1),"")</f>
        <v/>
      </c>
      <c r="L93" s="108" t="str">
        <f>IFERROR(LARGE((AL93:BF93),2),"")</f>
        <v/>
      </c>
      <c r="M93" s="108" t="str">
        <f>IFERROR(LARGE((AL93:BF93),3),"")</f>
        <v/>
      </c>
      <c r="N93" s="108" t="str">
        <f>IFERROR(LARGE((AL93:BF93),4),"")</f>
        <v/>
      </c>
      <c r="O93" s="131" t="str">
        <f>IFERROR(LARGE((AL93:BF93),5),"")</f>
        <v/>
      </c>
      <c r="P93" s="108"/>
      <c r="Q93" s="148"/>
      <c r="R93" s="149"/>
      <c r="S93" s="120"/>
      <c r="T93" s="107">
        <f t="shared" ref="T93" si="215">IF(U92="","",1)</f>
        <v>1</v>
      </c>
      <c r="U93" s="111">
        <f t="shared" ref="U93" si="216">IF(U92="","",1)</f>
        <v>1</v>
      </c>
      <c r="V93" s="109">
        <f t="shared" ref="V93" si="217">IF(U92="","",1)</f>
        <v>1</v>
      </c>
      <c r="W93" s="120"/>
      <c r="X93" s="130"/>
      <c r="Y93" s="131"/>
      <c r="Z93" s="46"/>
      <c r="AB93" s="201"/>
      <c r="AC93" s="206"/>
      <c r="AD93" s="220"/>
      <c r="AF93" s="206" t="s">
        <v>42</v>
      </c>
      <c r="AG93" s="190" t="s">
        <v>42</v>
      </c>
      <c r="AH93" s="190" t="s">
        <v>42</v>
      </c>
      <c r="AI93" s="190" t="s">
        <v>42</v>
      </c>
      <c r="AJ93" s="207" t="s">
        <v>42</v>
      </c>
      <c r="AK93" s="242"/>
      <c r="AL93" s="206" t="s">
        <v>42</v>
      </c>
      <c r="AM93" s="206" t="s">
        <v>42</v>
      </c>
      <c r="AN93" s="206" t="s">
        <v>42</v>
      </c>
      <c r="AO93" s="206" t="s">
        <v>42</v>
      </c>
      <c r="AP93" s="206" t="s">
        <v>42</v>
      </c>
      <c r="AQ93" s="206" t="s">
        <v>42</v>
      </c>
      <c r="AR93" s="206" t="s">
        <v>42</v>
      </c>
      <c r="AS93" s="206" t="s">
        <v>42</v>
      </c>
      <c r="AT93" s="206" t="s">
        <v>42</v>
      </c>
      <c r="AU93" s="206" t="s">
        <v>42</v>
      </c>
      <c r="AV93" s="206" t="s">
        <v>42</v>
      </c>
      <c r="AW93" s="206" t="s">
        <v>42</v>
      </c>
      <c r="AX93" s="206" t="s">
        <v>42</v>
      </c>
      <c r="AY93" s="206" t="s">
        <v>42</v>
      </c>
      <c r="AZ93" s="206" t="s">
        <v>42</v>
      </c>
      <c r="BA93" s="206" t="s">
        <v>42</v>
      </c>
      <c r="BB93" s="206" t="s">
        <v>42</v>
      </c>
      <c r="BC93" s="206" t="s">
        <v>42</v>
      </c>
      <c r="BD93" s="206" t="s">
        <v>42</v>
      </c>
      <c r="BE93" s="206" t="s">
        <v>42</v>
      </c>
      <c r="BF93" s="206" t="s">
        <v>42</v>
      </c>
      <c r="BG93" s="206" t="s">
        <v>42</v>
      </c>
      <c r="BH93" s="206" t="s">
        <v>42</v>
      </c>
      <c r="BI93" s="206" t="s">
        <v>42</v>
      </c>
      <c r="BJ93" s="220"/>
      <c r="BK93" s="207"/>
      <c r="BL93" s="205"/>
    </row>
    <row r="94" spans="2:64" s="224" customFormat="1" ht="8.5" customHeight="1" thickBot="1" x14ac:dyDescent="0.25">
      <c r="B94" s="65"/>
      <c r="C94" s="118"/>
      <c r="D94" s="132"/>
      <c r="E94" s="133"/>
      <c r="F94" s="108" t="str">
        <f>IF(COUNT(#REF!,#REF!,#REF!,#REF!,#REF!,#REF!,#REF!,#REF!,#REF!,#REF!,#REF!,#REF!,#REF!,#REF!,#REF!,#REF!,#REF!,AL94,AM94,AN94,AO94,AP94,AQ94,AR94,AS94,AT94,AU94,AV94,AW94,AX94,AY94,AZ94,BA94,BB94,BC94,BD94,BE94,BF94,BH94,BI94)=0,"", COUNT(#REF!,#REF!,#REF!,#REF!,#REF!,#REF!,#REF!,#REF!,#REF!,#REF!,#REF!,#REF!,#REF!,#REF!,#REF!,#REF!,#REF!,AL94,AM94,AN94,AO94,AP94,AQ94,AR94,AS94,AT94,AU94,AV94,AW94,AX94,AY94,AZ94,BA94,BB94,BC94,BD94,BE94,BF94,BH94,BI94))</f>
        <v/>
      </c>
      <c r="G94" s="134"/>
      <c r="H94" s="146"/>
      <c r="I94" s="147"/>
      <c r="J94" s="146"/>
      <c r="K94" s="150"/>
      <c r="L94" s="113"/>
      <c r="M94" s="113"/>
      <c r="N94" s="113"/>
      <c r="O94" s="151"/>
      <c r="P94" s="146"/>
      <c r="Q94" s="152"/>
      <c r="R94" s="153"/>
      <c r="S94" s="146"/>
      <c r="T94" s="112">
        <f t="shared" ref="T94" si="218">IF(U92="","",1)</f>
        <v>1</v>
      </c>
      <c r="U94" s="113">
        <f t="shared" ref="U94" si="219">IF(U92="","",1)</f>
        <v>1</v>
      </c>
      <c r="V94" s="114">
        <f t="shared" ref="V94" si="220">IF(U92="","",1)</f>
        <v>1</v>
      </c>
      <c r="W94" s="146"/>
      <c r="X94" s="132"/>
      <c r="Y94" s="159"/>
      <c r="Z94" s="64"/>
      <c r="AB94" s="225"/>
      <c r="AC94" s="226"/>
      <c r="AD94" s="227"/>
      <c r="AF94" s="228"/>
      <c r="AG94" s="229"/>
      <c r="AH94" s="229"/>
      <c r="AI94" s="229"/>
      <c r="AJ94" s="230"/>
      <c r="AL94" s="229"/>
      <c r="AM94" s="229"/>
      <c r="AN94" s="229"/>
      <c r="AO94" s="229"/>
      <c r="AP94" s="229"/>
      <c r="AQ94" s="229"/>
      <c r="AR94" s="229"/>
      <c r="AS94" s="229"/>
      <c r="AT94" s="229"/>
      <c r="AU94" s="229"/>
      <c r="AV94" s="229"/>
      <c r="AW94" s="229"/>
      <c r="AX94" s="229"/>
      <c r="AY94" s="229"/>
      <c r="AZ94" s="230"/>
      <c r="BA94" s="230"/>
      <c r="BB94" s="230"/>
      <c r="BC94" s="230"/>
      <c r="BD94" s="230"/>
      <c r="BE94" s="240"/>
      <c r="BF94" s="230"/>
      <c r="BG94" s="230"/>
      <c r="BH94" s="230"/>
      <c r="BI94" s="230"/>
      <c r="BJ94" s="232"/>
      <c r="BK94" s="233"/>
      <c r="BL94" s="234"/>
    </row>
    <row r="95" spans="2:64" ht="8.5" customHeight="1" thickTop="1" x14ac:dyDescent="0.2">
      <c r="B95" s="41"/>
      <c r="C95" s="116"/>
      <c r="D95" s="129"/>
      <c r="E95" s="130"/>
      <c r="F95" s="108" t="str">
        <f>IF(COUNT(#REF!,#REF!,#REF!,#REF!,#REF!,#REF!,#REF!,#REF!,#REF!,#REF!,#REF!,#REF!,#REF!,#REF!,#REF!,#REF!,#REF!,AL95,AM95,AN95,AO95,AP95,AQ95,AR95,AS95,AT95,AU95,AV95,AW95,AX95,AY95,AZ95,BA95,BB95,BC95,BD95,BE95,BF95,BH95,BI95)=0,"", COUNT(#REF!,#REF!,#REF!,#REF!,#REF!,#REF!,#REF!,#REF!,#REF!,#REF!,#REF!,#REF!,#REF!,#REF!,#REF!,#REF!,#REF!,AL95,AM95,AN95,AO95,AP95,AQ95,AR95,AS95,AT95,AU95,AV95,AW95,AX95,AY95,AZ95,BA95,BB95,BC95,BD95,BE95,BF95,BH95,BI95))</f>
        <v/>
      </c>
      <c r="G95" s="131"/>
      <c r="H95" s="120"/>
      <c r="I95" s="143"/>
      <c r="J95" s="120"/>
      <c r="K95" s="118"/>
      <c r="L95" s="146"/>
      <c r="M95" s="146"/>
      <c r="N95" s="146"/>
      <c r="O95" s="159"/>
      <c r="P95" s="108"/>
      <c r="Q95" s="148"/>
      <c r="R95" s="149"/>
      <c r="S95" s="120"/>
      <c r="T95" s="107">
        <f t="shared" ref="T95" si="221">IF(U96="","",1)</f>
        <v>1</v>
      </c>
      <c r="U95" s="108">
        <f t="shared" ref="U95" si="222">IF(U96="","",1)</f>
        <v>1</v>
      </c>
      <c r="V95" s="109">
        <f t="shared" ref="V95" si="223">IF(U96="","",1)</f>
        <v>1</v>
      </c>
      <c r="W95" s="120"/>
      <c r="X95" s="130"/>
      <c r="Y95" s="131"/>
      <c r="Z95" s="46"/>
      <c r="AB95" s="201"/>
      <c r="AC95" s="206"/>
      <c r="AD95" s="235"/>
      <c r="AF95" s="236"/>
      <c r="AG95" s="237"/>
      <c r="AH95" s="237"/>
      <c r="AI95" s="238"/>
      <c r="AJ95" s="239"/>
      <c r="AL95" s="238"/>
      <c r="AM95" s="238"/>
      <c r="AN95" s="238"/>
      <c r="AO95" s="23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9"/>
      <c r="BA95" s="249"/>
      <c r="BB95" s="249"/>
      <c r="BC95" s="249"/>
      <c r="BD95" s="249"/>
      <c r="BE95" s="219"/>
      <c r="BF95" s="249"/>
      <c r="BG95" s="249"/>
      <c r="BH95" s="249"/>
      <c r="BI95" s="249"/>
      <c r="BJ95" s="235"/>
      <c r="BK95" s="207"/>
      <c r="BL95" s="205"/>
    </row>
    <row r="96" spans="2:64" x14ac:dyDescent="0.2">
      <c r="B96" s="41"/>
      <c r="C96" s="116">
        <v>20</v>
      </c>
      <c r="D96" s="129" t="str">
        <f t="shared" si="208"/>
        <v>Dot Veatch</v>
      </c>
      <c r="E96" s="130"/>
      <c r="F96" s="108">
        <f>COUNT(AL96:BI96)</f>
        <v>2</v>
      </c>
      <c r="G96" s="131">
        <f t="shared" si="209"/>
        <v>2</v>
      </c>
      <c r="H96" s="120"/>
      <c r="I96" s="143"/>
      <c r="J96" s="145" t="s">
        <v>32</v>
      </c>
      <c r="K96" s="116">
        <f>IFERROR(LARGE((AL96:BI96),1),"")</f>
        <v>517</v>
      </c>
      <c r="L96" s="116">
        <f>IFERROR(LARGE((AL96:BI96),2),"")</f>
        <v>503</v>
      </c>
      <c r="M96" s="116" t="str">
        <f>IFERROR(LARGE((AL96:BI96),3),"")</f>
        <v/>
      </c>
      <c r="N96" s="116" t="str">
        <f>IFERROR(LARGE((AL96:BI96),4),"")</f>
        <v/>
      </c>
      <c r="O96" s="116" t="str">
        <f>IFERROR(LARGE((AL96:BI96),5),"")</f>
        <v/>
      </c>
      <c r="P96" s="108"/>
      <c r="Q96" s="148">
        <f t="shared" si="210"/>
        <v>510</v>
      </c>
      <c r="R96" s="149" t="str">
        <f t="shared" si="211"/>
        <v/>
      </c>
      <c r="S96" s="120"/>
      <c r="T96" s="107">
        <f t="shared" ref="T96" si="224">IF(U96="","",1)</f>
        <v>1</v>
      </c>
      <c r="U96" s="110">
        <f t="shared" ref="U96" si="225">IF(SUM(Q96:R96)=0,"",SUM(Q96:R96))</f>
        <v>510</v>
      </c>
      <c r="V96" s="109">
        <f t="shared" ref="V96" si="226">IF(U96="","",1)</f>
        <v>1</v>
      </c>
      <c r="W96" s="120"/>
      <c r="X96" s="130" t="str">
        <f t="shared" si="198"/>
        <v>Dot Veatch</v>
      </c>
      <c r="Y96" s="131"/>
      <c r="Z96" s="46"/>
      <c r="AB96" s="201"/>
      <c r="AC96" s="206">
        <v>20</v>
      </c>
      <c r="AD96" s="220" t="s">
        <v>234</v>
      </c>
      <c r="AF96" s="206"/>
      <c r="AG96" s="190"/>
      <c r="AH96" s="190"/>
      <c r="AI96" s="190"/>
      <c r="AJ96" s="207"/>
      <c r="AK96" s="242"/>
      <c r="AL96" s="222" t="s">
        <v>32</v>
      </c>
      <c r="AM96" s="222" t="s">
        <v>32</v>
      </c>
      <c r="AN96" s="222" t="s">
        <v>32</v>
      </c>
      <c r="AO96" s="222" t="s">
        <v>32</v>
      </c>
      <c r="AP96" s="222" t="s">
        <v>32</v>
      </c>
      <c r="AQ96" s="222" t="s">
        <v>32</v>
      </c>
      <c r="AR96" s="222" t="s">
        <v>32</v>
      </c>
      <c r="AS96" s="222" t="s">
        <v>32</v>
      </c>
      <c r="AT96" s="222" t="s">
        <v>32</v>
      </c>
      <c r="AU96" s="222" t="s">
        <v>32</v>
      </c>
      <c r="AV96" s="222" t="s">
        <v>32</v>
      </c>
      <c r="AW96" s="222" t="s">
        <v>32</v>
      </c>
      <c r="AX96" s="222" t="s">
        <v>32</v>
      </c>
      <c r="AY96" s="222" t="s">
        <v>32</v>
      </c>
      <c r="AZ96" s="222" t="s">
        <v>32</v>
      </c>
      <c r="BA96" s="222" t="s">
        <v>32</v>
      </c>
      <c r="BB96" s="222" t="s">
        <v>32</v>
      </c>
      <c r="BC96" s="222" t="s">
        <v>32</v>
      </c>
      <c r="BD96" s="222" t="s">
        <v>32</v>
      </c>
      <c r="BE96" s="222" t="s">
        <v>32</v>
      </c>
      <c r="BF96" s="222">
        <v>517</v>
      </c>
      <c r="BG96" s="222">
        <v>503</v>
      </c>
      <c r="BH96" s="222" t="s">
        <v>32</v>
      </c>
      <c r="BI96" s="222" t="s">
        <v>32</v>
      </c>
      <c r="BJ96" s="220" t="str">
        <f>IF(AD96="Athlete Name","",AD96)</f>
        <v>Dot Veatch</v>
      </c>
      <c r="BK96" s="207">
        <v>20</v>
      </c>
      <c r="BL96" s="205"/>
    </row>
    <row r="97" spans="2:64" x14ac:dyDescent="0.2">
      <c r="B97" s="41"/>
      <c r="C97" s="116"/>
      <c r="D97" s="129"/>
      <c r="E97" s="130"/>
      <c r="F97" s="108" t="str">
        <f>IF(COUNT(#REF!,#REF!,#REF!,#REF!,#REF!,#REF!,#REF!,#REF!,#REF!,#REF!,#REF!,#REF!,#REF!,#REF!,#REF!,#REF!,#REF!,AL97,AM97,AN97,AO97,AP97,AQ97,AR97,AS97,AT97,AU97,AV97,AW97,AX97,AY97,AZ97,BA97,BB97,BC97,BD97,BE97,BF97,BH97,BI97)=0,"", COUNT(#REF!,#REF!,#REF!,#REF!,#REF!,#REF!,#REF!,#REF!,#REF!,#REF!,#REF!,#REF!,#REF!,#REF!,#REF!,#REF!,#REF!,AL97,AM97,AN97,AO97,AP97,AQ97,AR97,AS97,AT97,AU97,AV97,AW97,AX97,AY97,AZ97,BA97,BB97,BC97,BD97,BE97,BF97,BH97,BI97))</f>
        <v/>
      </c>
      <c r="G97" s="131"/>
      <c r="H97" s="120"/>
      <c r="I97" s="143" t="str">
        <f>IF(SUM(AF97:AJ97)=0,"",SUM(AF97:AJ97))</f>
        <v/>
      </c>
      <c r="J97" s="145" t="s">
        <v>42</v>
      </c>
      <c r="K97" s="116" t="str">
        <f>IFERROR(LARGE((AL97:BF97),1),"")</f>
        <v/>
      </c>
      <c r="L97" s="108" t="str">
        <f>IFERROR(LARGE((AL97:BF97),2),"")</f>
        <v/>
      </c>
      <c r="M97" s="108" t="str">
        <f>IFERROR(LARGE((AL97:BF97),3),"")</f>
        <v/>
      </c>
      <c r="N97" s="108" t="str">
        <f>IFERROR(LARGE((AL97:BF97),4),"")</f>
        <v/>
      </c>
      <c r="O97" s="131" t="str">
        <f>IFERROR(LARGE((AL97:BF97),5),"")</f>
        <v/>
      </c>
      <c r="P97" s="108"/>
      <c r="Q97" s="148"/>
      <c r="R97" s="149"/>
      <c r="S97" s="120"/>
      <c r="T97" s="107">
        <f t="shared" ref="T97" si="227">IF(U96="","",1)</f>
        <v>1</v>
      </c>
      <c r="U97" s="111">
        <f t="shared" ref="U97" si="228">IF(U96="","",1)</f>
        <v>1</v>
      </c>
      <c r="V97" s="109">
        <f t="shared" ref="V97" si="229">IF(U96="","",1)</f>
        <v>1</v>
      </c>
      <c r="W97" s="120"/>
      <c r="X97" s="130"/>
      <c r="Y97" s="131"/>
      <c r="Z97" s="46"/>
      <c r="AB97" s="201"/>
      <c r="AC97" s="206"/>
      <c r="AD97" s="220"/>
      <c r="AF97" s="206" t="s">
        <v>42</v>
      </c>
      <c r="AG97" s="190" t="s">
        <v>42</v>
      </c>
      <c r="AH97" s="190" t="s">
        <v>42</v>
      </c>
      <c r="AI97" s="190" t="s">
        <v>42</v>
      </c>
      <c r="AJ97" s="207" t="s">
        <v>42</v>
      </c>
      <c r="AK97" s="242"/>
      <c r="AL97" s="206" t="s">
        <v>42</v>
      </c>
      <c r="AM97" s="206" t="s">
        <v>42</v>
      </c>
      <c r="AN97" s="206" t="s">
        <v>42</v>
      </c>
      <c r="AO97" s="206" t="s">
        <v>42</v>
      </c>
      <c r="AP97" s="206" t="s">
        <v>42</v>
      </c>
      <c r="AQ97" s="206" t="s">
        <v>42</v>
      </c>
      <c r="AR97" s="206" t="s">
        <v>42</v>
      </c>
      <c r="AS97" s="206" t="s">
        <v>42</v>
      </c>
      <c r="AT97" s="206" t="s">
        <v>42</v>
      </c>
      <c r="AU97" s="206" t="s">
        <v>42</v>
      </c>
      <c r="AV97" s="206" t="s">
        <v>42</v>
      </c>
      <c r="AW97" s="206" t="s">
        <v>42</v>
      </c>
      <c r="AX97" s="206" t="s">
        <v>42</v>
      </c>
      <c r="AY97" s="206" t="s">
        <v>42</v>
      </c>
      <c r="AZ97" s="206" t="s">
        <v>42</v>
      </c>
      <c r="BA97" s="206" t="s">
        <v>42</v>
      </c>
      <c r="BB97" s="206" t="s">
        <v>42</v>
      </c>
      <c r="BC97" s="206" t="s">
        <v>42</v>
      </c>
      <c r="BD97" s="206" t="s">
        <v>42</v>
      </c>
      <c r="BE97" s="206" t="s">
        <v>42</v>
      </c>
      <c r="BF97" s="206" t="s">
        <v>42</v>
      </c>
      <c r="BG97" s="206" t="s">
        <v>42</v>
      </c>
      <c r="BH97" s="206" t="s">
        <v>42</v>
      </c>
      <c r="BI97" s="206" t="s">
        <v>42</v>
      </c>
      <c r="BJ97" s="220"/>
      <c r="BK97" s="207"/>
      <c r="BL97" s="205"/>
    </row>
    <row r="98" spans="2:64" s="224" customFormat="1" ht="8.5" customHeight="1" thickBot="1" x14ac:dyDescent="0.25">
      <c r="B98" s="65"/>
      <c r="C98" s="118"/>
      <c r="D98" s="132"/>
      <c r="E98" s="133"/>
      <c r="F98" s="108" t="str">
        <f>IF(COUNT(#REF!,#REF!,#REF!,#REF!,#REF!,#REF!,#REF!,#REF!,#REF!,#REF!,#REF!,#REF!,#REF!,#REF!,#REF!,#REF!,#REF!,AL98,AM98,AN98,AO98,AP98,AQ98,AR98,AS98,AT98,AU98,AV98,AW98,AX98,AY98,AZ98,BA98,BB98,BC98,BD98,BE98,BF98,BH98,BI98)=0,"", COUNT(#REF!,#REF!,#REF!,#REF!,#REF!,#REF!,#REF!,#REF!,#REF!,#REF!,#REF!,#REF!,#REF!,#REF!,#REF!,#REF!,#REF!,AL98,AM98,AN98,AO98,AP98,AQ98,AR98,AS98,AT98,AU98,AV98,AW98,AX98,AY98,AZ98,BA98,BB98,BC98,BD98,BE98,BF98,BH98,BI98))</f>
        <v/>
      </c>
      <c r="G98" s="134"/>
      <c r="H98" s="146"/>
      <c r="I98" s="147"/>
      <c r="J98" s="146"/>
      <c r="K98" s="150"/>
      <c r="L98" s="113"/>
      <c r="M98" s="113"/>
      <c r="N98" s="113"/>
      <c r="O98" s="151"/>
      <c r="P98" s="146"/>
      <c r="Q98" s="152"/>
      <c r="R98" s="153"/>
      <c r="S98" s="146"/>
      <c r="T98" s="112">
        <f t="shared" ref="T98" si="230">IF(U96="","",1)</f>
        <v>1</v>
      </c>
      <c r="U98" s="113">
        <f t="shared" ref="U98" si="231">IF(U96="","",1)</f>
        <v>1</v>
      </c>
      <c r="V98" s="114">
        <f t="shared" ref="V98" si="232">IF(U96="","",1)</f>
        <v>1</v>
      </c>
      <c r="W98" s="146"/>
      <c r="X98" s="132"/>
      <c r="Y98" s="159"/>
      <c r="Z98" s="64"/>
      <c r="AB98" s="225"/>
      <c r="AC98" s="226"/>
      <c r="AD98" s="243"/>
      <c r="AF98" s="244"/>
      <c r="AG98" s="245"/>
      <c r="AH98" s="245"/>
      <c r="AI98" s="245"/>
      <c r="AJ98" s="246"/>
      <c r="AL98" s="245"/>
      <c r="AM98" s="245"/>
      <c r="AN98" s="245"/>
      <c r="AO98" s="245"/>
      <c r="AP98" s="245"/>
      <c r="AQ98" s="245"/>
      <c r="AR98" s="245"/>
      <c r="AS98" s="245"/>
      <c r="AT98" s="245"/>
      <c r="AU98" s="245"/>
      <c r="AV98" s="245"/>
      <c r="AW98" s="245"/>
      <c r="AX98" s="245"/>
      <c r="AY98" s="245"/>
      <c r="AZ98" s="246"/>
      <c r="BA98" s="246"/>
      <c r="BB98" s="246"/>
      <c r="BC98" s="246"/>
      <c r="BD98" s="246"/>
      <c r="BE98" s="263"/>
      <c r="BF98" s="246"/>
      <c r="BG98" s="246"/>
      <c r="BH98" s="246"/>
      <c r="BI98" s="246"/>
      <c r="BJ98" s="247"/>
      <c r="BK98" s="233"/>
      <c r="BL98" s="234"/>
    </row>
    <row r="99" spans="2:64" ht="8.5" customHeight="1" thickTop="1" x14ac:dyDescent="0.2">
      <c r="B99" s="41"/>
      <c r="C99" s="116"/>
      <c r="D99" s="129"/>
      <c r="E99" s="130"/>
      <c r="F99" s="108" t="str">
        <f>IF(COUNT(#REF!,#REF!,#REF!,#REF!,#REF!,#REF!,#REF!,#REF!,#REF!,#REF!,#REF!,#REF!,#REF!,#REF!,#REF!,#REF!,#REF!,AL99,AM99,AN99,AO99,AP99,AQ99,AR99,AS99,AT99,AU99,AV99,AW99,AX99,AY99,AZ99,BA99,BB99,BC99,BD99,BE99,BF99,BH99,BI99)=0,"", COUNT(#REF!,#REF!,#REF!,#REF!,#REF!,#REF!,#REF!,#REF!,#REF!,#REF!,#REF!,#REF!,#REF!,#REF!,#REF!,#REF!,#REF!,AL99,AM99,AN99,AO99,AP99,AQ99,AR99,AS99,AT99,AU99,AV99,AW99,AX99,AY99,AZ99,BA99,BB99,BC99,BD99,BE99,BF99,BH99,BI99))</f>
        <v/>
      </c>
      <c r="G99" s="131"/>
      <c r="H99" s="120"/>
      <c r="I99" s="143"/>
      <c r="J99" s="120"/>
      <c r="K99" s="118"/>
      <c r="L99" s="146"/>
      <c r="M99" s="146"/>
      <c r="N99" s="146"/>
      <c r="O99" s="159"/>
      <c r="P99" s="108"/>
      <c r="Q99" s="148"/>
      <c r="R99" s="149"/>
      <c r="S99" s="120"/>
      <c r="T99" s="107">
        <f t="shared" ref="T99" si="233">IF(U100="","",1)</f>
        <v>1</v>
      </c>
      <c r="U99" s="108">
        <f t="shared" ref="U99" si="234">IF(U100="","",1)</f>
        <v>1</v>
      </c>
      <c r="V99" s="109">
        <f t="shared" ref="V99" si="235">IF(U100="","",1)</f>
        <v>1</v>
      </c>
      <c r="W99" s="120"/>
      <c r="X99" s="130"/>
      <c r="Y99" s="131"/>
      <c r="Z99" s="46"/>
      <c r="AB99" s="201"/>
      <c r="AC99" s="206"/>
      <c r="AD99" s="214"/>
      <c r="AF99" s="215"/>
      <c r="AG99" s="216"/>
      <c r="AH99" s="216"/>
      <c r="AI99" s="216"/>
      <c r="AJ99" s="217"/>
      <c r="AL99" s="216"/>
      <c r="AM99" s="216"/>
      <c r="AN99" s="216"/>
      <c r="AO99" s="216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7"/>
      <c r="BA99" s="217"/>
      <c r="BB99" s="217"/>
      <c r="BC99" s="217"/>
      <c r="BD99" s="217"/>
      <c r="BE99" s="248"/>
      <c r="BF99" s="217"/>
      <c r="BG99" s="217"/>
      <c r="BH99" s="217"/>
      <c r="BI99" s="217"/>
      <c r="BJ99" s="214"/>
      <c r="BK99" s="207"/>
      <c r="BL99" s="205"/>
    </row>
    <row r="100" spans="2:64" x14ac:dyDescent="0.2">
      <c r="B100" s="41"/>
      <c r="C100" s="116">
        <v>21</v>
      </c>
      <c r="D100" s="129" t="str">
        <f t="shared" si="208"/>
        <v>Hana Polzin</v>
      </c>
      <c r="E100" s="130"/>
      <c r="F100" s="108">
        <f>COUNT(AL100:BI100)</f>
        <v>1</v>
      </c>
      <c r="G100" s="131">
        <f t="shared" si="209"/>
        <v>1</v>
      </c>
      <c r="H100" s="120"/>
      <c r="I100" s="143"/>
      <c r="J100" s="145" t="s">
        <v>32</v>
      </c>
      <c r="K100" s="116">
        <f>IFERROR(LARGE((AL100:BI100),1),"")</f>
        <v>493</v>
      </c>
      <c r="L100" s="116" t="str">
        <f>IFERROR(LARGE((AL100:BI100),2),"")</f>
        <v/>
      </c>
      <c r="M100" s="116" t="str">
        <f>IFERROR(LARGE((AL100:BI100),3),"")</f>
        <v/>
      </c>
      <c r="N100" s="116" t="str">
        <f>IFERROR(LARGE((AL100:BI100),4),"")</f>
        <v/>
      </c>
      <c r="O100" s="116" t="str">
        <f>IFERROR(LARGE((AL100:BI100),5),"")</f>
        <v/>
      </c>
      <c r="P100" s="108"/>
      <c r="Q100" s="148">
        <f t="shared" si="210"/>
        <v>493</v>
      </c>
      <c r="R100" s="149" t="str">
        <f t="shared" si="211"/>
        <v/>
      </c>
      <c r="S100" s="120"/>
      <c r="T100" s="107">
        <f t="shared" ref="T100" si="236">IF(U100="","",1)</f>
        <v>1</v>
      </c>
      <c r="U100" s="110">
        <f t="shared" ref="U100" si="237">IF(SUM(Q100:R100)=0,"",SUM(Q100:R100))</f>
        <v>493</v>
      </c>
      <c r="V100" s="109">
        <f t="shared" ref="V100" si="238">IF(U100="","",1)</f>
        <v>1</v>
      </c>
      <c r="W100" s="120"/>
      <c r="X100" s="130" t="str">
        <f t="shared" si="198"/>
        <v>Hana Polzin</v>
      </c>
      <c r="Y100" s="131"/>
      <c r="Z100" s="46"/>
      <c r="AB100" s="201"/>
      <c r="AC100" s="206">
        <v>21</v>
      </c>
      <c r="AD100" s="220" t="s">
        <v>235</v>
      </c>
      <c r="AF100" s="206"/>
      <c r="AG100" s="190"/>
      <c r="AH100" s="190"/>
      <c r="AI100" s="190"/>
      <c r="AJ100" s="207"/>
      <c r="AK100" s="242"/>
      <c r="AL100" s="222" t="s">
        <v>32</v>
      </c>
      <c r="AM100" s="222" t="s">
        <v>32</v>
      </c>
      <c r="AN100" s="222" t="s">
        <v>32</v>
      </c>
      <c r="AO100" s="222" t="s">
        <v>32</v>
      </c>
      <c r="AP100" s="222" t="s">
        <v>32</v>
      </c>
      <c r="AQ100" s="222" t="s">
        <v>32</v>
      </c>
      <c r="AR100" s="222" t="s">
        <v>32</v>
      </c>
      <c r="AS100" s="222" t="s">
        <v>32</v>
      </c>
      <c r="AT100" s="222" t="s">
        <v>32</v>
      </c>
      <c r="AU100" s="222" t="s">
        <v>32</v>
      </c>
      <c r="AV100" s="222" t="s">
        <v>32</v>
      </c>
      <c r="AW100" s="222" t="s">
        <v>32</v>
      </c>
      <c r="AX100" s="222" t="s">
        <v>32</v>
      </c>
      <c r="AY100" s="222" t="s">
        <v>32</v>
      </c>
      <c r="AZ100" s="222" t="s">
        <v>32</v>
      </c>
      <c r="BA100" s="222" t="s">
        <v>32</v>
      </c>
      <c r="BB100" s="222" t="s">
        <v>32</v>
      </c>
      <c r="BC100" s="222" t="s">
        <v>32</v>
      </c>
      <c r="BD100" s="222" t="s">
        <v>32</v>
      </c>
      <c r="BE100" s="222" t="s">
        <v>32</v>
      </c>
      <c r="BF100" s="222">
        <v>493</v>
      </c>
      <c r="BG100" s="222" t="s">
        <v>32</v>
      </c>
      <c r="BH100" s="222" t="s">
        <v>32</v>
      </c>
      <c r="BI100" s="222" t="s">
        <v>32</v>
      </c>
      <c r="BJ100" s="220" t="str">
        <f>IF(AD100="Athlete Name","",AD100)</f>
        <v>Hana Polzin</v>
      </c>
      <c r="BK100" s="207">
        <v>21</v>
      </c>
      <c r="BL100" s="205"/>
    </row>
    <row r="101" spans="2:64" x14ac:dyDescent="0.2">
      <c r="B101" s="41"/>
      <c r="C101" s="116"/>
      <c r="D101" s="129"/>
      <c r="E101" s="130"/>
      <c r="F101" s="108" t="str">
        <f>IF(COUNT(#REF!,#REF!,#REF!,#REF!,#REF!,#REF!,#REF!,#REF!,#REF!,#REF!,#REF!,#REF!,#REF!,#REF!,#REF!,#REF!,#REF!,AL101,AM101,AN101,AO101,AP101,AQ101,AR101,AS101,AT101,AU101,AV101,AW101,AX101,AY101,AZ101,BA101,BB101,BC101,BD101,BE101,BF101,BH101,BI101)=0,"", COUNT(#REF!,#REF!,#REF!,#REF!,#REF!,#REF!,#REF!,#REF!,#REF!,#REF!,#REF!,#REF!,#REF!,#REF!,#REF!,#REF!,#REF!,AL101,AM101,AN101,AO101,AP101,AQ101,AR101,AS101,AT101,AU101,AV101,AW101,AX101,AY101,AZ101,BA101,BB101,BC101,BD101,BE101,BF101,BH101,BI101))</f>
        <v/>
      </c>
      <c r="G101" s="131"/>
      <c r="H101" s="120"/>
      <c r="I101" s="143" t="str">
        <f>IF(SUM(AF101:AJ101)=0,"",SUM(AF101:AJ101))</f>
        <v/>
      </c>
      <c r="J101" s="145" t="s">
        <v>42</v>
      </c>
      <c r="K101" s="116" t="str">
        <f>IFERROR(LARGE((AL101:BF101),1),"")</f>
        <v/>
      </c>
      <c r="L101" s="108" t="str">
        <f>IFERROR(LARGE((AL101:BF101),2),"")</f>
        <v/>
      </c>
      <c r="M101" s="108" t="str">
        <f>IFERROR(LARGE((AL101:BF101),3),"")</f>
        <v/>
      </c>
      <c r="N101" s="108" t="str">
        <f>IFERROR(LARGE((AL101:BF101),4),"")</f>
        <v/>
      </c>
      <c r="O101" s="131" t="str">
        <f>IFERROR(LARGE((AL101:BF101),5),"")</f>
        <v/>
      </c>
      <c r="P101" s="108"/>
      <c r="Q101" s="148"/>
      <c r="R101" s="149"/>
      <c r="S101" s="120"/>
      <c r="T101" s="107">
        <f t="shared" ref="T101" si="239">IF(U100="","",1)</f>
        <v>1</v>
      </c>
      <c r="U101" s="111">
        <f t="shared" ref="U101" si="240">IF(U100="","",1)</f>
        <v>1</v>
      </c>
      <c r="V101" s="109">
        <f t="shared" ref="V101" si="241">IF(U100="","",1)</f>
        <v>1</v>
      </c>
      <c r="W101" s="120"/>
      <c r="X101" s="130"/>
      <c r="Y101" s="131"/>
      <c r="Z101" s="46"/>
      <c r="AB101" s="201"/>
      <c r="AC101" s="206"/>
      <c r="AD101" s="220"/>
      <c r="AF101" s="206" t="s">
        <v>42</v>
      </c>
      <c r="AG101" s="190" t="s">
        <v>42</v>
      </c>
      <c r="AH101" s="190" t="s">
        <v>42</v>
      </c>
      <c r="AI101" s="190" t="s">
        <v>42</v>
      </c>
      <c r="AJ101" s="207" t="s">
        <v>42</v>
      </c>
      <c r="AK101" s="242"/>
      <c r="AL101" s="206" t="s">
        <v>42</v>
      </c>
      <c r="AM101" s="206" t="s">
        <v>42</v>
      </c>
      <c r="AN101" s="206" t="s">
        <v>42</v>
      </c>
      <c r="AO101" s="206" t="s">
        <v>42</v>
      </c>
      <c r="AP101" s="206" t="s">
        <v>42</v>
      </c>
      <c r="AQ101" s="206" t="s">
        <v>42</v>
      </c>
      <c r="AR101" s="206" t="s">
        <v>42</v>
      </c>
      <c r="AS101" s="206" t="s">
        <v>42</v>
      </c>
      <c r="AT101" s="206" t="s">
        <v>42</v>
      </c>
      <c r="AU101" s="206" t="s">
        <v>42</v>
      </c>
      <c r="AV101" s="206" t="s">
        <v>42</v>
      </c>
      <c r="AW101" s="206" t="s">
        <v>42</v>
      </c>
      <c r="AX101" s="206" t="s">
        <v>42</v>
      </c>
      <c r="AY101" s="206" t="s">
        <v>42</v>
      </c>
      <c r="AZ101" s="206" t="s">
        <v>42</v>
      </c>
      <c r="BA101" s="206" t="s">
        <v>42</v>
      </c>
      <c r="BB101" s="206" t="s">
        <v>42</v>
      </c>
      <c r="BC101" s="206" t="s">
        <v>42</v>
      </c>
      <c r="BD101" s="206" t="s">
        <v>42</v>
      </c>
      <c r="BE101" s="206" t="s">
        <v>42</v>
      </c>
      <c r="BF101" s="206"/>
      <c r="BG101" s="206" t="s">
        <v>42</v>
      </c>
      <c r="BH101" s="206" t="s">
        <v>42</v>
      </c>
      <c r="BI101" s="206" t="s">
        <v>42</v>
      </c>
      <c r="BJ101" s="220"/>
      <c r="BK101" s="207"/>
      <c r="BL101" s="205"/>
    </row>
    <row r="102" spans="2:64" s="224" customFormat="1" ht="8.5" customHeight="1" thickBot="1" x14ac:dyDescent="0.25">
      <c r="B102" s="65"/>
      <c r="C102" s="118"/>
      <c r="D102" s="132"/>
      <c r="E102" s="133"/>
      <c r="F102" s="108" t="str">
        <f>IF(COUNT(#REF!,#REF!,#REF!,#REF!,#REF!,#REF!,#REF!,#REF!,#REF!,#REF!,#REF!,#REF!,#REF!,#REF!,#REF!,#REF!,#REF!,AL102,AM102,AN102,AO102,AP102,AQ102,AR102,AS102,AT102,AU102,AV102,AW102,AX102,AY102,AZ102,BA102,BB102,BC102,BD102,BE102,BF102,BH102,BI102)=0,"", COUNT(#REF!,#REF!,#REF!,#REF!,#REF!,#REF!,#REF!,#REF!,#REF!,#REF!,#REF!,#REF!,#REF!,#REF!,#REF!,#REF!,#REF!,AL102,AM102,AN102,AO102,AP102,AQ102,AR102,AS102,AT102,AU102,AV102,AW102,AX102,AY102,AZ102,BA102,BB102,BC102,BD102,BE102,BF102,BH102,BI102))</f>
        <v/>
      </c>
      <c r="G102" s="134"/>
      <c r="H102" s="146"/>
      <c r="I102" s="147"/>
      <c r="J102" s="146"/>
      <c r="K102" s="150"/>
      <c r="L102" s="113"/>
      <c r="M102" s="113"/>
      <c r="N102" s="113"/>
      <c r="O102" s="151"/>
      <c r="P102" s="146"/>
      <c r="Q102" s="152"/>
      <c r="R102" s="153"/>
      <c r="S102" s="146"/>
      <c r="T102" s="112">
        <f t="shared" ref="T102" si="242">IF(U100="","",1)</f>
        <v>1</v>
      </c>
      <c r="U102" s="113">
        <f t="shared" ref="U102" si="243">IF(U100="","",1)</f>
        <v>1</v>
      </c>
      <c r="V102" s="114">
        <f t="shared" ref="V102" si="244">IF(U100="","",1)</f>
        <v>1</v>
      </c>
      <c r="W102" s="146"/>
      <c r="X102" s="132"/>
      <c r="Y102" s="159"/>
      <c r="Z102" s="64"/>
      <c r="AB102" s="225"/>
      <c r="AC102" s="226"/>
      <c r="AD102" s="227"/>
      <c r="AF102" s="228"/>
      <c r="AG102" s="229"/>
      <c r="AH102" s="229"/>
      <c r="AI102" s="229"/>
      <c r="AJ102" s="230"/>
      <c r="AL102" s="229"/>
      <c r="AM102" s="229"/>
      <c r="AN102" s="229"/>
      <c r="AO102" s="229"/>
      <c r="AP102" s="229"/>
      <c r="AQ102" s="229"/>
      <c r="AR102" s="229"/>
      <c r="AS102" s="229"/>
      <c r="AT102" s="229"/>
      <c r="AU102" s="229"/>
      <c r="AV102" s="229"/>
      <c r="AW102" s="229"/>
      <c r="AX102" s="229"/>
      <c r="AY102" s="229"/>
      <c r="AZ102" s="230"/>
      <c r="BA102" s="230"/>
      <c r="BB102" s="230"/>
      <c r="BC102" s="230"/>
      <c r="BD102" s="230"/>
      <c r="BE102" s="240"/>
      <c r="BF102" s="230"/>
      <c r="BG102" s="230"/>
      <c r="BH102" s="230"/>
      <c r="BI102" s="230"/>
      <c r="BJ102" s="232"/>
      <c r="BK102" s="233"/>
      <c r="BL102" s="234"/>
    </row>
    <row r="103" spans="2:64" ht="8.5" customHeight="1" thickTop="1" x14ac:dyDescent="0.2">
      <c r="B103" s="41"/>
      <c r="C103" s="116"/>
      <c r="D103" s="129"/>
      <c r="E103" s="130"/>
      <c r="F103" s="108" t="str">
        <f>IF(COUNT(#REF!,#REF!,#REF!,#REF!,#REF!,#REF!,#REF!,#REF!,#REF!,#REF!,#REF!,#REF!,#REF!,#REF!,#REF!,#REF!,#REF!,AL103,AM103,AN103,AO103,AP103,AQ103,AR103,AS103,AT103,AU103,AV103,AW103,AX103,AY103,AZ103,BA103,BB103,BC103,BD103,BE103,BF103,BH103,BI103)=0,"", COUNT(#REF!,#REF!,#REF!,#REF!,#REF!,#REF!,#REF!,#REF!,#REF!,#REF!,#REF!,#REF!,#REF!,#REF!,#REF!,#REF!,#REF!,AL103,AM103,AN103,AO103,AP103,AQ103,AR103,AS103,AT103,AU103,AV103,AW103,AX103,AY103,AZ103,BA103,BB103,BC103,BD103,BE103,BF103,BH103,BI103))</f>
        <v/>
      </c>
      <c r="G103" s="131"/>
      <c r="H103" s="120"/>
      <c r="I103" s="143"/>
      <c r="J103" s="120"/>
      <c r="K103" s="118"/>
      <c r="L103" s="146"/>
      <c r="M103" s="146"/>
      <c r="N103" s="146"/>
      <c r="O103" s="159"/>
      <c r="P103" s="108"/>
      <c r="Q103" s="148"/>
      <c r="R103" s="149"/>
      <c r="S103" s="120"/>
      <c r="T103" s="107">
        <f t="shared" ref="T103" si="245">IF(U104="","",1)</f>
        <v>1</v>
      </c>
      <c r="U103" s="108">
        <f t="shared" ref="U103" si="246">IF(U104="","",1)</f>
        <v>1</v>
      </c>
      <c r="V103" s="109">
        <f t="shared" ref="V103" si="247">IF(U104="","",1)</f>
        <v>1</v>
      </c>
      <c r="W103" s="120"/>
      <c r="X103" s="130"/>
      <c r="Y103" s="131"/>
      <c r="Z103" s="46"/>
      <c r="AB103" s="201"/>
      <c r="AC103" s="206"/>
      <c r="AD103" s="235"/>
      <c r="AF103" s="236"/>
      <c r="AG103" s="237"/>
      <c r="AH103" s="237"/>
      <c r="AI103" s="238"/>
      <c r="AJ103" s="239"/>
      <c r="AL103" s="238"/>
      <c r="AM103" s="238"/>
      <c r="AN103" s="238"/>
      <c r="AO103" s="238"/>
      <c r="AP103" s="248"/>
      <c r="AQ103" s="248"/>
      <c r="AR103" s="248"/>
      <c r="AS103" s="248"/>
      <c r="AT103" s="248"/>
      <c r="AU103" s="248"/>
      <c r="AV103" s="248"/>
      <c r="AW103" s="248"/>
      <c r="AX103" s="248"/>
      <c r="AY103" s="248"/>
      <c r="AZ103" s="249"/>
      <c r="BA103" s="249"/>
      <c r="BB103" s="249"/>
      <c r="BC103" s="249"/>
      <c r="BD103" s="249"/>
      <c r="BE103" s="219"/>
      <c r="BF103" s="249"/>
      <c r="BG103" s="249"/>
      <c r="BH103" s="249"/>
      <c r="BI103" s="249"/>
      <c r="BJ103" s="235"/>
      <c r="BK103" s="207"/>
      <c r="BL103" s="205"/>
    </row>
    <row r="104" spans="2:64" x14ac:dyDescent="0.2">
      <c r="B104" s="41"/>
      <c r="C104" s="116">
        <v>22</v>
      </c>
      <c r="D104" s="129" t="str">
        <f t="shared" si="208"/>
        <v>Isabella Pautzke</v>
      </c>
      <c r="E104" s="130"/>
      <c r="F104" s="108">
        <f>COUNT(AL104:BI104)</f>
        <v>1</v>
      </c>
      <c r="G104" s="131">
        <f t="shared" si="209"/>
        <v>1</v>
      </c>
      <c r="H104" s="120"/>
      <c r="I104" s="143"/>
      <c r="J104" s="145" t="s">
        <v>32</v>
      </c>
      <c r="K104" s="116">
        <f>IFERROR(LARGE((AL104:BI104),1),"")</f>
        <v>441</v>
      </c>
      <c r="L104" s="116" t="str">
        <f>IFERROR(LARGE((AL104:BI104),2),"")</f>
        <v/>
      </c>
      <c r="M104" s="116" t="str">
        <f>IFERROR(LARGE((AL104:BI104),3),"")</f>
        <v/>
      </c>
      <c r="N104" s="116" t="str">
        <f>IFERROR(LARGE((AL104:BI104),4),"")</f>
        <v/>
      </c>
      <c r="O104" s="116" t="str">
        <f>IFERROR(LARGE((AL104:BI104),5),"")</f>
        <v/>
      </c>
      <c r="P104" s="108"/>
      <c r="Q104" s="148">
        <f t="shared" si="210"/>
        <v>441</v>
      </c>
      <c r="R104" s="149" t="str">
        <f t="shared" si="211"/>
        <v/>
      </c>
      <c r="S104" s="120"/>
      <c r="T104" s="107">
        <f t="shared" ref="T104" si="248">IF(U104="","",1)</f>
        <v>1</v>
      </c>
      <c r="U104" s="110">
        <f t="shared" ref="U104" si="249">IF(SUM(Q104:R104)=0,"",SUM(Q104:R104))</f>
        <v>441</v>
      </c>
      <c r="V104" s="109">
        <f t="shared" ref="V104" si="250">IF(U104="","",1)</f>
        <v>1</v>
      </c>
      <c r="W104" s="120"/>
      <c r="X104" s="130" t="str">
        <f t="shared" si="198"/>
        <v>Isabella Pautzke</v>
      </c>
      <c r="Y104" s="131"/>
      <c r="Z104" s="46"/>
      <c r="AB104" s="201"/>
      <c r="AC104" s="206">
        <v>22</v>
      </c>
      <c r="AD104" s="220" t="s">
        <v>236</v>
      </c>
      <c r="AF104" s="206"/>
      <c r="AG104" s="190"/>
      <c r="AH104" s="190"/>
      <c r="AI104" s="190"/>
      <c r="AJ104" s="207"/>
      <c r="AK104" s="242"/>
      <c r="AL104" s="222" t="s">
        <v>32</v>
      </c>
      <c r="AM104" s="222" t="s">
        <v>32</v>
      </c>
      <c r="AN104" s="222" t="s">
        <v>32</v>
      </c>
      <c r="AO104" s="222" t="s">
        <v>32</v>
      </c>
      <c r="AP104" s="222" t="s">
        <v>32</v>
      </c>
      <c r="AQ104" s="222" t="s">
        <v>32</v>
      </c>
      <c r="AR104" s="222" t="s">
        <v>32</v>
      </c>
      <c r="AS104" s="222" t="s">
        <v>32</v>
      </c>
      <c r="AT104" s="222" t="s">
        <v>32</v>
      </c>
      <c r="AU104" s="222" t="s">
        <v>32</v>
      </c>
      <c r="AV104" s="222" t="s">
        <v>32</v>
      </c>
      <c r="AW104" s="222" t="s">
        <v>32</v>
      </c>
      <c r="AX104" s="222" t="s">
        <v>32</v>
      </c>
      <c r="AY104" s="222" t="s">
        <v>32</v>
      </c>
      <c r="AZ104" s="222" t="s">
        <v>32</v>
      </c>
      <c r="BA104" s="222" t="s">
        <v>32</v>
      </c>
      <c r="BB104" s="222" t="s">
        <v>32</v>
      </c>
      <c r="BC104" s="222" t="s">
        <v>32</v>
      </c>
      <c r="BD104" s="222" t="s">
        <v>32</v>
      </c>
      <c r="BE104" s="222" t="s">
        <v>32</v>
      </c>
      <c r="BF104" s="222">
        <v>441</v>
      </c>
      <c r="BG104" s="222" t="s">
        <v>32</v>
      </c>
      <c r="BH104" s="222" t="s">
        <v>32</v>
      </c>
      <c r="BI104" s="222" t="s">
        <v>32</v>
      </c>
      <c r="BJ104" s="220" t="str">
        <f>IF(AD104="Athlete Name","",AD104)</f>
        <v>Isabella Pautzke</v>
      </c>
      <c r="BK104" s="207">
        <v>22</v>
      </c>
      <c r="BL104" s="205"/>
    </row>
    <row r="105" spans="2:64" x14ac:dyDescent="0.2">
      <c r="B105" s="41"/>
      <c r="C105" s="116"/>
      <c r="D105" s="129"/>
      <c r="E105" s="130"/>
      <c r="F105" s="108"/>
      <c r="G105" s="131"/>
      <c r="H105" s="120"/>
      <c r="I105" s="143" t="str">
        <f>IF(SUM(AF105:AJ105)=0,"",SUM(AF105:AJ105))</f>
        <v/>
      </c>
      <c r="J105" s="145" t="s">
        <v>42</v>
      </c>
      <c r="K105" s="116" t="str">
        <f>IFERROR(LARGE((AL105:BF105),1),"")</f>
        <v/>
      </c>
      <c r="L105" s="108" t="str">
        <f>IFERROR(LARGE((AL105:BF105),2),"")</f>
        <v/>
      </c>
      <c r="M105" s="108" t="str">
        <f>IFERROR(LARGE((AL105:BF105),3),"")</f>
        <v/>
      </c>
      <c r="N105" s="108" t="str">
        <f>IFERROR(LARGE((AL105:BF105),4),"")</f>
        <v/>
      </c>
      <c r="O105" s="131" t="str">
        <f>IFERROR(LARGE((AL105:BF105),5),"")</f>
        <v/>
      </c>
      <c r="P105" s="108"/>
      <c r="Q105" s="148"/>
      <c r="R105" s="149"/>
      <c r="S105" s="120"/>
      <c r="T105" s="107">
        <f t="shared" ref="T105" si="251">IF(U104="","",1)</f>
        <v>1</v>
      </c>
      <c r="U105" s="111">
        <f t="shared" ref="U105" si="252">IF(U104="","",1)</f>
        <v>1</v>
      </c>
      <c r="V105" s="109">
        <f t="shared" ref="V105" si="253">IF(U104="","",1)</f>
        <v>1</v>
      </c>
      <c r="W105" s="120"/>
      <c r="X105" s="130"/>
      <c r="Y105" s="131"/>
      <c r="Z105" s="46"/>
      <c r="AB105" s="201"/>
      <c r="AC105" s="206"/>
      <c r="AD105" s="220"/>
      <c r="AF105" s="206" t="s">
        <v>42</v>
      </c>
      <c r="AG105" s="190" t="s">
        <v>42</v>
      </c>
      <c r="AH105" s="190" t="s">
        <v>42</v>
      </c>
      <c r="AI105" s="190" t="s">
        <v>42</v>
      </c>
      <c r="AJ105" s="207" t="s">
        <v>42</v>
      </c>
      <c r="AK105" s="242"/>
      <c r="AL105" s="206" t="s">
        <v>42</v>
      </c>
      <c r="AM105" s="206" t="s">
        <v>42</v>
      </c>
      <c r="AN105" s="206" t="s">
        <v>42</v>
      </c>
      <c r="AO105" s="206" t="s">
        <v>42</v>
      </c>
      <c r="AP105" s="206" t="s">
        <v>42</v>
      </c>
      <c r="AQ105" s="206" t="s">
        <v>42</v>
      </c>
      <c r="AR105" s="206" t="s">
        <v>42</v>
      </c>
      <c r="AS105" s="206" t="s">
        <v>42</v>
      </c>
      <c r="AT105" s="206" t="s">
        <v>42</v>
      </c>
      <c r="AU105" s="206" t="s">
        <v>42</v>
      </c>
      <c r="AV105" s="206" t="s">
        <v>42</v>
      </c>
      <c r="AW105" s="206" t="s">
        <v>42</v>
      </c>
      <c r="AX105" s="206" t="s">
        <v>42</v>
      </c>
      <c r="AY105" s="206" t="s">
        <v>42</v>
      </c>
      <c r="AZ105" s="206" t="s">
        <v>42</v>
      </c>
      <c r="BA105" s="206" t="s">
        <v>42</v>
      </c>
      <c r="BB105" s="206" t="s">
        <v>42</v>
      </c>
      <c r="BC105" s="206" t="s">
        <v>42</v>
      </c>
      <c r="BD105" s="206" t="s">
        <v>42</v>
      </c>
      <c r="BE105" s="206" t="s">
        <v>42</v>
      </c>
      <c r="BF105" s="206" t="s">
        <v>42</v>
      </c>
      <c r="BG105" s="206" t="s">
        <v>42</v>
      </c>
      <c r="BH105" s="206" t="s">
        <v>42</v>
      </c>
      <c r="BI105" s="206" t="s">
        <v>42</v>
      </c>
      <c r="BJ105" s="220"/>
      <c r="BK105" s="207"/>
      <c r="BL105" s="205"/>
    </row>
    <row r="106" spans="2:64" s="224" customFormat="1" ht="8.5" customHeight="1" thickBot="1" x14ac:dyDescent="0.25">
      <c r="B106" s="65"/>
      <c r="C106" s="118"/>
      <c r="D106" s="132"/>
      <c r="E106" s="133"/>
      <c r="F106" s="167"/>
      <c r="G106" s="134"/>
      <c r="H106" s="146"/>
      <c r="I106" s="147"/>
      <c r="J106" s="146"/>
      <c r="K106" s="150"/>
      <c r="L106" s="113"/>
      <c r="M106" s="113"/>
      <c r="N106" s="113"/>
      <c r="O106" s="151"/>
      <c r="P106" s="146"/>
      <c r="Q106" s="152"/>
      <c r="R106" s="153"/>
      <c r="S106" s="146"/>
      <c r="T106" s="112">
        <f t="shared" ref="T106" si="254">IF(U104="","",1)</f>
        <v>1</v>
      </c>
      <c r="U106" s="113">
        <f t="shared" ref="U106" si="255">IF(U104="","",1)</f>
        <v>1</v>
      </c>
      <c r="V106" s="114">
        <f t="shared" ref="V106" si="256">IF(U104="","",1)</f>
        <v>1</v>
      </c>
      <c r="W106" s="146"/>
      <c r="X106" s="132"/>
      <c r="Y106" s="159"/>
      <c r="Z106" s="64"/>
      <c r="AB106" s="225"/>
      <c r="AC106" s="226"/>
      <c r="AD106" s="243"/>
      <c r="AF106" s="244"/>
      <c r="AG106" s="245"/>
      <c r="AH106" s="245"/>
      <c r="AI106" s="245"/>
      <c r="AJ106" s="246"/>
      <c r="AL106" s="245"/>
      <c r="AM106" s="245"/>
      <c r="AN106" s="245"/>
      <c r="AO106" s="245"/>
      <c r="AP106" s="245"/>
      <c r="AQ106" s="245"/>
      <c r="AR106" s="245"/>
      <c r="AS106" s="245"/>
      <c r="AT106" s="245"/>
      <c r="AU106" s="245"/>
      <c r="AV106" s="245"/>
      <c r="AW106" s="245"/>
      <c r="AX106" s="245"/>
      <c r="AY106" s="245"/>
      <c r="AZ106" s="246"/>
      <c r="BA106" s="246"/>
      <c r="BB106" s="246"/>
      <c r="BC106" s="246"/>
      <c r="BD106" s="246"/>
      <c r="BE106" s="229"/>
      <c r="BF106" s="246"/>
      <c r="BG106" s="246"/>
      <c r="BH106" s="230"/>
      <c r="BI106" s="230"/>
      <c r="BJ106" s="247"/>
      <c r="BK106" s="233"/>
      <c r="BL106" s="234"/>
    </row>
    <row r="107" spans="2:64" ht="8.5" customHeight="1" thickTop="1" x14ac:dyDescent="0.2">
      <c r="B107" s="41"/>
      <c r="C107" s="116"/>
      <c r="D107" s="129"/>
      <c r="E107" s="130"/>
      <c r="F107" s="108"/>
      <c r="G107" s="131"/>
      <c r="H107" s="120"/>
      <c r="I107" s="143"/>
      <c r="J107" s="120"/>
      <c r="K107" s="116"/>
      <c r="L107" s="108"/>
      <c r="M107" s="108"/>
      <c r="N107" s="108"/>
      <c r="O107" s="131"/>
      <c r="P107" s="108"/>
      <c r="Q107" s="148"/>
      <c r="R107" s="149"/>
      <c r="S107" s="120"/>
      <c r="T107" s="107">
        <f t="shared" ref="T107" si="257">IF(U108="","",1)</f>
        <v>1</v>
      </c>
      <c r="U107" s="108">
        <f t="shared" ref="U107" si="258">IF(U108="","",1)</f>
        <v>1</v>
      </c>
      <c r="V107" s="109">
        <f t="shared" ref="V107" si="259">IF(U108="","",1)</f>
        <v>1</v>
      </c>
      <c r="W107" s="120"/>
      <c r="X107" s="130"/>
      <c r="Y107" s="131"/>
      <c r="Z107" s="46"/>
      <c r="AB107" s="201"/>
      <c r="AC107" s="206"/>
      <c r="AD107" s="214"/>
      <c r="AF107" s="215"/>
      <c r="AG107" s="216"/>
      <c r="AH107" s="216"/>
      <c r="AI107" s="216"/>
      <c r="AJ107" s="217"/>
      <c r="AL107" s="216"/>
      <c r="AM107" s="216"/>
      <c r="AN107" s="216"/>
      <c r="AO107" s="216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7"/>
      <c r="BA107" s="217"/>
      <c r="BB107" s="217"/>
      <c r="BC107" s="217"/>
      <c r="BD107" s="217"/>
      <c r="BE107" s="248"/>
      <c r="BF107" s="217"/>
      <c r="BG107" s="217"/>
      <c r="BH107" s="249"/>
      <c r="BI107" s="249"/>
      <c r="BJ107" s="214"/>
      <c r="BK107" s="207"/>
      <c r="BL107" s="205"/>
    </row>
    <row r="108" spans="2:64" x14ac:dyDescent="0.2">
      <c r="B108" s="41"/>
      <c r="C108" s="116">
        <v>23</v>
      </c>
      <c r="D108" s="129" t="str">
        <f t="shared" si="208"/>
        <v>Renay Woodruff</v>
      </c>
      <c r="E108" s="130"/>
      <c r="F108" s="108">
        <f>COUNT(AL108:BI108)</f>
        <v>1</v>
      </c>
      <c r="G108" s="131">
        <f t="shared" si="209"/>
        <v>1</v>
      </c>
      <c r="H108" s="120"/>
      <c r="I108" s="143"/>
      <c r="J108" s="145" t="s">
        <v>32</v>
      </c>
      <c r="K108" s="116">
        <f>IFERROR(LARGE((AL108:BI108),1),"")</f>
        <v>514</v>
      </c>
      <c r="L108" s="108" t="str">
        <f>IFERROR(LARGE((AL108:BF108),2),"")</f>
        <v/>
      </c>
      <c r="M108" s="108" t="str">
        <f>IFERROR(LARGE((AL108:BF108),3),"")</f>
        <v/>
      </c>
      <c r="N108" s="108" t="str">
        <f>IFERROR(LARGE((AL108:BF108),4),"")</f>
        <v/>
      </c>
      <c r="O108" s="131" t="str">
        <f>IFERROR(LARGE((AL108:BF108),5),"")</f>
        <v/>
      </c>
      <c r="P108" s="108"/>
      <c r="Q108" s="148">
        <f t="shared" si="210"/>
        <v>514</v>
      </c>
      <c r="R108" s="149" t="str">
        <f t="shared" si="211"/>
        <v/>
      </c>
      <c r="S108" s="120"/>
      <c r="T108" s="107">
        <f t="shared" ref="T108" si="260">IF(U108="","",1)</f>
        <v>1</v>
      </c>
      <c r="U108" s="110">
        <f t="shared" ref="U108" si="261">IF(SUM(Q108:R108)=0,"",SUM(Q108:R108))</f>
        <v>514</v>
      </c>
      <c r="V108" s="109">
        <f t="shared" ref="V108" si="262">IF(U108="","",1)</f>
        <v>1</v>
      </c>
      <c r="W108" s="120"/>
      <c r="X108" s="130" t="str">
        <f t="shared" si="198"/>
        <v>Renay Woodruff</v>
      </c>
      <c r="Y108" s="131"/>
      <c r="Z108" s="46"/>
      <c r="AB108" s="201"/>
      <c r="AC108" s="206">
        <v>23</v>
      </c>
      <c r="AD108" s="220" t="s">
        <v>252</v>
      </c>
      <c r="AF108" s="206"/>
      <c r="AG108" s="190"/>
      <c r="AH108" s="190"/>
      <c r="AI108" s="190"/>
      <c r="AJ108" s="207"/>
      <c r="AK108" s="242"/>
      <c r="AL108" s="222" t="s">
        <v>32</v>
      </c>
      <c r="AM108" s="222" t="s">
        <v>32</v>
      </c>
      <c r="AN108" s="222" t="s">
        <v>32</v>
      </c>
      <c r="AO108" s="222" t="s">
        <v>32</v>
      </c>
      <c r="AP108" s="222" t="s">
        <v>32</v>
      </c>
      <c r="AQ108" s="222" t="s">
        <v>32</v>
      </c>
      <c r="AR108" s="222" t="s">
        <v>32</v>
      </c>
      <c r="AS108" s="222" t="s">
        <v>32</v>
      </c>
      <c r="AT108" s="222" t="s">
        <v>32</v>
      </c>
      <c r="AU108" s="222" t="s">
        <v>32</v>
      </c>
      <c r="AV108" s="222" t="s">
        <v>32</v>
      </c>
      <c r="AW108" s="222" t="s">
        <v>32</v>
      </c>
      <c r="AX108" s="222" t="s">
        <v>32</v>
      </c>
      <c r="AY108" s="222" t="s">
        <v>32</v>
      </c>
      <c r="AZ108" s="222" t="s">
        <v>32</v>
      </c>
      <c r="BA108" s="222" t="s">
        <v>32</v>
      </c>
      <c r="BB108" s="222" t="s">
        <v>32</v>
      </c>
      <c r="BC108" s="222" t="s">
        <v>32</v>
      </c>
      <c r="BD108" s="222" t="s">
        <v>32</v>
      </c>
      <c r="BE108" s="222">
        <v>514</v>
      </c>
      <c r="BF108" s="222" t="s">
        <v>32</v>
      </c>
      <c r="BG108" s="222" t="s">
        <v>32</v>
      </c>
      <c r="BH108" s="222" t="s">
        <v>32</v>
      </c>
      <c r="BI108" s="222" t="s">
        <v>32</v>
      </c>
      <c r="BJ108" s="220" t="str">
        <f>IF(AD108="Athlete Name","",AD108)</f>
        <v>Renay Woodruff</v>
      </c>
      <c r="BK108" s="207">
        <v>23</v>
      </c>
      <c r="BL108" s="205"/>
    </row>
    <row r="109" spans="2:64" x14ac:dyDescent="0.2">
      <c r="B109" s="41"/>
      <c r="C109" s="116"/>
      <c r="D109" s="129"/>
      <c r="E109" s="130"/>
      <c r="F109" s="108"/>
      <c r="G109" s="131"/>
      <c r="H109" s="120"/>
      <c r="I109" s="143" t="str">
        <f>IF(SUM(AF109:AJ109)=0,"",SUM(AF109:AJ109))</f>
        <v/>
      </c>
      <c r="J109" s="145" t="s">
        <v>42</v>
      </c>
      <c r="K109" s="116" t="str">
        <f>IFERROR(LARGE((AL109:BF109),1),"")</f>
        <v/>
      </c>
      <c r="L109" s="108" t="str">
        <f>IFERROR(LARGE((AL109:BF109),2),"")</f>
        <v/>
      </c>
      <c r="M109" s="108" t="str">
        <f>IFERROR(LARGE((AL109:BF109),3),"")</f>
        <v/>
      </c>
      <c r="N109" s="108" t="str">
        <f>IFERROR(LARGE((AL109:BF109),4),"")</f>
        <v/>
      </c>
      <c r="O109" s="131" t="str">
        <f>IFERROR(LARGE((AL109:BF109),5),"")</f>
        <v/>
      </c>
      <c r="P109" s="108"/>
      <c r="Q109" s="148"/>
      <c r="R109" s="149"/>
      <c r="S109" s="120"/>
      <c r="T109" s="107">
        <f t="shared" ref="T109" si="263">IF(U108="","",1)</f>
        <v>1</v>
      </c>
      <c r="U109" s="111">
        <f t="shared" ref="U109" si="264">IF(U108="","",1)</f>
        <v>1</v>
      </c>
      <c r="V109" s="109">
        <f t="shared" ref="V109" si="265">IF(U108="","",1)</f>
        <v>1</v>
      </c>
      <c r="W109" s="120"/>
      <c r="X109" s="130"/>
      <c r="Y109" s="131"/>
      <c r="Z109" s="46"/>
      <c r="AB109" s="201"/>
      <c r="AC109" s="206"/>
      <c r="AD109" s="220"/>
      <c r="AF109" s="206" t="s">
        <v>42</v>
      </c>
      <c r="AG109" s="190" t="s">
        <v>42</v>
      </c>
      <c r="AH109" s="190" t="s">
        <v>42</v>
      </c>
      <c r="AI109" s="190" t="s">
        <v>42</v>
      </c>
      <c r="AJ109" s="207" t="s">
        <v>42</v>
      </c>
      <c r="AK109" s="242"/>
      <c r="AL109" s="206" t="s">
        <v>42</v>
      </c>
      <c r="AM109" s="206" t="s">
        <v>42</v>
      </c>
      <c r="AN109" s="206" t="s">
        <v>42</v>
      </c>
      <c r="AO109" s="206" t="s">
        <v>42</v>
      </c>
      <c r="AP109" s="206" t="s">
        <v>42</v>
      </c>
      <c r="AQ109" s="206" t="s">
        <v>42</v>
      </c>
      <c r="AR109" s="206" t="s">
        <v>42</v>
      </c>
      <c r="AS109" s="206" t="s">
        <v>42</v>
      </c>
      <c r="AT109" s="206" t="s">
        <v>42</v>
      </c>
      <c r="AU109" s="206" t="s">
        <v>42</v>
      </c>
      <c r="AV109" s="206" t="s">
        <v>42</v>
      </c>
      <c r="AW109" s="206" t="s">
        <v>42</v>
      </c>
      <c r="AX109" s="206" t="s">
        <v>42</v>
      </c>
      <c r="AY109" s="206" t="s">
        <v>42</v>
      </c>
      <c r="AZ109" s="206" t="s">
        <v>42</v>
      </c>
      <c r="BA109" s="206" t="s">
        <v>42</v>
      </c>
      <c r="BB109" s="206" t="s">
        <v>42</v>
      </c>
      <c r="BC109" s="206" t="s">
        <v>42</v>
      </c>
      <c r="BD109" s="206" t="s">
        <v>42</v>
      </c>
      <c r="BE109" s="206" t="s">
        <v>42</v>
      </c>
      <c r="BF109" s="206" t="s">
        <v>42</v>
      </c>
      <c r="BG109" s="206" t="s">
        <v>42</v>
      </c>
      <c r="BH109" s="206" t="s">
        <v>42</v>
      </c>
      <c r="BI109" s="206" t="s">
        <v>42</v>
      </c>
      <c r="BJ109" s="220"/>
      <c r="BK109" s="207"/>
      <c r="BL109" s="205"/>
    </row>
    <row r="110" spans="2:64" s="224" customFormat="1" ht="8.5" customHeight="1" thickBot="1" x14ac:dyDescent="0.25">
      <c r="B110" s="65"/>
      <c r="C110" s="118"/>
      <c r="D110" s="132"/>
      <c r="E110" s="133"/>
      <c r="F110" s="167"/>
      <c r="G110" s="134"/>
      <c r="H110" s="146"/>
      <c r="I110" s="147"/>
      <c r="J110" s="146"/>
      <c r="K110" s="150"/>
      <c r="L110" s="113"/>
      <c r="M110" s="113"/>
      <c r="N110" s="113"/>
      <c r="O110" s="151"/>
      <c r="P110" s="146"/>
      <c r="Q110" s="152"/>
      <c r="R110" s="153"/>
      <c r="S110" s="146"/>
      <c r="T110" s="112">
        <f t="shared" ref="T110" si="266">IF(U108="","",1)</f>
        <v>1</v>
      </c>
      <c r="U110" s="113">
        <f t="shared" ref="U110" si="267">IF(U108="","",1)</f>
        <v>1</v>
      </c>
      <c r="V110" s="114">
        <f t="shared" ref="V110" si="268">IF(U108="","",1)</f>
        <v>1</v>
      </c>
      <c r="W110" s="146"/>
      <c r="X110" s="132"/>
      <c r="Y110" s="159"/>
      <c r="Z110" s="64"/>
      <c r="AB110" s="225"/>
      <c r="AC110" s="226"/>
      <c r="AD110" s="227"/>
      <c r="AF110" s="228"/>
      <c r="AG110" s="229"/>
      <c r="AH110" s="229"/>
      <c r="AI110" s="229"/>
      <c r="AJ110" s="230"/>
      <c r="AL110" s="229"/>
      <c r="AM110" s="229"/>
      <c r="AN110" s="229"/>
      <c r="AO110" s="229"/>
      <c r="AP110" s="229"/>
      <c r="AQ110" s="229"/>
      <c r="AR110" s="229"/>
      <c r="AS110" s="229"/>
      <c r="AT110" s="229"/>
      <c r="AU110" s="229"/>
      <c r="AV110" s="229"/>
      <c r="AW110" s="229"/>
      <c r="AX110" s="229"/>
      <c r="AY110" s="229"/>
      <c r="AZ110" s="230"/>
      <c r="BA110" s="230"/>
      <c r="BB110" s="230"/>
      <c r="BC110" s="230"/>
      <c r="BD110" s="230"/>
      <c r="BE110" s="245"/>
      <c r="BF110" s="230"/>
      <c r="BG110" s="230"/>
      <c r="BH110" s="246"/>
      <c r="BI110" s="246"/>
      <c r="BJ110" s="232"/>
      <c r="BK110" s="233"/>
      <c r="BL110" s="234"/>
    </row>
    <row r="111" spans="2:64" ht="8.5" customHeight="1" thickTop="1" x14ac:dyDescent="0.2">
      <c r="B111" s="41"/>
      <c r="C111" s="116"/>
      <c r="D111" s="129"/>
      <c r="E111" s="130"/>
      <c r="F111" s="108"/>
      <c r="G111" s="131"/>
      <c r="H111" s="120"/>
      <c r="I111" s="143"/>
      <c r="J111" s="120"/>
      <c r="K111" s="116"/>
      <c r="L111" s="108"/>
      <c r="M111" s="108"/>
      <c r="N111" s="108"/>
      <c r="O111" s="131"/>
      <c r="P111" s="108"/>
      <c r="Q111" s="148"/>
      <c r="R111" s="149"/>
      <c r="S111" s="120"/>
      <c r="T111" s="107">
        <f t="shared" ref="T111" si="269">IF(U112="","",1)</f>
        <v>1</v>
      </c>
      <c r="U111" s="108">
        <f t="shared" ref="U111" si="270">IF(U112="","",1)</f>
        <v>1</v>
      </c>
      <c r="V111" s="109">
        <f t="shared" ref="V111" si="271">IF(U112="","",1)</f>
        <v>1</v>
      </c>
      <c r="W111" s="120"/>
      <c r="X111" s="130"/>
      <c r="Y111" s="131"/>
      <c r="Z111" s="46"/>
      <c r="AB111" s="201"/>
      <c r="AC111" s="206"/>
      <c r="AD111" s="235"/>
      <c r="AF111" s="236"/>
      <c r="AG111" s="237"/>
      <c r="AH111" s="237"/>
      <c r="AI111" s="238"/>
      <c r="AJ111" s="239"/>
      <c r="AL111" s="238"/>
      <c r="AM111" s="238"/>
      <c r="AN111" s="238"/>
      <c r="AO111" s="238"/>
      <c r="AP111" s="248"/>
      <c r="AQ111" s="248"/>
      <c r="AR111" s="248"/>
      <c r="AS111" s="248"/>
      <c r="AT111" s="248"/>
      <c r="AU111" s="248"/>
      <c r="AV111" s="248"/>
      <c r="AW111" s="248"/>
      <c r="AX111" s="248"/>
      <c r="AY111" s="248"/>
      <c r="AZ111" s="249"/>
      <c r="BA111" s="249"/>
      <c r="BB111" s="249"/>
      <c r="BC111" s="249"/>
      <c r="BD111" s="249"/>
      <c r="BE111" s="219"/>
      <c r="BF111" s="249"/>
      <c r="BG111" s="249"/>
      <c r="BH111" s="217"/>
      <c r="BI111" s="217"/>
      <c r="BJ111" s="235"/>
      <c r="BK111" s="207"/>
      <c r="BL111" s="205"/>
    </row>
    <row r="112" spans="2:64" x14ac:dyDescent="0.2">
      <c r="B112" s="41"/>
      <c r="C112" s="116">
        <v>24</v>
      </c>
      <c r="D112" s="129" t="str">
        <f t="shared" si="208"/>
        <v>Emily Maurer</v>
      </c>
      <c r="E112" s="130"/>
      <c r="F112" s="108">
        <f>COUNT(AL112:BI112)</f>
        <v>1</v>
      </c>
      <c r="G112" s="131">
        <f t="shared" si="209"/>
        <v>1</v>
      </c>
      <c r="H112" s="120"/>
      <c r="I112" s="143"/>
      <c r="J112" s="145" t="s">
        <v>32</v>
      </c>
      <c r="K112" s="116">
        <f>IFERROR(LARGE((AL112:BI112),1),"")</f>
        <v>533</v>
      </c>
      <c r="L112" s="108" t="str">
        <f>IFERROR(LARGE((AL112:BF112),2),"")</f>
        <v/>
      </c>
      <c r="M112" s="108" t="str">
        <f>IFERROR(LARGE((AL112:BF112),3),"")</f>
        <v/>
      </c>
      <c r="N112" s="108" t="str">
        <f>IFERROR(LARGE((AL112:BF112),4),"")</f>
        <v/>
      </c>
      <c r="O112" s="131" t="str">
        <f>IFERROR(LARGE((AL112:BF112),5),"")</f>
        <v/>
      </c>
      <c r="P112" s="108"/>
      <c r="Q112" s="148">
        <f t="shared" si="210"/>
        <v>533</v>
      </c>
      <c r="R112" s="149" t="str">
        <f t="shared" si="211"/>
        <v/>
      </c>
      <c r="S112" s="120"/>
      <c r="T112" s="107">
        <f t="shared" ref="T112" si="272">IF(U112="","",1)</f>
        <v>1</v>
      </c>
      <c r="U112" s="110">
        <f t="shared" ref="U112" si="273">IF(SUM(Q112:R112)=0,"",SUM(Q112:R112))</f>
        <v>533</v>
      </c>
      <c r="V112" s="109">
        <f t="shared" ref="V112" si="274">IF(U112="","",1)</f>
        <v>1</v>
      </c>
      <c r="W112" s="120"/>
      <c r="X112" s="130" t="str">
        <f t="shared" si="198"/>
        <v>Emily Maurer</v>
      </c>
      <c r="Y112" s="131"/>
      <c r="Z112" s="46"/>
      <c r="AB112" s="201"/>
      <c r="AC112" s="206">
        <v>24</v>
      </c>
      <c r="AD112" s="220" t="s">
        <v>259</v>
      </c>
      <c r="AF112" s="206"/>
      <c r="AG112" s="190"/>
      <c r="AH112" s="190"/>
      <c r="AI112" s="190"/>
      <c r="AJ112" s="207"/>
      <c r="AK112" s="242"/>
      <c r="AL112" s="222" t="s">
        <v>32</v>
      </c>
      <c r="AM112" s="222" t="s">
        <v>32</v>
      </c>
      <c r="AN112" s="222" t="s">
        <v>32</v>
      </c>
      <c r="AO112" s="222" t="s">
        <v>32</v>
      </c>
      <c r="AP112" s="222" t="s">
        <v>32</v>
      </c>
      <c r="AQ112" s="222" t="s">
        <v>32</v>
      </c>
      <c r="AR112" s="222" t="s">
        <v>32</v>
      </c>
      <c r="AS112" s="222" t="s">
        <v>32</v>
      </c>
      <c r="AT112" s="222" t="s">
        <v>32</v>
      </c>
      <c r="AU112" s="222" t="s">
        <v>32</v>
      </c>
      <c r="AV112" s="222" t="s">
        <v>32</v>
      </c>
      <c r="AW112" s="222" t="s">
        <v>32</v>
      </c>
      <c r="AX112" s="222" t="s">
        <v>32</v>
      </c>
      <c r="AY112" s="222" t="s">
        <v>32</v>
      </c>
      <c r="AZ112" s="222" t="s">
        <v>32</v>
      </c>
      <c r="BA112" s="222" t="s">
        <v>32</v>
      </c>
      <c r="BB112" s="222" t="s">
        <v>32</v>
      </c>
      <c r="BC112" s="222" t="s">
        <v>32</v>
      </c>
      <c r="BD112" s="222" t="s">
        <v>32</v>
      </c>
      <c r="BE112" s="222">
        <v>533</v>
      </c>
      <c r="BF112" s="222" t="s">
        <v>32</v>
      </c>
      <c r="BG112" s="222" t="s">
        <v>32</v>
      </c>
      <c r="BH112" s="222" t="s">
        <v>32</v>
      </c>
      <c r="BI112" s="222" t="s">
        <v>32</v>
      </c>
      <c r="BJ112" s="220" t="str">
        <f>IF(AD112="Athlete Name","",AD112)</f>
        <v>Emily Maurer</v>
      </c>
      <c r="BK112" s="207">
        <v>24</v>
      </c>
      <c r="BL112" s="205"/>
    </row>
    <row r="113" spans="2:64" x14ac:dyDescent="0.2">
      <c r="B113" s="41"/>
      <c r="C113" s="116"/>
      <c r="D113" s="129"/>
      <c r="E113" s="130"/>
      <c r="F113" s="108"/>
      <c r="G113" s="131"/>
      <c r="H113" s="120"/>
      <c r="I113" s="143" t="str">
        <f>IF(SUM(AF113:AJ113)=0,"",SUM(AF113:AJ113))</f>
        <v/>
      </c>
      <c r="J113" s="145" t="s">
        <v>42</v>
      </c>
      <c r="K113" s="116" t="str">
        <f>IFERROR(LARGE((AL113:BF113),1),"")</f>
        <v/>
      </c>
      <c r="L113" s="108" t="str">
        <f>IFERROR(LARGE((AL113:BF113),2),"")</f>
        <v/>
      </c>
      <c r="M113" s="108" t="str">
        <f>IFERROR(LARGE((AL113:BF113),3),"")</f>
        <v/>
      </c>
      <c r="N113" s="108" t="str">
        <f>IFERROR(LARGE((AL113:BF113),4),"")</f>
        <v/>
      </c>
      <c r="O113" s="131" t="str">
        <f>IFERROR(LARGE((AL113:BF113),5),"")</f>
        <v/>
      </c>
      <c r="P113" s="108"/>
      <c r="Q113" s="148"/>
      <c r="R113" s="149"/>
      <c r="S113" s="120"/>
      <c r="T113" s="107">
        <f t="shared" ref="T113" si="275">IF(U112="","",1)</f>
        <v>1</v>
      </c>
      <c r="U113" s="111">
        <f t="shared" ref="U113" si="276">IF(U112="","",1)</f>
        <v>1</v>
      </c>
      <c r="V113" s="109">
        <f t="shared" ref="V113" si="277">IF(U112="","",1)</f>
        <v>1</v>
      </c>
      <c r="W113" s="120"/>
      <c r="X113" s="130"/>
      <c r="Y113" s="131"/>
      <c r="Z113" s="46"/>
      <c r="AB113" s="201"/>
      <c r="AC113" s="206"/>
      <c r="AD113" s="220"/>
      <c r="AF113" s="206" t="s">
        <v>42</v>
      </c>
      <c r="AG113" s="190" t="s">
        <v>42</v>
      </c>
      <c r="AH113" s="190" t="s">
        <v>42</v>
      </c>
      <c r="AI113" s="190" t="s">
        <v>42</v>
      </c>
      <c r="AJ113" s="207" t="s">
        <v>42</v>
      </c>
      <c r="AK113" s="242"/>
      <c r="AL113" s="206" t="s">
        <v>42</v>
      </c>
      <c r="AM113" s="206" t="s">
        <v>42</v>
      </c>
      <c r="AN113" s="206" t="s">
        <v>42</v>
      </c>
      <c r="AO113" s="206" t="s">
        <v>42</v>
      </c>
      <c r="AP113" s="206" t="s">
        <v>42</v>
      </c>
      <c r="AQ113" s="206" t="s">
        <v>42</v>
      </c>
      <c r="AR113" s="206" t="s">
        <v>42</v>
      </c>
      <c r="AS113" s="206" t="s">
        <v>42</v>
      </c>
      <c r="AT113" s="206" t="s">
        <v>42</v>
      </c>
      <c r="AU113" s="206" t="s">
        <v>42</v>
      </c>
      <c r="AV113" s="206" t="s">
        <v>42</v>
      </c>
      <c r="AW113" s="206" t="s">
        <v>42</v>
      </c>
      <c r="AX113" s="206" t="s">
        <v>42</v>
      </c>
      <c r="AY113" s="206" t="s">
        <v>42</v>
      </c>
      <c r="AZ113" s="206" t="s">
        <v>42</v>
      </c>
      <c r="BA113" s="206" t="s">
        <v>42</v>
      </c>
      <c r="BB113" s="206" t="s">
        <v>42</v>
      </c>
      <c r="BC113" s="206" t="s">
        <v>42</v>
      </c>
      <c r="BD113" s="206" t="s">
        <v>42</v>
      </c>
      <c r="BE113" s="206" t="s">
        <v>42</v>
      </c>
      <c r="BF113" s="206" t="s">
        <v>42</v>
      </c>
      <c r="BG113" s="206" t="s">
        <v>42</v>
      </c>
      <c r="BH113" s="206" t="s">
        <v>42</v>
      </c>
      <c r="BI113" s="206" t="s">
        <v>42</v>
      </c>
      <c r="BJ113" s="220"/>
      <c r="BK113" s="207"/>
      <c r="BL113" s="205"/>
    </row>
    <row r="114" spans="2:64" s="224" customFormat="1" ht="8.5" customHeight="1" thickBot="1" x14ac:dyDescent="0.25">
      <c r="B114" s="65"/>
      <c r="C114" s="118"/>
      <c r="D114" s="132"/>
      <c r="E114" s="133"/>
      <c r="F114" s="167"/>
      <c r="G114" s="134"/>
      <c r="H114" s="146"/>
      <c r="I114" s="147"/>
      <c r="J114" s="146"/>
      <c r="K114" s="150"/>
      <c r="L114" s="113"/>
      <c r="M114" s="113"/>
      <c r="N114" s="113"/>
      <c r="O114" s="151"/>
      <c r="P114" s="146"/>
      <c r="Q114" s="152"/>
      <c r="R114" s="153"/>
      <c r="S114" s="146"/>
      <c r="T114" s="112">
        <f t="shared" ref="T114" si="278">IF(U112="","",1)</f>
        <v>1</v>
      </c>
      <c r="U114" s="113">
        <f t="shared" ref="U114" si="279">IF(U112="","",1)</f>
        <v>1</v>
      </c>
      <c r="V114" s="114">
        <f t="shared" ref="V114" si="280">IF(U112="","",1)</f>
        <v>1</v>
      </c>
      <c r="W114" s="146"/>
      <c r="X114" s="132"/>
      <c r="Y114" s="159"/>
      <c r="Z114" s="64"/>
      <c r="AB114" s="225"/>
      <c r="AC114" s="226"/>
      <c r="AD114" s="243"/>
      <c r="AF114" s="244"/>
      <c r="AG114" s="245"/>
      <c r="AH114" s="245"/>
      <c r="AI114" s="245"/>
      <c r="AJ114" s="246"/>
      <c r="AL114" s="245"/>
      <c r="AM114" s="245"/>
      <c r="AN114" s="245"/>
      <c r="AO114" s="245"/>
      <c r="AP114" s="245"/>
      <c r="AQ114" s="245"/>
      <c r="AR114" s="245"/>
      <c r="AS114" s="245"/>
      <c r="AT114" s="245"/>
      <c r="AU114" s="245"/>
      <c r="AV114" s="245"/>
      <c r="AW114" s="245"/>
      <c r="AX114" s="245"/>
      <c r="AY114" s="245"/>
      <c r="AZ114" s="246"/>
      <c r="BA114" s="246"/>
      <c r="BB114" s="246"/>
      <c r="BC114" s="246"/>
      <c r="BD114" s="246"/>
      <c r="BE114" s="229"/>
      <c r="BF114" s="246"/>
      <c r="BG114" s="246"/>
      <c r="BH114" s="246"/>
      <c r="BI114" s="246"/>
      <c r="BJ114" s="247"/>
      <c r="BK114" s="233"/>
      <c r="BL114" s="234"/>
    </row>
    <row r="115" spans="2:64" ht="8.5" customHeight="1" thickTop="1" x14ac:dyDescent="0.2">
      <c r="B115" s="41"/>
      <c r="C115" s="116"/>
      <c r="D115" s="129"/>
      <c r="E115" s="130"/>
      <c r="F115" s="108"/>
      <c r="G115" s="131"/>
      <c r="H115" s="120"/>
      <c r="I115" s="143"/>
      <c r="J115" s="120"/>
      <c r="K115" s="116"/>
      <c r="L115" s="108"/>
      <c r="M115" s="108"/>
      <c r="N115" s="108"/>
      <c r="O115" s="131"/>
      <c r="P115" s="108"/>
      <c r="Q115" s="148"/>
      <c r="R115" s="149"/>
      <c r="S115" s="120"/>
      <c r="T115" s="107">
        <f t="shared" ref="T115" si="281">IF(U116="","",1)</f>
        <v>1</v>
      </c>
      <c r="U115" s="108">
        <f t="shared" ref="U115" si="282">IF(U116="","",1)</f>
        <v>1</v>
      </c>
      <c r="V115" s="109">
        <f t="shared" ref="V115" si="283">IF(U116="","",1)</f>
        <v>1</v>
      </c>
      <c r="W115" s="120"/>
      <c r="X115" s="130"/>
      <c r="Y115" s="131"/>
      <c r="Z115" s="46"/>
      <c r="AB115" s="201"/>
      <c r="AC115" s="206"/>
      <c r="AD115" s="214"/>
      <c r="AF115" s="215"/>
      <c r="AG115" s="216"/>
      <c r="AH115" s="216"/>
      <c r="AI115" s="216"/>
      <c r="AJ115" s="217"/>
      <c r="AL115" s="216"/>
      <c r="AM115" s="216"/>
      <c r="AN115" s="216"/>
      <c r="AO115" s="216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7"/>
      <c r="BA115" s="217"/>
      <c r="BB115" s="217"/>
      <c r="BC115" s="217"/>
      <c r="BD115" s="217"/>
      <c r="BE115" s="248"/>
      <c r="BF115" s="217"/>
      <c r="BG115" s="217"/>
      <c r="BH115" s="217"/>
      <c r="BI115" s="217"/>
      <c r="BJ115" s="214"/>
      <c r="BK115" s="207"/>
      <c r="BL115" s="205"/>
    </row>
    <row r="116" spans="2:64" x14ac:dyDescent="0.2">
      <c r="B116" s="41"/>
      <c r="C116" s="116">
        <v>25</v>
      </c>
      <c r="D116" s="129" t="str">
        <f t="shared" si="208"/>
        <v>Amy Trombley</v>
      </c>
      <c r="E116" s="130"/>
      <c r="F116" s="108">
        <f>COUNT(AL116:BI116)</f>
        <v>1</v>
      </c>
      <c r="G116" s="131">
        <f t="shared" si="209"/>
        <v>1</v>
      </c>
      <c r="H116" s="120"/>
      <c r="I116" s="143"/>
      <c r="J116" s="145" t="s">
        <v>32</v>
      </c>
      <c r="K116" s="116">
        <f>IFERROR(LARGE((AL116:BI116),1),"")</f>
        <v>502</v>
      </c>
      <c r="L116" s="108" t="str">
        <f>IFERROR(LARGE((AL116:BF116),2),"")</f>
        <v/>
      </c>
      <c r="M116" s="108" t="str">
        <f>IFERROR(LARGE((AL116:BF116),3),"")</f>
        <v/>
      </c>
      <c r="N116" s="108" t="str">
        <f>IFERROR(LARGE((AL116:BF116),4),"")</f>
        <v/>
      </c>
      <c r="O116" s="131" t="str">
        <f>IFERROR(LARGE((AL116:BF116),5),"")</f>
        <v/>
      </c>
      <c r="P116" s="108"/>
      <c r="Q116" s="148">
        <f t="shared" si="210"/>
        <v>502</v>
      </c>
      <c r="R116" s="149" t="str">
        <f t="shared" si="211"/>
        <v/>
      </c>
      <c r="S116" s="120"/>
      <c r="T116" s="107">
        <f t="shared" ref="T116" si="284">IF(U116="","",1)</f>
        <v>1</v>
      </c>
      <c r="U116" s="110">
        <f t="shared" ref="U116" si="285">IF(SUM(Q116:R116)=0,"",SUM(Q116:R116))</f>
        <v>502</v>
      </c>
      <c r="V116" s="109">
        <f t="shared" ref="V116" si="286">IF(U116="","",1)</f>
        <v>1</v>
      </c>
      <c r="W116" s="120"/>
      <c r="X116" s="130" t="str">
        <f t="shared" si="198"/>
        <v>Amy Trombley</v>
      </c>
      <c r="Y116" s="131"/>
      <c r="Z116" s="46"/>
      <c r="AB116" s="201"/>
      <c r="AC116" s="206">
        <v>25</v>
      </c>
      <c r="AD116" s="220" t="s">
        <v>261</v>
      </c>
      <c r="AF116" s="206"/>
      <c r="AG116" s="190"/>
      <c r="AH116" s="190"/>
      <c r="AI116" s="190"/>
      <c r="AJ116" s="207"/>
      <c r="AK116" s="242"/>
      <c r="AL116" s="222" t="s">
        <v>32</v>
      </c>
      <c r="AM116" s="222" t="s">
        <v>32</v>
      </c>
      <c r="AN116" s="222" t="s">
        <v>32</v>
      </c>
      <c r="AO116" s="222" t="s">
        <v>32</v>
      </c>
      <c r="AP116" s="222" t="s">
        <v>32</v>
      </c>
      <c r="AQ116" s="222" t="s">
        <v>32</v>
      </c>
      <c r="AR116" s="222" t="s">
        <v>32</v>
      </c>
      <c r="AS116" s="222" t="s">
        <v>32</v>
      </c>
      <c r="AT116" s="222" t="s">
        <v>32</v>
      </c>
      <c r="AU116" s="222" t="s">
        <v>32</v>
      </c>
      <c r="AV116" s="222" t="s">
        <v>32</v>
      </c>
      <c r="AW116" s="222" t="s">
        <v>32</v>
      </c>
      <c r="AX116" s="222" t="s">
        <v>32</v>
      </c>
      <c r="AY116" s="222" t="s">
        <v>32</v>
      </c>
      <c r="AZ116" s="222" t="s">
        <v>32</v>
      </c>
      <c r="BA116" s="222" t="s">
        <v>32</v>
      </c>
      <c r="BB116" s="222" t="s">
        <v>32</v>
      </c>
      <c r="BC116" s="222" t="s">
        <v>32</v>
      </c>
      <c r="BD116" s="222" t="s">
        <v>32</v>
      </c>
      <c r="BE116" s="222">
        <v>502</v>
      </c>
      <c r="BF116" s="222" t="s">
        <v>32</v>
      </c>
      <c r="BG116" s="222" t="s">
        <v>32</v>
      </c>
      <c r="BH116" s="222" t="s">
        <v>32</v>
      </c>
      <c r="BI116" s="222" t="s">
        <v>32</v>
      </c>
      <c r="BJ116" s="220" t="str">
        <f>IF(AD116="Athlete Name","",AD116)</f>
        <v>Amy Trombley</v>
      </c>
      <c r="BK116" s="207">
        <v>25</v>
      </c>
      <c r="BL116" s="205"/>
    </row>
    <row r="117" spans="2:64" x14ac:dyDescent="0.2">
      <c r="B117" s="41"/>
      <c r="C117" s="116"/>
      <c r="D117" s="129"/>
      <c r="E117" s="130"/>
      <c r="F117" s="108"/>
      <c r="G117" s="131" t="str">
        <f t="shared" ref="G117:G120" si="287">_xlfn.IFS(F117="","",F117=1,1,F117=2,2,F117=3,3,F117=4,4,F117=5,5,F117&gt;5,5)</f>
        <v/>
      </c>
      <c r="H117" s="120"/>
      <c r="I117" s="143" t="str">
        <f>IF(SUM(AF117:AJ117)=0,"",SUM(AF117:AJ117))</f>
        <v/>
      </c>
      <c r="J117" s="145" t="s">
        <v>42</v>
      </c>
      <c r="K117" s="116" t="str">
        <f>IFERROR(LARGE((AL117:BF117),1),"")</f>
        <v/>
      </c>
      <c r="L117" s="108" t="str">
        <f>IFERROR(LARGE((AL117:BF117),2),"")</f>
        <v/>
      </c>
      <c r="M117" s="108" t="str">
        <f>IFERROR(LARGE((AL117:BF117),3),"")</f>
        <v/>
      </c>
      <c r="N117" s="108" t="str">
        <f>IFERROR(LARGE((AL117:BF117),4),"")</f>
        <v/>
      </c>
      <c r="O117" s="131" t="str">
        <f>IFERROR(LARGE((AL117:BF117),5),"")</f>
        <v/>
      </c>
      <c r="P117" s="108"/>
      <c r="Q117" s="148"/>
      <c r="R117" s="149"/>
      <c r="S117" s="120"/>
      <c r="T117" s="107">
        <f t="shared" ref="T117" si="288">IF(U116="","",1)</f>
        <v>1</v>
      </c>
      <c r="U117" s="111">
        <f t="shared" ref="U117" si="289">IF(U116="","",1)</f>
        <v>1</v>
      </c>
      <c r="V117" s="109">
        <f t="shared" ref="V117" si="290">IF(U116="","",1)</f>
        <v>1</v>
      </c>
      <c r="W117" s="120"/>
      <c r="X117" s="130"/>
      <c r="Y117" s="131"/>
      <c r="Z117" s="46"/>
      <c r="AB117" s="201"/>
      <c r="AC117" s="206"/>
      <c r="AD117" s="220"/>
      <c r="AF117" s="206" t="s">
        <v>42</v>
      </c>
      <c r="AG117" s="190" t="s">
        <v>42</v>
      </c>
      <c r="AH117" s="190" t="s">
        <v>42</v>
      </c>
      <c r="AI117" s="190" t="s">
        <v>42</v>
      </c>
      <c r="AJ117" s="207" t="s">
        <v>42</v>
      </c>
      <c r="AK117" s="242"/>
      <c r="AL117" s="206" t="s">
        <v>42</v>
      </c>
      <c r="AM117" s="206" t="s">
        <v>42</v>
      </c>
      <c r="AN117" s="206" t="s">
        <v>42</v>
      </c>
      <c r="AO117" s="206" t="s">
        <v>42</v>
      </c>
      <c r="AP117" s="206" t="s">
        <v>42</v>
      </c>
      <c r="AQ117" s="206" t="s">
        <v>42</v>
      </c>
      <c r="AR117" s="206" t="s">
        <v>42</v>
      </c>
      <c r="AS117" s="206" t="s">
        <v>42</v>
      </c>
      <c r="AT117" s="206" t="s">
        <v>42</v>
      </c>
      <c r="AU117" s="206" t="s">
        <v>42</v>
      </c>
      <c r="AV117" s="206" t="s">
        <v>42</v>
      </c>
      <c r="AW117" s="206" t="s">
        <v>42</v>
      </c>
      <c r="AX117" s="206" t="s">
        <v>42</v>
      </c>
      <c r="AY117" s="206" t="s">
        <v>42</v>
      </c>
      <c r="AZ117" s="206" t="s">
        <v>42</v>
      </c>
      <c r="BA117" s="206" t="s">
        <v>42</v>
      </c>
      <c r="BB117" s="206" t="s">
        <v>42</v>
      </c>
      <c r="BC117" s="206" t="s">
        <v>42</v>
      </c>
      <c r="BD117" s="206" t="s">
        <v>42</v>
      </c>
      <c r="BE117" s="206" t="s">
        <v>42</v>
      </c>
      <c r="BF117" s="206" t="s">
        <v>42</v>
      </c>
      <c r="BG117" s="206" t="s">
        <v>42</v>
      </c>
      <c r="BH117" s="206" t="s">
        <v>42</v>
      </c>
      <c r="BI117" s="206" t="s">
        <v>42</v>
      </c>
      <c r="BJ117" s="220"/>
      <c r="BK117" s="207"/>
      <c r="BL117" s="205"/>
    </row>
    <row r="118" spans="2:64" s="224" customFormat="1" ht="8.5" customHeight="1" thickBot="1" x14ac:dyDescent="0.25">
      <c r="B118" s="65"/>
      <c r="C118" s="118"/>
      <c r="D118" s="132"/>
      <c r="E118" s="133"/>
      <c r="F118" s="108"/>
      <c r="G118" s="131" t="str">
        <f t="shared" si="287"/>
        <v/>
      </c>
      <c r="H118" s="146"/>
      <c r="I118" s="147"/>
      <c r="J118" s="146"/>
      <c r="K118" s="150"/>
      <c r="L118" s="113"/>
      <c r="M118" s="113"/>
      <c r="N118" s="113"/>
      <c r="O118" s="151"/>
      <c r="P118" s="146"/>
      <c r="Q118" s="152"/>
      <c r="R118" s="153"/>
      <c r="S118" s="146"/>
      <c r="T118" s="112">
        <f t="shared" ref="T118" si="291">IF(U116="","",1)</f>
        <v>1</v>
      </c>
      <c r="U118" s="113">
        <f t="shared" ref="U118" si="292">IF(U116="","",1)</f>
        <v>1</v>
      </c>
      <c r="V118" s="114">
        <f t="shared" ref="V118" si="293">IF(U116="","",1)</f>
        <v>1</v>
      </c>
      <c r="W118" s="146"/>
      <c r="X118" s="132"/>
      <c r="Y118" s="159"/>
      <c r="Z118" s="64"/>
      <c r="AB118" s="225"/>
      <c r="AC118" s="226"/>
      <c r="AD118" s="227"/>
      <c r="AF118" s="228"/>
      <c r="AG118" s="229"/>
      <c r="AH118" s="229"/>
      <c r="AI118" s="229"/>
      <c r="AJ118" s="230"/>
      <c r="AL118" s="229"/>
      <c r="AM118" s="229"/>
      <c r="AN118" s="229"/>
      <c r="AO118" s="229"/>
      <c r="AP118" s="229"/>
      <c r="AQ118" s="229"/>
      <c r="AR118" s="229"/>
      <c r="AS118" s="229"/>
      <c r="AT118" s="229"/>
      <c r="AU118" s="229"/>
      <c r="AV118" s="229"/>
      <c r="AW118" s="229"/>
      <c r="AX118" s="229"/>
      <c r="AY118" s="229"/>
      <c r="AZ118" s="230"/>
      <c r="BA118" s="230"/>
      <c r="BB118" s="230"/>
      <c r="BC118" s="230"/>
      <c r="BD118" s="230"/>
      <c r="BE118" s="245"/>
      <c r="BF118" s="230"/>
      <c r="BG118" s="230"/>
      <c r="BH118" s="230"/>
      <c r="BI118" s="230"/>
      <c r="BJ118" s="232"/>
      <c r="BK118" s="233"/>
      <c r="BL118" s="234"/>
    </row>
    <row r="119" spans="2:64" ht="8.5" customHeight="1" thickTop="1" x14ac:dyDescent="0.2">
      <c r="B119" s="41"/>
      <c r="C119" s="116"/>
      <c r="D119" s="129"/>
      <c r="E119" s="130"/>
      <c r="F119" s="108"/>
      <c r="G119" s="131" t="str">
        <f t="shared" si="287"/>
        <v/>
      </c>
      <c r="H119" s="120"/>
      <c r="I119" s="143"/>
      <c r="J119" s="120"/>
      <c r="K119" s="116"/>
      <c r="L119" s="108"/>
      <c r="M119" s="108"/>
      <c r="N119" s="108"/>
      <c r="O119" s="131"/>
      <c r="P119" s="108"/>
      <c r="Q119" s="148"/>
      <c r="R119" s="149"/>
      <c r="S119" s="120"/>
      <c r="T119" s="107">
        <f t="shared" ref="T119" si="294">IF(U120="","",1)</f>
        <v>1</v>
      </c>
      <c r="U119" s="108">
        <f t="shared" ref="U119" si="295">IF(U120="","",1)</f>
        <v>1</v>
      </c>
      <c r="V119" s="109">
        <f t="shared" ref="V119" si="296">IF(U120="","",1)</f>
        <v>1</v>
      </c>
      <c r="W119" s="120"/>
      <c r="X119" s="130"/>
      <c r="Y119" s="131"/>
      <c r="Z119" s="46"/>
      <c r="AB119" s="201"/>
      <c r="AC119" s="206"/>
      <c r="AD119" s="235"/>
      <c r="AF119" s="236"/>
      <c r="AG119" s="237"/>
      <c r="AH119" s="237"/>
      <c r="AI119" s="238"/>
      <c r="AJ119" s="239"/>
      <c r="AL119" s="238"/>
      <c r="AM119" s="238"/>
      <c r="AN119" s="238"/>
      <c r="AO119" s="238"/>
      <c r="AP119" s="248"/>
      <c r="AQ119" s="248"/>
      <c r="AR119" s="248"/>
      <c r="AS119" s="248"/>
      <c r="AT119" s="248"/>
      <c r="AU119" s="248"/>
      <c r="AV119" s="248"/>
      <c r="AW119" s="248"/>
      <c r="AX119" s="248"/>
      <c r="AY119" s="248"/>
      <c r="AZ119" s="249"/>
      <c r="BA119" s="249"/>
      <c r="BB119" s="249"/>
      <c r="BC119" s="249"/>
      <c r="BD119" s="249"/>
      <c r="BE119" s="219"/>
      <c r="BF119" s="249"/>
      <c r="BG119" s="249"/>
      <c r="BH119" s="249"/>
      <c r="BI119" s="249"/>
      <c r="BJ119" s="235"/>
      <c r="BK119" s="207"/>
      <c r="BL119" s="205"/>
    </row>
    <row r="120" spans="2:64" x14ac:dyDescent="0.2">
      <c r="B120" s="41"/>
      <c r="C120" s="116">
        <v>26</v>
      </c>
      <c r="D120" s="129" t="str">
        <f t="shared" si="208"/>
        <v>Abigail Montgomery</v>
      </c>
      <c r="E120" s="130"/>
      <c r="F120" s="108">
        <f t="shared" ref="F120" si="297">COUNT(AL120:BI120)</f>
        <v>1</v>
      </c>
      <c r="G120" s="131">
        <f t="shared" si="287"/>
        <v>1</v>
      </c>
      <c r="H120" s="120"/>
      <c r="I120" s="143"/>
      <c r="J120" s="145" t="s">
        <v>32</v>
      </c>
      <c r="K120" s="116">
        <f>IFERROR(LARGE((AL120:BI120),1),"")</f>
        <v>527</v>
      </c>
      <c r="L120" s="108" t="str">
        <f>IFERROR(LARGE((AL120:BF120),2),"")</f>
        <v/>
      </c>
      <c r="M120" s="108" t="str">
        <f>IFERROR(LARGE((AL120:BF120),3),"")</f>
        <v/>
      </c>
      <c r="N120" s="108" t="str">
        <f>IFERROR(LARGE((AL120:BF120),4),"")</f>
        <v/>
      </c>
      <c r="O120" s="131" t="str">
        <f>IFERROR(LARGE((AL120:BF120),5),"")</f>
        <v/>
      </c>
      <c r="P120" s="108"/>
      <c r="Q120" s="148">
        <f t="shared" si="210"/>
        <v>527</v>
      </c>
      <c r="R120" s="149" t="str">
        <f t="shared" si="211"/>
        <v/>
      </c>
      <c r="S120" s="120"/>
      <c r="T120" s="107">
        <f t="shared" ref="T120" si="298">IF(U120="","",1)</f>
        <v>1</v>
      </c>
      <c r="U120" s="110">
        <f t="shared" ref="U120" si="299">IF(SUM(Q120:R120)=0,"",SUM(Q120:R120))</f>
        <v>527</v>
      </c>
      <c r="V120" s="109">
        <f t="shared" ref="V120" si="300">IF(U120="","",1)</f>
        <v>1</v>
      </c>
      <c r="W120" s="120"/>
      <c r="X120" s="130" t="str">
        <f t="shared" si="198"/>
        <v>Abigail Montgomery</v>
      </c>
      <c r="Y120" s="131"/>
      <c r="Z120" s="46"/>
      <c r="AB120" s="201"/>
      <c r="AC120" s="206">
        <v>26</v>
      </c>
      <c r="AD120" s="220" t="s">
        <v>265</v>
      </c>
      <c r="AF120" s="206"/>
      <c r="AG120" s="190"/>
      <c r="AH120" s="190"/>
      <c r="AI120" s="190"/>
      <c r="AJ120" s="207"/>
      <c r="AK120" s="242"/>
      <c r="AL120" s="222" t="s">
        <v>32</v>
      </c>
      <c r="AM120" s="222" t="s">
        <v>32</v>
      </c>
      <c r="AN120" s="222" t="s">
        <v>32</v>
      </c>
      <c r="AO120" s="222" t="s">
        <v>32</v>
      </c>
      <c r="AP120" s="222" t="s">
        <v>32</v>
      </c>
      <c r="AQ120" s="222" t="s">
        <v>32</v>
      </c>
      <c r="AR120" s="222" t="s">
        <v>32</v>
      </c>
      <c r="AS120" s="222" t="s">
        <v>32</v>
      </c>
      <c r="AT120" s="222" t="s">
        <v>32</v>
      </c>
      <c r="AU120" s="222" t="s">
        <v>32</v>
      </c>
      <c r="AV120" s="222" t="s">
        <v>32</v>
      </c>
      <c r="AW120" s="222" t="s">
        <v>32</v>
      </c>
      <c r="AX120" s="222" t="s">
        <v>32</v>
      </c>
      <c r="AY120" s="222" t="s">
        <v>32</v>
      </c>
      <c r="AZ120" s="222" t="s">
        <v>32</v>
      </c>
      <c r="BA120" s="222" t="s">
        <v>32</v>
      </c>
      <c r="BB120" s="222" t="s">
        <v>32</v>
      </c>
      <c r="BC120" s="222" t="s">
        <v>32</v>
      </c>
      <c r="BD120" s="222" t="s">
        <v>32</v>
      </c>
      <c r="BE120" s="222" t="s">
        <v>32</v>
      </c>
      <c r="BF120" s="222" t="s">
        <v>32</v>
      </c>
      <c r="BG120" s="222" t="s">
        <v>32</v>
      </c>
      <c r="BH120" s="222" t="s">
        <v>32</v>
      </c>
      <c r="BI120" s="222">
        <v>527</v>
      </c>
      <c r="BJ120" s="220" t="str">
        <f>IF(AD120="Athlete Name","",AD120)</f>
        <v>Abigail Montgomery</v>
      </c>
      <c r="BK120" s="207">
        <v>26</v>
      </c>
      <c r="BL120" s="205"/>
    </row>
    <row r="121" spans="2:64" x14ac:dyDescent="0.2">
      <c r="B121" s="41"/>
      <c r="C121" s="116"/>
      <c r="D121" s="129"/>
      <c r="E121" s="130"/>
      <c r="F121" s="108"/>
      <c r="G121" s="131"/>
      <c r="H121" s="120"/>
      <c r="I121" s="143" t="str">
        <f>IF(SUM(AF121:AJ121)=0,"",SUM(AF121:AJ121))</f>
        <v/>
      </c>
      <c r="J121" s="145" t="s">
        <v>42</v>
      </c>
      <c r="K121" s="116" t="str">
        <f>IFERROR(LARGE((AL121:BF121),1),"")</f>
        <v/>
      </c>
      <c r="L121" s="108" t="str">
        <f>IFERROR(LARGE((AL121:BF121),2),"")</f>
        <v/>
      </c>
      <c r="M121" s="108" t="str">
        <f>IFERROR(LARGE((AL121:BF121),3),"")</f>
        <v/>
      </c>
      <c r="N121" s="108" t="str">
        <f>IFERROR(LARGE((AL121:BF121),4),"")</f>
        <v/>
      </c>
      <c r="O121" s="131" t="str">
        <f>IFERROR(LARGE((AL121:BF121),5),"")</f>
        <v/>
      </c>
      <c r="P121" s="108"/>
      <c r="Q121" s="148"/>
      <c r="R121" s="149"/>
      <c r="S121" s="120"/>
      <c r="T121" s="107">
        <f t="shared" ref="T121" si="301">IF(U120="","",1)</f>
        <v>1</v>
      </c>
      <c r="U121" s="111">
        <f t="shared" ref="U121" si="302">IF(U120="","",1)</f>
        <v>1</v>
      </c>
      <c r="V121" s="109">
        <f t="shared" ref="V121" si="303">IF(U120="","",1)</f>
        <v>1</v>
      </c>
      <c r="W121" s="120"/>
      <c r="X121" s="130"/>
      <c r="Y121" s="131"/>
      <c r="Z121" s="46"/>
      <c r="AB121" s="201"/>
      <c r="AC121" s="206"/>
      <c r="AD121" s="220"/>
      <c r="AF121" s="206" t="s">
        <v>42</v>
      </c>
      <c r="AG121" s="190" t="s">
        <v>42</v>
      </c>
      <c r="AH121" s="190" t="s">
        <v>42</v>
      </c>
      <c r="AI121" s="190" t="s">
        <v>42</v>
      </c>
      <c r="AJ121" s="207" t="s">
        <v>42</v>
      </c>
      <c r="AK121" s="242"/>
      <c r="AL121" s="206" t="s">
        <v>42</v>
      </c>
      <c r="AM121" s="206" t="s">
        <v>42</v>
      </c>
      <c r="AN121" s="206" t="s">
        <v>42</v>
      </c>
      <c r="AO121" s="206" t="s">
        <v>42</v>
      </c>
      <c r="AP121" s="206" t="s">
        <v>42</v>
      </c>
      <c r="AQ121" s="206" t="s">
        <v>42</v>
      </c>
      <c r="AR121" s="206" t="s">
        <v>42</v>
      </c>
      <c r="AS121" s="206" t="s">
        <v>42</v>
      </c>
      <c r="AT121" s="206" t="s">
        <v>42</v>
      </c>
      <c r="AU121" s="206" t="s">
        <v>42</v>
      </c>
      <c r="AV121" s="206" t="s">
        <v>42</v>
      </c>
      <c r="AW121" s="206" t="s">
        <v>42</v>
      </c>
      <c r="AX121" s="206" t="s">
        <v>42</v>
      </c>
      <c r="AY121" s="206" t="s">
        <v>42</v>
      </c>
      <c r="AZ121" s="206" t="s">
        <v>42</v>
      </c>
      <c r="BA121" s="206" t="s">
        <v>42</v>
      </c>
      <c r="BB121" s="206" t="s">
        <v>42</v>
      </c>
      <c r="BC121" s="206" t="s">
        <v>42</v>
      </c>
      <c r="BD121" s="206" t="s">
        <v>42</v>
      </c>
      <c r="BE121" s="206" t="s">
        <v>42</v>
      </c>
      <c r="BF121" s="206" t="s">
        <v>42</v>
      </c>
      <c r="BG121" s="206" t="s">
        <v>42</v>
      </c>
      <c r="BH121" s="206" t="s">
        <v>42</v>
      </c>
      <c r="BI121" s="206" t="s">
        <v>42</v>
      </c>
      <c r="BJ121" s="220"/>
      <c r="BK121" s="207"/>
      <c r="BL121" s="205"/>
    </row>
    <row r="122" spans="2:64" s="224" customFormat="1" ht="8.5" customHeight="1" thickBot="1" x14ac:dyDescent="0.25">
      <c r="B122" s="65"/>
      <c r="C122" s="118"/>
      <c r="D122" s="132"/>
      <c r="E122" s="133"/>
      <c r="F122" s="167"/>
      <c r="G122" s="134"/>
      <c r="H122" s="146"/>
      <c r="I122" s="147"/>
      <c r="J122" s="146"/>
      <c r="K122" s="150"/>
      <c r="L122" s="113"/>
      <c r="M122" s="113"/>
      <c r="N122" s="113"/>
      <c r="O122" s="151"/>
      <c r="P122" s="146"/>
      <c r="Q122" s="152"/>
      <c r="R122" s="153"/>
      <c r="S122" s="146"/>
      <c r="T122" s="112">
        <f t="shared" ref="T122" si="304">IF(U120="","",1)</f>
        <v>1</v>
      </c>
      <c r="U122" s="113">
        <f t="shared" ref="U122" si="305">IF(U120="","",1)</f>
        <v>1</v>
      </c>
      <c r="V122" s="114">
        <f t="shared" ref="V122" si="306">IF(U120="","",1)</f>
        <v>1</v>
      </c>
      <c r="W122" s="146"/>
      <c r="X122" s="132"/>
      <c r="Y122" s="159"/>
      <c r="Z122" s="64"/>
      <c r="AB122" s="225"/>
      <c r="AC122" s="226"/>
      <c r="AD122" s="243"/>
      <c r="AF122" s="244"/>
      <c r="AG122" s="245"/>
      <c r="AH122" s="245"/>
      <c r="AI122" s="245"/>
      <c r="AJ122" s="246"/>
      <c r="AL122" s="245"/>
      <c r="AM122" s="245"/>
      <c r="AN122" s="245"/>
      <c r="AO122" s="245"/>
      <c r="AP122" s="245"/>
      <c r="AQ122" s="245"/>
      <c r="AR122" s="245"/>
      <c r="AS122" s="245"/>
      <c r="AT122" s="245"/>
      <c r="AU122" s="245"/>
      <c r="AV122" s="245"/>
      <c r="AW122" s="245"/>
      <c r="AX122" s="245"/>
      <c r="AY122" s="245"/>
      <c r="AZ122" s="246"/>
      <c r="BA122" s="246"/>
      <c r="BB122" s="246"/>
      <c r="BC122" s="246"/>
      <c r="BD122" s="246"/>
      <c r="BE122" s="229"/>
      <c r="BF122" s="246"/>
      <c r="BG122" s="246"/>
      <c r="BH122" s="246"/>
      <c r="BI122" s="246"/>
      <c r="BJ122" s="247"/>
      <c r="BK122" s="233"/>
      <c r="BL122" s="234"/>
    </row>
    <row r="123" spans="2:64" ht="8.5" customHeight="1" thickTop="1" x14ac:dyDescent="0.2">
      <c r="B123" s="41"/>
      <c r="C123" s="116"/>
      <c r="D123" s="129"/>
      <c r="E123" s="130"/>
      <c r="F123" s="108"/>
      <c r="G123" s="131"/>
      <c r="H123" s="120"/>
      <c r="I123" s="143"/>
      <c r="J123" s="120"/>
      <c r="K123" s="116"/>
      <c r="L123" s="108"/>
      <c r="M123" s="108"/>
      <c r="N123" s="108"/>
      <c r="O123" s="131"/>
      <c r="P123" s="108"/>
      <c r="Q123" s="148"/>
      <c r="R123" s="149"/>
      <c r="S123" s="120"/>
      <c r="T123" s="107" t="str">
        <f t="shared" ref="T123" si="307">IF(U124="","",1)</f>
        <v/>
      </c>
      <c r="U123" s="108" t="str">
        <f t="shared" ref="U123" si="308">IF(U124="","",1)</f>
        <v/>
      </c>
      <c r="V123" s="109" t="str">
        <f t="shared" ref="V123" si="309">IF(U124="","",1)</f>
        <v/>
      </c>
      <c r="W123" s="120"/>
      <c r="X123" s="130"/>
      <c r="Y123" s="131"/>
      <c r="Z123" s="46"/>
      <c r="AB123" s="201"/>
      <c r="AC123" s="206"/>
      <c r="AD123" s="214"/>
      <c r="AF123" s="215"/>
      <c r="AG123" s="216"/>
      <c r="AH123" s="216"/>
      <c r="AI123" s="216"/>
      <c r="AJ123" s="217"/>
      <c r="AL123" s="216"/>
      <c r="AM123" s="216"/>
      <c r="AN123" s="216"/>
      <c r="AO123" s="216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7"/>
      <c r="BA123" s="217"/>
      <c r="BB123" s="217"/>
      <c r="BC123" s="217"/>
      <c r="BD123" s="217"/>
      <c r="BE123" s="248"/>
      <c r="BF123" s="217"/>
      <c r="BG123" s="217"/>
      <c r="BH123" s="217"/>
      <c r="BI123" s="217"/>
      <c r="BJ123" s="214"/>
      <c r="BK123" s="207"/>
      <c r="BL123" s="205"/>
    </row>
    <row r="124" spans="2:64" x14ac:dyDescent="0.2">
      <c r="B124" s="41"/>
      <c r="C124" s="116">
        <v>27</v>
      </c>
      <c r="D124" s="129" t="str">
        <f t="shared" si="208"/>
        <v/>
      </c>
      <c r="E124" s="130"/>
      <c r="F124" s="108" t="str">
        <f>IF(COUNT(#REF!,#REF!,#REF!,#REF!,#REF!,#REF!,#REF!,#REF!,#REF!,#REF!,#REF!,#REF!,#REF!,#REF!,#REF!,#REF!,#REF!,AL124,AM124,AN124,AO124,AP124,AQ124)=0,"", COUNT(#REF!,#REF!,#REF!,#REF!,#REF!,#REF!,#REF!,#REF!,#REF!,#REF!,#REF!,#REF!,#REF!,#REF!,#REF!,#REF!,#REF!,AL124,AM124,AN124,AO124,AP124,AQ124))</f>
        <v/>
      </c>
      <c r="G124" s="131" t="str">
        <f t="shared" si="209"/>
        <v/>
      </c>
      <c r="H124" s="120"/>
      <c r="I124" s="143"/>
      <c r="J124" s="145" t="s">
        <v>32</v>
      </c>
      <c r="K124" s="116" t="str">
        <f>IFERROR(LARGE((AL124:BF124),1),"")</f>
        <v/>
      </c>
      <c r="L124" s="108" t="str">
        <f>IFERROR(LARGE((AL124:BF124),2),"")</f>
        <v/>
      </c>
      <c r="M124" s="108" t="str">
        <f>IFERROR(LARGE((AL124:BF124),3),"")</f>
        <v/>
      </c>
      <c r="N124" s="108" t="str">
        <f>IFERROR(LARGE((AL124:BF124),4),"")</f>
        <v/>
      </c>
      <c r="O124" s="131" t="str">
        <f>IFERROR(LARGE((AL124:BF124),5),"")</f>
        <v/>
      </c>
      <c r="P124" s="108"/>
      <c r="Q124" s="148" t="str">
        <f t="shared" si="210"/>
        <v/>
      </c>
      <c r="R124" s="149" t="str">
        <f t="shared" si="211"/>
        <v/>
      </c>
      <c r="S124" s="120"/>
      <c r="T124" s="107" t="str">
        <f t="shared" ref="T124" si="310">IF(U124="","",1)</f>
        <v/>
      </c>
      <c r="U124" s="110" t="str">
        <f t="shared" ref="U124" si="311">IF(SUM(Q124:R124)=0,"",SUM(Q124:R124))</f>
        <v/>
      </c>
      <c r="V124" s="109" t="str">
        <f t="shared" ref="V124" si="312">IF(U124="","",1)</f>
        <v/>
      </c>
      <c r="W124" s="120"/>
      <c r="X124" s="130" t="str">
        <f t="shared" si="198"/>
        <v/>
      </c>
      <c r="Y124" s="131"/>
      <c r="Z124" s="46"/>
      <c r="AB124" s="201"/>
      <c r="AC124" s="206">
        <v>27</v>
      </c>
      <c r="AD124" s="220" t="s">
        <v>40</v>
      </c>
      <c r="AF124" s="206"/>
      <c r="AG124" s="190"/>
      <c r="AH124" s="190"/>
      <c r="AI124" s="190"/>
      <c r="AJ124" s="207"/>
      <c r="AK124" s="242"/>
      <c r="AL124" s="222" t="s">
        <v>32</v>
      </c>
      <c r="AM124" s="222" t="s">
        <v>32</v>
      </c>
      <c r="AN124" s="222" t="s">
        <v>32</v>
      </c>
      <c r="AO124" s="222" t="s">
        <v>32</v>
      </c>
      <c r="AP124" s="222" t="s">
        <v>32</v>
      </c>
      <c r="AQ124" s="222" t="s">
        <v>32</v>
      </c>
      <c r="AR124" s="222" t="s">
        <v>32</v>
      </c>
      <c r="AS124" s="222" t="s">
        <v>32</v>
      </c>
      <c r="AT124" s="222" t="s">
        <v>32</v>
      </c>
      <c r="AU124" s="222" t="s">
        <v>32</v>
      </c>
      <c r="AV124" s="222" t="s">
        <v>32</v>
      </c>
      <c r="AW124" s="222" t="s">
        <v>32</v>
      </c>
      <c r="AX124" s="222" t="s">
        <v>32</v>
      </c>
      <c r="AY124" s="222" t="s">
        <v>32</v>
      </c>
      <c r="AZ124" s="222" t="s">
        <v>32</v>
      </c>
      <c r="BA124" s="222" t="s">
        <v>32</v>
      </c>
      <c r="BB124" s="222" t="s">
        <v>32</v>
      </c>
      <c r="BC124" s="222" t="s">
        <v>32</v>
      </c>
      <c r="BD124" s="222" t="s">
        <v>32</v>
      </c>
      <c r="BE124" s="222" t="s">
        <v>32</v>
      </c>
      <c r="BF124" s="222" t="s">
        <v>32</v>
      </c>
      <c r="BG124" s="222" t="s">
        <v>32</v>
      </c>
      <c r="BH124" s="222" t="s">
        <v>32</v>
      </c>
      <c r="BI124" s="222" t="s">
        <v>32</v>
      </c>
      <c r="BJ124" s="220" t="str">
        <f>IF(AD124="Athlete Name","",AD124)</f>
        <v/>
      </c>
      <c r="BK124" s="207">
        <v>27</v>
      </c>
      <c r="BL124" s="205"/>
    </row>
    <row r="125" spans="2:64" x14ac:dyDescent="0.2">
      <c r="B125" s="41"/>
      <c r="C125" s="116"/>
      <c r="D125" s="129"/>
      <c r="E125" s="130"/>
      <c r="F125" s="116"/>
      <c r="G125" s="131"/>
      <c r="H125" s="120"/>
      <c r="I125" s="143" t="str">
        <f>IF(SUM(AF125:AJ125)=0,"",SUM(AF125:AJ125))</f>
        <v/>
      </c>
      <c r="J125" s="145" t="s">
        <v>42</v>
      </c>
      <c r="K125" s="116" t="str">
        <f>IFERROR(LARGE((AL125:BF125),1),"")</f>
        <v/>
      </c>
      <c r="L125" s="108" t="str">
        <f>IFERROR(LARGE((AL125:BF125),2),"")</f>
        <v/>
      </c>
      <c r="M125" s="108" t="str">
        <f>IFERROR(LARGE((AL125:BF125),3),"")</f>
        <v/>
      </c>
      <c r="N125" s="108" t="str">
        <f>IFERROR(LARGE((AL125:BF125),4),"")</f>
        <v/>
      </c>
      <c r="O125" s="131" t="str">
        <f>IFERROR(LARGE((AL125:BF125),5),"")</f>
        <v/>
      </c>
      <c r="P125" s="108"/>
      <c r="Q125" s="148"/>
      <c r="R125" s="149"/>
      <c r="S125" s="120"/>
      <c r="T125" s="107" t="str">
        <f t="shared" ref="T125" si="313">IF(U124="","",1)</f>
        <v/>
      </c>
      <c r="U125" s="111" t="str">
        <f t="shared" ref="U125" si="314">IF(U124="","",1)</f>
        <v/>
      </c>
      <c r="V125" s="109" t="str">
        <f t="shared" ref="V125" si="315">IF(U124="","",1)</f>
        <v/>
      </c>
      <c r="W125" s="120"/>
      <c r="X125" s="130"/>
      <c r="Y125" s="131"/>
      <c r="Z125" s="46"/>
      <c r="AB125" s="201"/>
      <c r="AC125" s="206"/>
      <c r="AD125" s="220"/>
      <c r="AF125" s="206" t="s">
        <v>42</v>
      </c>
      <c r="AG125" s="190" t="s">
        <v>42</v>
      </c>
      <c r="AH125" s="190" t="s">
        <v>42</v>
      </c>
      <c r="AI125" s="190" t="s">
        <v>42</v>
      </c>
      <c r="AJ125" s="207" t="s">
        <v>42</v>
      </c>
      <c r="AK125" s="242"/>
      <c r="AL125" s="206" t="s">
        <v>42</v>
      </c>
      <c r="AM125" s="206" t="s">
        <v>42</v>
      </c>
      <c r="AN125" s="206" t="s">
        <v>42</v>
      </c>
      <c r="AO125" s="206" t="s">
        <v>42</v>
      </c>
      <c r="AP125" s="206" t="s">
        <v>42</v>
      </c>
      <c r="AQ125" s="206" t="s">
        <v>42</v>
      </c>
      <c r="AR125" s="206" t="s">
        <v>42</v>
      </c>
      <c r="AS125" s="206" t="s">
        <v>42</v>
      </c>
      <c r="AT125" s="206" t="s">
        <v>42</v>
      </c>
      <c r="AU125" s="206" t="s">
        <v>42</v>
      </c>
      <c r="AV125" s="206" t="s">
        <v>42</v>
      </c>
      <c r="AW125" s="206" t="s">
        <v>42</v>
      </c>
      <c r="AX125" s="206" t="s">
        <v>42</v>
      </c>
      <c r="AY125" s="206" t="s">
        <v>42</v>
      </c>
      <c r="AZ125" s="206" t="s">
        <v>42</v>
      </c>
      <c r="BA125" s="206" t="s">
        <v>42</v>
      </c>
      <c r="BB125" s="206" t="s">
        <v>42</v>
      </c>
      <c r="BC125" s="206" t="s">
        <v>42</v>
      </c>
      <c r="BD125" s="206" t="s">
        <v>42</v>
      </c>
      <c r="BE125" s="206" t="s">
        <v>42</v>
      </c>
      <c r="BF125" s="206" t="s">
        <v>42</v>
      </c>
      <c r="BG125" s="206" t="s">
        <v>42</v>
      </c>
      <c r="BH125" s="206" t="s">
        <v>42</v>
      </c>
      <c r="BI125" s="206" t="s">
        <v>42</v>
      </c>
      <c r="BJ125" s="220"/>
      <c r="BK125" s="207"/>
      <c r="BL125" s="205"/>
    </row>
    <row r="126" spans="2:64" s="224" customFormat="1" ht="8.5" customHeight="1" thickBot="1" x14ac:dyDescent="0.25">
      <c r="B126" s="65"/>
      <c r="C126" s="118"/>
      <c r="D126" s="132"/>
      <c r="E126" s="133"/>
      <c r="F126" s="167"/>
      <c r="G126" s="134"/>
      <c r="H126" s="146"/>
      <c r="I126" s="147"/>
      <c r="J126" s="146"/>
      <c r="K126" s="150"/>
      <c r="L126" s="113"/>
      <c r="M126" s="113"/>
      <c r="N126" s="113"/>
      <c r="O126" s="151"/>
      <c r="P126" s="146"/>
      <c r="Q126" s="152"/>
      <c r="R126" s="153"/>
      <c r="S126" s="146"/>
      <c r="T126" s="112" t="str">
        <f t="shared" ref="T126" si="316">IF(U124="","",1)</f>
        <v/>
      </c>
      <c r="U126" s="113" t="str">
        <f t="shared" ref="U126" si="317">IF(U124="","",1)</f>
        <v/>
      </c>
      <c r="V126" s="114" t="str">
        <f t="shared" ref="V126" si="318">IF(U124="","",1)</f>
        <v/>
      </c>
      <c r="W126" s="146"/>
      <c r="X126" s="132"/>
      <c r="Y126" s="159"/>
      <c r="Z126" s="64"/>
      <c r="AB126" s="225"/>
      <c r="AC126" s="226"/>
      <c r="AD126" s="227"/>
      <c r="AF126" s="228"/>
      <c r="AG126" s="229"/>
      <c r="AH126" s="229"/>
      <c r="AI126" s="229"/>
      <c r="AJ126" s="230"/>
      <c r="AL126" s="229"/>
      <c r="AM126" s="229"/>
      <c r="AN126" s="229"/>
      <c r="AO126" s="229"/>
      <c r="AP126" s="229"/>
      <c r="AQ126" s="229"/>
      <c r="AR126" s="229"/>
      <c r="AS126" s="229"/>
      <c r="AT126" s="229"/>
      <c r="AU126" s="229"/>
      <c r="AV126" s="229"/>
      <c r="AW126" s="229"/>
      <c r="AX126" s="229"/>
      <c r="AY126" s="229"/>
      <c r="AZ126" s="230"/>
      <c r="BA126" s="230"/>
      <c r="BB126" s="230"/>
      <c r="BC126" s="230"/>
      <c r="BD126" s="230"/>
      <c r="BE126" s="245"/>
      <c r="BF126" s="230"/>
      <c r="BG126" s="230"/>
      <c r="BH126" s="230"/>
      <c r="BI126" s="230"/>
      <c r="BJ126" s="232"/>
      <c r="BK126" s="233"/>
      <c r="BL126" s="234"/>
    </row>
    <row r="127" spans="2:64" ht="8.5" customHeight="1" thickTop="1" x14ac:dyDescent="0.2">
      <c r="B127" s="41"/>
      <c r="C127" s="116"/>
      <c r="D127" s="129"/>
      <c r="E127" s="130"/>
      <c r="F127" s="108"/>
      <c r="G127" s="131"/>
      <c r="H127" s="120"/>
      <c r="I127" s="143"/>
      <c r="J127" s="120"/>
      <c r="K127" s="116"/>
      <c r="L127" s="108"/>
      <c r="M127" s="108"/>
      <c r="N127" s="108"/>
      <c r="O127" s="131"/>
      <c r="P127" s="108"/>
      <c r="Q127" s="148"/>
      <c r="R127" s="149"/>
      <c r="S127" s="120"/>
      <c r="T127" s="107" t="str">
        <f t="shared" ref="T127" si="319">IF(U128="","",1)</f>
        <v/>
      </c>
      <c r="U127" s="108" t="str">
        <f t="shared" ref="U127" si="320">IF(U128="","",1)</f>
        <v/>
      </c>
      <c r="V127" s="109" t="str">
        <f t="shared" ref="V127" si="321">IF(U128="","",1)</f>
        <v/>
      </c>
      <c r="W127" s="120"/>
      <c r="X127" s="130"/>
      <c r="Y127" s="131"/>
      <c r="Z127" s="46"/>
      <c r="AB127" s="201"/>
      <c r="AC127" s="206"/>
      <c r="AD127" s="235"/>
      <c r="AF127" s="236"/>
      <c r="AG127" s="237"/>
      <c r="AH127" s="237"/>
      <c r="AI127" s="238"/>
      <c r="AJ127" s="239"/>
      <c r="AL127" s="238"/>
      <c r="AM127" s="238"/>
      <c r="AN127" s="238"/>
      <c r="AO127" s="238"/>
      <c r="AP127" s="248"/>
      <c r="AQ127" s="248"/>
      <c r="AR127" s="248"/>
      <c r="AS127" s="248"/>
      <c r="AT127" s="248"/>
      <c r="AU127" s="248"/>
      <c r="AV127" s="248"/>
      <c r="AW127" s="248"/>
      <c r="AX127" s="248"/>
      <c r="AY127" s="248"/>
      <c r="AZ127" s="249"/>
      <c r="BA127" s="249"/>
      <c r="BB127" s="249"/>
      <c r="BC127" s="249"/>
      <c r="BD127" s="249"/>
      <c r="BE127" s="219"/>
      <c r="BF127" s="249"/>
      <c r="BG127" s="249"/>
      <c r="BH127" s="249"/>
      <c r="BI127" s="249"/>
      <c r="BJ127" s="235"/>
      <c r="BK127" s="207"/>
      <c r="BL127" s="205"/>
    </row>
    <row r="128" spans="2:64" x14ac:dyDescent="0.2">
      <c r="B128" s="41"/>
      <c r="C128" s="116">
        <v>28</v>
      </c>
      <c r="D128" s="129" t="str">
        <f t="shared" si="208"/>
        <v/>
      </c>
      <c r="E128" s="130"/>
      <c r="F128" s="108" t="str">
        <f>IF(COUNT(#REF!,#REF!,#REF!,#REF!,#REF!,#REF!,#REF!,#REF!,#REF!,#REF!,#REF!,#REF!,#REF!,#REF!,#REF!,#REF!,#REF!,AL128,AM128,AN128,AO128,AP128,AQ128)=0,"", COUNT(#REF!,#REF!,#REF!,#REF!,#REF!,#REF!,#REF!,#REF!,#REF!,#REF!,#REF!,#REF!,#REF!,#REF!,#REF!,#REF!,#REF!,AL128,AM128,AN128,AO128,AP128,AQ128))</f>
        <v/>
      </c>
      <c r="G128" s="131" t="str">
        <f t="shared" si="209"/>
        <v/>
      </c>
      <c r="H128" s="120"/>
      <c r="I128" s="143"/>
      <c r="J128" s="145" t="s">
        <v>32</v>
      </c>
      <c r="K128" s="116" t="str">
        <f>IFERROR(LARGE((AL128:BF128),1),"")</f>
        <v/>
      </c>
      <c r="L128" s="108" t="str">
        <f>IFERROR(LARGE((AL128:BF128),2),"")</f>
        <v/>
      </c>
      <c r="M128" s="108" t="str">
        <f>IFERROR(LARGE((AL128:BF128),3),"")</f>
        <v/>
      </c>
      <c r="N128" s="108" t="str">
        <f>IFERROR(LARGE((AL128:BF128),4),"")</f>
        <v/>
      </c>
      <c r="O128" s="131" t="str">
        <f>IFERROR(LARGE((AL128:BF128),5),"")</f>
        <v/>
      </c>
      <c r="P128" s="108"/>
      <c r="Q128" s="148" t="str">
        <f t="shared" si="210"/>
        <v/>
      </c>
      <c r="R128" s="149" t="str">
        <f t="shared" si="211"/>
        <v/>
      </c>
      <c r="S128" s="120"/>
      <c r="T128" s="107" t="str">
        <f t="shared" ref="T128" si="322">IF(U128="","",1)</f>
        <v/>
      </c>
      <c r="U128" s="110" t="str">
        <f t="shared" ref="U128" si="323">IF(SUM(Q128:R128)=0,"",SUM(Q128:R128))</f>
        <v/>
      </c>
      <c r="V128" s="109" t="str">
        <f t="shared" ref="V128" si="324">IF(U128="","",1)</f>
        <v/>
      </c>
      <c r="W128" s="120"/>
      <c r="X128" s="130" t="str">
        <f t="shared" si="198"/>
        <v/>
      </c>
      <c r="Y128" s="131"/>
      <c r="Z128" s="46"/>
      <c r="AB128" s="201"/>
      <c r="AC128" s="206">
        <v>28</v>
      </c>
      <c r="AD128" s="220" t="s">
        <v>40</v>
      </c>
      <c r="AF128" s="206"/>
      <c r="AG128" s="190"/>
      <c r="AH128" s="190"/>
      <c r="AI128" s="190"/>
      <c r="AJ128" s="207"/>
      <c r="AK128" s="242"/>
      <c r="AL128" s="222" t="s">
        <v>32</v>
      </c>
      <c r="AM128" s="222" t="s">
        <v>32</v>
      </c>
      <c r="AN128" s="222" t="s">
        <v>32</v>
      </c>
      <c r="AO128" s="222" t="s">
        <v>32</v>
      </c>
      <c r="AP128" s="222" t="s">
        <v>32</v>
      </c>
      <c r="AQ128" s="222" t="s">
        <v>32</v>
      </c>
      <c r="AR128" s="222" t="s">
        <v>32</v>
      </c>
      <c r="AS128" s="222" t="s">
        <v>32</v>
      </c>
      <c r="AT128" s="222" t="s">
        <v>32</v>
      </c>
      <c r="AU128" s="222" t="s">
        <v>32</v>
      </c>
      <c r="AV128" s="222" t="s">
        <v>32</v>
      </c>
      <c r="AW128" s="222" t="s">
        <v>32</v>
      </c>
      <c r="AX128" s="222" t="s">
        <v>32</v>
      </c>
      <c r="AY128" s="222" t="s">
        <v>32</v>
      </c>
      <c r="AZ128" s="222" t="s">
        <v>32</v>
      </c>
      <c r="BA128" s="222" t="s">
        <v>32</v>
      </c>
      <c r="BB128" s="222" t="s">
        <v>32</v>
      </c>
      <c r="BC128" s="222" t="s">
        <v>32</v>
      </c>
      <c r="BD128" s="222" t="s">
        <v>32</v>
      </c>
      <c r="BE128" s="222" t="s">
        <v>32</v>
      </c>
      <c r="BF128" s="222" t="s">
        <v>32</v>
      </c>
      <c r="BG128" s="222" t="s">
        <v>32</v>
      </c>
      <c r="BH128" s="222" t="s">
        <v>32</v>
      </c>
      <c r="BI128" s="222" t="s">
        <v>32</v>
      </c>
      <c r="BJ128" s="220" t="str">
        <f>IF(AD128="Athlete Name","",AD128)</f>
        <v/>
      </c>
      <c r="BK128" s="207">
        <v>28</v>
      </c>
      <c r="BL128" s="205"/>
    </row>
    <row r="129" spans="2:64" x14ac:dyDescent="0.2">
      <c r="B129" s="41"/>
      <c r="C129" s="116"/>
      <c r="D129" s="129"/>
      <c r="E129" s="130"/>
      <c r="F129" s="108"/>
      <c r="G129" s="131"/>
      <c r="H129" s="120"/>
      <c r="I129" s="143" t="str">
        <f>IF(SUM(AF129:AJ129)=0,"",SUM(AF129:AJ129))</f>
        <v/>
      </c>
      <c r="J129" s="145" t="s">
        <v>42</v>
      </c>
      <c r="K129" s="116" t="str">
        <f>IFERROR(LARGE((AL129:BF129),1),"")</f>
        <v/>
      </c>
      <c r="L129" s="108" t="str">
        <f>IFERROR(LARGE((AL129:BF129),2),"")</f>
        <v/>
      </c>
      <c r="M129" s="108" t="str">
        <f>IFERROR(LARGE((AL129:BF129),3),"")</f>
        <v/>
      </c>
      <c r="N129" s="108" t="str">
        <f>IFERROR(LARGE((AL129:BF129),4),"")</f>
        <v/>
      </c>
      <c r="O129" s="131" t="str">
        <f>IFERROR(LARGE((AL129:BF129),5),"")</f>
        <v/>
      </c>
      <c r="P129" s="108"/>
      <c r="Q129" s="148"/>
      <c r="R129" s="149"/>
      <c r="S129" s="120"/>
      <c r="T129" s="107" t="str">
        <f t="shared" ref="T129" si="325">IF(U128="","",1)</f>
        <v/>
      </c>
      <c r="U129" s="111" t="str">
        <f t="shared" ref="U129" si="326">IF(U128="","",1)</f>
        <v/>
      </c>
      <c r="V129" s="109" t="str">
        <f t="shared" ref="V129" si="327">IF(U128="","",1)</f>
        <v/>
      </c>
      <c r="W129" s="120"/>
      <c r="X129" s="130"/>
      <c r="Y129" s="131"/>
      <c r="Z129" s="46"/>
      <c r="AB129" s="201"/>
      <c r="AC129" s="206"/>
      <c r="AD129" s="220"/>
      <c r="AF129" s="206" t="s">
        <v>42</v>
      </c>
      <c r="AG129" s="190" t="s">
        <v>42</v>
      </c>
      <c r="AH129" s="190" t="s">
        <v>42</v>
      </c>
      <c r="AI129" s="190" t="s">
        <v>42</v>
      </c>
      <c r="AJ129" s="207" t="s">
        <v>42</v>
      </c>
      <c r="AK129" s="242"/>
      <c r="AL129" s="206" t="s">
        <v>42</v>
      </c>
      <c r="AM129" s="206" t="s">
        <v>42</v>
      </c>
      <c r="AN129" s="206" t="s">
        <v>42</v>
      </c>
      <c r="AO129" s="206" t="s">
        <v>42</v>
      </c>
      <c r="AP129" s="206" t="s">
        <v>42</v>
      </c>
      <c r="AQ129" s="206" t="s">
        <v>42</v>
      </c>
      <c r="AR129" s="206" t="s">
        <v>42</v>
      </c>
      <c r="AS129" s="206" t="s">
        <v>42</v>
      </c>
      <c r="AT129" s="206" t="s">
        <v>42</v>
      </c>
      <c r="AU129" s="206" t="s">
        <v>42</v>
      </c>
      <c r="AV129" s="206" t="s">
        <v>42</v>
      </c>
      <c r="AW129" s="206" t="s">
        <v>42</v>
      </c>
      <c r="AX129" s="206" t="s">
        <v>42</v>
      </c>
      <c r="AY129" s="206" t="s">
        <v>42</v>
      </c>
      <c r="AZ129" s="206" t="s">
        <v>42</v>
      </c>
      <c r="BA129" s="206" t="s">
        <v>42</v>
      </c>
      <c r="BB129" s="206" t="s">
        <v>42</v>
      </c>
      <c r="BC129" s="206" t="s">
        <v>42</v>
      </c>
      <c r="BD129" s="206" t="s">
        <v>42</v>
      </c>
      <c r="BE129" s="206" t="s">
        <v>42</v>
      </c>
      <c r="BF129" s="206" t="s">
        <v>42</v>
      </c>
      <c r="BG129" s="206" t="s">
        <v>42</v>
      </c>
      <c r="BH129" s="206" t="s">
        <v>42</v>
      </c>
      <c r="BI129" s="206" t="s">
        <v>42</v>
      </c>
      <c r="BJ129" s="220"/>
      <c r="BK129" s="207"/>
      <c r="BL129" s="205"/>
    </row>
    <row r="130" spans="2:64" s="224" customFormat="1" ht="8.5" customHeight="1" thickBot="1" x14ac:dyDescent="0.25">
      <c r="B130" s="65"/>
      <c r="C130" s="118"/>
      <c r="D130" s="132"/>
      <c r="E130" s="133"/>
      <c r="F130" s="167"/>
      <c r="G130" s="134"/>
      <c r="H130" s="146"/>
      <c r="I130" s="147"/>
      <c r="J130" s="146"/>
      <c r="K130" s="150"/>
      <c r="L130" s="113"/>
      <c r="M130" s="113"/>
      <c r="N130" s="113"/>
      <c r="O130" s="151"/>
      <c r="P130" s="146"/>
      <c r="Q130" s="152"/>
      <c r="R130" s="153"/>
      <c r="S130" s="146"/>
      <c r="T130" s="112" t="str">
        <f t="shared" ref="T130" si="328">IF(U128="","",1)</f>
        <v/>
      </c>
      <c r="U130" s="113" t="str">
        <f t="shared" ref="U130" si="329">IF(U128="","",1)</f>
        <v/>
      </c>
      <c r="V130" s="114" t="str">
        <f t="shared" ref="V130" si="330">IF(U128="","",1)</f>
        <v/>
      </c>
      <c r="W130" s="146"/>
      <c r="X130" s="132"/>
      <c r="Y130" s="159"/>
      <c r="Z130" s="64"/>
      <c r="AB130" s="225"/>
      <c r="AC130" s="226"/>
      <c r="AD130" s="243"/>
      <c r="AF130" s="244"/>
      <c r="AG130" s="245"/>
      <c r="AH130" s="245"/>
      <c r="AI130" s="245"/>
      <c r="AJ130" s="246"/>
      <c r="AL130" s="245"/>
      <c r="AM130" s="245"/>
      <c r="AN130" s="245"/>
      <c r="AO130" s="245"/>
      <c r="AP130" s="245"/>
      <c r="AQ130" s="245"/>
      <c r="AR130" s="245"/>
      <c r="AS130" s="245"/>
      <c r="AT130" s="245"/>
      <c r="AU130" s="245"/>
      <c r="AV130" s="245"/>
      <c r="AW130" s="245"/>
      <c r="AX130" s="245"/>
      <c r="AY130" s="245"/>
      <c r="AZ130" s="246"/>
      <c r="BA130" s="246"/>
      <c r="BB130" s="246"/>
      <c r="BC130" s="246"/>
      <c r="BD130" s="246"/>
      <c r="BE130" s="229"/>
      <c r="BF130" s="246"/>
      <c r="BG130" s="246"/>
      <c r="BH130" s="246"/>
      <c r="BI130" s="246"/>
      <c r="BJ130" s="247"/>
      <c r="BK130" s="233"/>
      <c r="BL130" s="234"/>
    </row>
    <row r="131" spans="2:64" ht="8.5" customHeight="1" thickTop="1" x14ac:dyDescent="0.2">
      <c r="B131" s="41"/>
      <c r="C131" s="116"/>
      <c r="D131" s="129"/>
      <c r="E131" s="130"/>
      <c r="F131" s="108"/>
      <c r="G131" s="131"/>
      <c r="H131" s="120"/>
      <c r="I131" s="143"/>
      <c r="J131" s="120"/>
      <c r="K131" s="116"/>
      <c r="L131" s="108"/>
      <c r="M131" s="108"/>
      <c r="N131" s="108"/>
      <c r="O131" s="131"/>
      <c r="P131" s="108"/>
      <c r="Q131" s="148"/>
      <c r="R131" s="149"/>
      <c r="S131" s="120"/>
      <c r="T131" s="107" t="str">
        <f t="shared" ref="T131" si="331">IF(U132="","",1)</f>
        <v/>
      </c>
      <c r="U131" s="108" t="str">
        <f t="shared" ref="U131" si="332">IF(U132="","",1)</f>
        <v/>
      </c>
      <c r="V131" s="109" t="str">
        <f t="shared" ref="V131" si="333">IF(U132="","",1)</f>
        <v/>
      </c>
      <c r="W131" s="120"/>
      <c r="X131" s="130"/>
      <c r="Y131" s="131"/>
      <c r="Z131" s="46"/>
      <c r="AB131" s="201"/>
      <c r="AC131" s="206"/>
      <c r="AD131" s="214"/>
      <c r="AF131" s="215"/>
      <c r="AG131" s="216"/>
      <c r="AH131" s="216"/>
      <c r="AI131" s="216"/>
      <c r="AJ131" s="217"/>
      <c r="AL131" s="216"/>
      <c r="AM131" s="216"/>
      <c r="AN131" s="216"/>
      <c r="AO131" s="216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7"/>
      <c r="BA131" s="217"/>
      <c r="BB131" s="217"/>
      <c r="BC131" s="217"/>
      <c r="BD131" s="217"/>
      <c r="BE131" s="248"/>
      <c r="BF131" s="217"/>
      <c r="BG131" s="217"/>
      <c r="BH131" s="217"/>
      <c r="BI131" s="217"/>
      <c r="BJ131" s="214"/>
      <c r="BK131" s="207"/>
      <c r="BL131" s="205"/>
    </row>
    <row r="132" spans="2:64" x14ac:dyDescent="0.2">
      <c r="B132" s="41"/>
      <c r="C132" s="116">
        <v>29</v>
      </c>
      <c r="D132" s="129" t="str">
        <f t="shared" si="208"/>
        <v/>
      </c>
      <c r="E132" s="130"/>
      <c r="F132" s="108" t="str">
        <f>IF(COUNT(#REF!,#REF!,#REF!,#REF!,#REF!,#REF!,#REF!,#REF!,#REF!,#REF!,#REF!,#REF!,#REF!,#REF!,#REF!,#REF!,#REF!,AL132,AM132,AN132,AO132,AP132,AQ132)=0,"", COUNT(#REF!,#REF!,#REF!,#REF!,#REF!,#REF!,#REF!,#REF!,#REF!,#REF!,#REF!,#REF!,#REF!,#REF!,#REF!,#REF!,#REF!,AL132,AM132,AN132,AO132,AP132,AQ132))</f>
        <v/>
      </c>
      <c r="G132" s="131" t="str">
        <f t="shared" si="209"/>
        <v/>
      </c>
      <c r="H132" s="120"/>
      <c r="I132" s="143"/>
      <c r="J132" s="145" t="s">
        <v>32</v>
      </c>
      <c r="K132" s="116" t="str">
        <f>IFERROR(LARGE((AL132:BF132),1),"")</f>
        <v/>
      </c>
      <c r="L132" s="108" t="str">
        <f>IFERROR(LARGE((AL132:BF132),2),"")</f>
        <v/>
      </c>
      <c r="M132" s="108" t="str">
        <f>IFERROR(LARGE((AL132:BF132),3),"")</f>
        <v/>
      </c>
      <c r="N132" s="108" t="str">
        <f>IFERROR(LARGE((AL132:BF132),4),"")</f>
        <v/>
      </c>
      <c r="O132" s="131" t="str">
        <f>IFERROR(LARGE((AL132:BF132),5),"")</f>
        <v/>
      </c>
      <c r="P132" s="108"/>
      <c r="Q132" s="148" t="str">
        <f t="shared" si="210"/>
        <v/>
      </c>
      <c r="R132" s="149" t="str">
        <f t="shared" si="211"/>
        <v/>
      </c>
      <c r="S132" s="120"/>
      <c r="T132" s="107" t="str">
        <f t="shared" ref="T132" si="334">IF(U132="","",1)</f>
        <v/>
      </c>
      <c r="U132" s="110" t="str">
        <f t="shared" ref="U132" si="335">IF(SUM(Q132:R132)=0,"",SUM(Q132:R132))</f>
        <v/>
      </c>
      <c r="V132" s="109" t="str">
        <f t="shared" ref="V132" si="336">IF(U132="","",1)</f>
        <v/>
      </c>
      <c r="W132" s="120"/>
      <c r="X132" s="130" t="str">
        <f t="shared" si="198"/>
        <v/>
      </c>
      <c r="Y132" s="131"/>
      <c r="Z132" s="46"/>
      <c r="AB132" s="201"/>
      <c r="AC132" s="206">
        <v>29</v>
      </c>
      <c r="AD132" s="220" t="s">
        <v>40</v>
      </c>
      <c r="AF132" s="206"/>
      <c r="AG132" s="190"/>
      <c r="AH132" s="190"/>
      <c r="AI132" s="190"/>
      <c r="AJ132" s="207"/>
      <c r="AK132" s="242"/>
      <c r="AL132" s="222" t="s">
        <v>32</v>
      </c>
      <c r="AM132" s="222" t="s">
        <v>32</v>
      </c>
      <c r="AN132" s="222" t="s">
        <v>32</v>
      </c>
      <c r="AO132" s="222" t="s">
        <v>32</v>
      </c>
      <c r="AP132" s="222" t="s">
        <v>32</v>
      </c>
      <c r="AQ132" s="222" t="s">
        <v>32</v>
      </c>
      <c r="AR132" s="222" t="s">
        <v>32</v>
      </c>
      <c r="AS132" s="222" t="s">
        <v>32</v>
      </c>
      <c r="AT132" s="222" t="s">
        <v>32</v>
      </c>
      <c r="AU132" s="222" t="s">
        <v>32</v>
      </c>
      <c r="AV132" s="222" t="s">
        <v>32</v>
      </c>
      <c r="AW132" s="222" t="s">
        <v>32</v>
      </c>
      <c r="AX132" s="222" t="s">
        <v>32</v>
      </c>
      <c r="AY132" s="222" t="s">
        <v>32</v>
      </c>
      <c r="AZ132" s="222" t="s">
        <v>32</v>
      </c>
      <c r="BA132" s="222" t="s">
        <v>32</v>
      </c>
      <c r="BB132" s="222" t="s">
        <v>32</v>
      </c>
      <c r="BC132" s="222" t="s">
        <v>32</v>
      </c>
      <c r="BD132" s="222" t="s">
        <v>32</v>
      </c>
      <c r="BE132" s="222" t="s">
        <v>32</v>
      </c>
      <c r="BF132" s="222" t="s">
        <v>32</v>
      </c>
      <c r="BG132" s="222" t="s">
        <v>32</v>
      </c>
      <c r="BH132" s="222" t="s">
        <v>32</v>
      </c>
      <c r="BI132" s="222" t="s">
        <v>32</v>
      </c>
      <c r="BJ132" s="220" t="str">
        <f>IF(AD132="Athlete Name","",AD132)</f>
        <v/>
      </c>
      <c r="BK132" s="207">
        <v>29</v>
      </c>
      <c r="BL132" s="205"/>
    </row>
    <row r="133" spans="2:64" x14ac:dyDescent="0.2">
      <c r="B133" s="41"/>
      <c r="C133" s="116"/>
      <c r="D133" s="129"/>
      <c r="E133" s="130"/>
      <c r="F133" s="108"/>
      <c r="G133" s="131"/>
      <c r="H133" s="120"/>
      <c r="I133" s="143" t="str">
        <f>IF(SUM(AF133:AJ133)=0,"",SUM(AF133:AJ133))</f>
        <v/>
      </c>
      <c r="J133" s="145" t="s">
        <v>42</v>
      </c>
      <c r="K133" s="116" t="str">
        <f>IFERROR(LARGE((AL133:BF133),1),"")</f>
        <v/>
      </c>
      <c r="L133" s="108" t="str">
        <f>IFERROR(LARGE((AL133:BF133),2),"")</f>
        <v/>
      </c>
      <c r="M133" s="108" t="str">
        <f>IFERROR(LARGE((AL133:BF133),3),"")</f>
        <v/>
      </c>
      <c r="N133" s="108" t="str">
        <f>IFERROR(LARGE((AL133:BF133),4),"")</f>
        <v/>
      </c>
      <c r="O133" s="131" t="str">
        <f>IFERROR(LARGE((AL133:BF133),5),"")</f>
        <v/>
      </c>
      <c r="P133" s="108"/>
      <c r="Q133" s="148"/>
      <c r="R133" s="149"/>
      <c r="S133" s="120"/>
      <c r="T133" s="107" t="str">
        <f t="shared" ref="T133" si="337">IF(U132="","",1)</f>
        <v/>
      </c>
      <c r="U133" s="111" t="str">
        <f t="shared" ref="U133" si="338">IF(U132="","",1)</f>
        <v/>
      </c>
      <c r="V133" s="109" t="str">
        <f t="shared" ref="V133" si="339">IF(U132="","",1)</f>
        <v/>
      </c>
      <c r="W133" s="120"/>
      <c r="X133" s="130"/>
      <c r="Y133" s="131"/>
      <c r="Z133" s="46"/>
      <c r="AB133" s="201"/>
      <c r="AC133" s="206"/>
      <c r="AD133" s="220"/>
      <c r="AF133" s="206" t="s">
        <v>42</v>
      </c>
      <c r="AG133" s="190" t="s">
        <v>42</v>
      </c>
      <c r="AH133" s="190" t="s">
        <v>42</v>
      </c>
      <c r="AI133" s="190" t="s">
        <v>42</v>
      </c>
      <c r="AJ133" s="207" t="s">
        <v>42</v>
      </c>
      <c r="AK133" s="242"/>
      <c r="AL133" s="206" t="s">
        <v>42</v>
      </c>
      <c r="AM133" s="206" t="s">
        <v>42</v>
      </c>
      <c r="AN133" s="206" t="s">
        <v>42</v>
      </c>
      <c r="AO133" s="206" t="s">
        <v>42</v>
      </c>
      <c r="AP133" s="206" t="s">
        <v>42</v>
      </c>
      <c r="AQ133" s="206" t="s">
        <v>42</v>
      </c>
      <c r="AR133" s="206" t="s">
        <v>42</v>
      </c>
      <c r="AS133" s="206" t="s">
        <v>42</v>
      </c>
      <c r="AT133" s="206" t="s">
        <v>42</v>
      </c>
      <c r="AU133" s="206" t="s">
        <v>42</v>
      </c>
      <c r="AV133" s="206" t="s">
        <v>42</v>
      </c>
      <c r="AW133" s="206" t="s">
        <v>42</v>
      </c>
      <c r="AX133" s="206" t="s">
        <v>42</v>
      </c>
      <c r="AY133" s="206" t="s">
        <v>42</v>
      </c>
      <c r="AZ133" s="206" t="s">
        <v>42</v>
      </c>
      <c r="BA133" s="206" t="s">
        <v>42</v>
      </c>
      <c r="BB133" s="206" t="s">
        <v>42</v>
      </c>
      <c r="BC133" s="206" t="s">
        <v>42</v>
      </c>
      <c r="BD133" s="206" t="s">
        <v>42</v>
      </c>
      <c r="BE133" s="206" t="s">
        <v>42</v>
      </c>
      <c r="BF133" s="206" t="s">
        <v>42</v>
      </c>
      <c r="BG133" s="206" t="s">
        <v>42</v>
      </c>
      <c r="BH133" s="206" t="s">
        <v>42</v>
      </c>
      <c r="BI133" s="206" t="s">
        <v>42</v>
      </c>
      <c r="BJ133" s="220"/>
      <c r="BK133" s="207"/>
      <c r="BL133" s="205"/>
    </row>
    <row r="134" spans="2:64" s="224" customFormat="1" ht="8.5" customHeight="1" thickBot="1" x14ac:dyDescent="0.25">
      <c r="B134" s="65"/>
      <c r="C134" s="118"/>
      <c r="D134" s="132"/>
      <c r="E134" s="133"/>
      <c r="F134" s="167"/>
      <c r="G134" s="134"/>
      <c r="H134" s="146"/>
      <c r="I134" s="147"/>
      <c r="J134" s="146"/>
      <c r="K134" s="150"/>
      <c r="L134" s="113"/>
      <c r="M134" s="113"/>
      <c r="N134" s="113"/>
      <c r="O134" s="151"/>
      <c r="P134" s="146"/>
      <c r="Q134" s="152"/>
      <c r="R134" s="153"/>
      <c r="S134" s="146"/>
      <c r="T134" s="112" t="str">
        <f t="shared" ref="T134" si="340">IF(U132="","",1)</f>
        <v/>
      </c>
      <c r="U134" s="113" t="str">
        <f t="shared" ref="U134" si="341">IF(U132="","",1)</f>
        <v/>
      </c>
      <c r="V134" s="114" t="str">
        <f t="shared" ref="V134" si="342">IF(U132="","",1)</f>
        <v/>
      </c>
      <c r="W134" s="146"/>
      <c r="X134" s="132"/>
      <c r="Y134" s="159"/>
      <c r="Z134" s="64"/>
      <c r="AB134" s="225"/>
      <c r="AC134" s="226"/>
      <c r="AD134" s="227"/>
      <c r="AF134" s="228"/>
      <c r="AG134" s="229"/>
      <c r="AH134" s="229"/>
      <c r="AI134" s="229"/>
      <c r="AJ134" s="230"/>
      <c r="AL134" s="229"/>
      <c r="AM134" s="229"/>
      <c r="AN134" s="229"/>
      <c r="AO134" s="229"/>
      <c r="AP134" s="229"/>
      <c r="AQ134" s="229"/>
      <c r="AR134" s="229"/>
      <c r="AS134" s="229"/>
      <c r="AT134" s="229"/>
      <c r="AU134" s="229"/>
      <c r="AV134" s="229"/>
      <c r="AW134" s="229"/>
      <c r="AX134" s="229"/>
      <c r="AY134" s="229"/>
      <c r="AZ134" s="230"/>
      <c r="BA134" s="230"/>
      <c r="BB134" s="230"/>
      <c r="BC134" s="230"/>
      <c r="BD134" s="230"/>
      <c r="BE134" s="245"/>
      <c r="BF134" s="230"/>
      <c r="BG134" s="230"/>
      <c r="BH134" s="230"/>
      <c r="BI134" s="230"/>
      <c r="BJ134" s="232"/>
      <c r="BK134" s="233"/>
      <c r="BL134" s="234"/>
    </row>
    <row r="135" spans="2:64" ht="8.5" customHeight="1" thickTop="1" x14ac:dyDescent="0.2">
      <c r="B135" s="41"/>
      <c r="C135" s="116"/>
      <c r="D135" s="129"/>
      <c r="E135" s="130"/>
      <c r="F135" s="108"/>
      <c r="G135" s="131"/>
      <c r="H135" s="120"/>
      <c r="I135" s="143"/>
      <c r="J135" s="120"/>
      <c r="K135" s="116"/>
      <c r="L135" s="108"/>
      <c r="M135" s="108"/>
      <c r="N135" s="108"/>
      <c r="O135" s="131"/>
      <c r="P135" s="108"/>
      <c r="Q135" s="148"/>
      <c r="R135" s="149"/>
      <c r="S135" s="120"/>
      <c r="T135" s="107" t="str">
        <f t="shared" ref="T135" si="343">IF(U136="","",1)</f>
        <v/>
      </c>
      <c r="U135" s="108" t="str">
        <f t="shared" ref="U135" si="344">IF(U136="","",1)</f>
        <v/>
      </c>
      <c r="V135" s="109" t="str">
        <f t="shared" ref="V135" si="345">IF(U136="","",1)</f>
        <v/>
      </c>
      <c r="W135" s="120"/>
      <c r="X135" s="130"/>
      <c r="Y135" s="131"/>
      <c r="Z135" s="46"/>
      <c r="AB135" s="201"/>
      <c r="AC135" s="206"/>
      <c r="AD135" s="235"/>
      <c r="AF135" s="236"/>
      <c r="AG135" s="237"/>
      <c r="AH135" s="237"/>
      <c r="AI135" s="238"/>
      <c r="AJ135" s="239"/>
      <c r="AL135" s="238"/>
      <c r="AM135" s="238"/>
      <c r="AN135" s="238"/>
      <c r="AO135" s="238"/>
      <c r="AP135" s="248"/>
      <c r="AQ135" s="248"/>
      <c r="AR135" s="248"/>
      <c r="AS135" s="248"/>
      <c r="AT135" s="248"/>
      <c r="AU135" s="248"/>
      <c r="AV135" s="248"/>
      <c r="AW135" s="248"/>
      <c r="AX135" s="248"/>
      <c r="AY135" s="248"/>
      <c r="AZ135" s="249"/>
      <c r="BA135" s="249"/>
      <c r="BB135" s="249"/>
      <c r="BC135" s="249"/>
      <c r="BD135" s="249"/>
      <c r="BE135" s="219"/>
      <c r="BF135" s="249"/>
      <c r="BG135" s="249"/>
      <c r="BH135" s="249"/>
      <c r="BI135" s="249"/>
      <c r="BJ135" s="235"/>
      <c r="BK135" s="207"/>
      <c r="BL135" s="205"/>
    </row>
    <row r="136" spans="2:64" x14ac:dyDescent="0.2">
      <c r="B136" s="41"/>
      <c r="C136" s="116">
        <v>30</v>
      </c>
      <c r="D136" s="129" t="str">
        <f t="shared" si="208"/>
        <v/>
      </c>
      <c r="E136" s="130"/>
      <c r="F136" s="108" t="str">
        <f>IF(COUNT(#REF!,#REF!,#REF!,#REF!,#REF!,#REF!,#REF!,#REF!,#REF!,#REF!,#REF!,#REF!,#REF!,#REF!,#REF!,#REF!,#REF!,AL136,AM136,AN136,AO136,AP136,AQ136)=0,"", COUNT(#REF!,#REF!,#REF!,#REF!,#REF!,#REF!,#REF!,#REF!,#REF!,#REF!,#REF!,#REF!,#REF!,#REF!,#REF!,#REF!,#REF!,AL136,AM136,AN136,AO136,AP136,AQ136))</f>
        <v/>
      </c>
      <c r="G136" s="131" t="str">
        <f t="shared" si="209"/>
        <v/>
      </c>
      <c r="H136" s="120"/>
      <c r="I136" s="143"/>
      <c r="J136" s="145" t="s">
        <v>32</v>
      </c>
      <c r="K136" s="116" t="str">
        <f>IFERROR(LARGE((AL136:BF136),1),"")</f>
        <v/>
      </c>
      <c r="L136" s="108" t="str">
        <f>IFERROR(LARGE((AL136:BF136),2),"")</f>
        <v/>
      </c>
      <c r="M136" s="108" t="str">
        <f>IFERROR(LARGE((AL136:BF136),3),"")</f>
        <v/>
      </c>
      <c r="N136" s="108" t="str">
        <f>IFERROR(LARGE((AL136:BF136),4),"")</f>
        <v/>
      </c>
      <c r="O136" s="131" t="str">
        <f>IFERROR(LARGE((AL136:BF136),5),"")</f>
        <v/>
      </c>
      <c r="P136" s="108"/>
      <c r="Q136" s="148" t="str">
        <f t="shared" si="210"/>
        <v/>
      </c>
      <c r="R136" s="149" t="str">
        <f t="shared" si="211"/>
        <v/>
      </c>
      <c r="S136" s="120"/>
      <c r="T136" s="107" t="str">
        <f t="shared" ref="T136" si="346">IF(U136="","",1)</f>
        <v/>
      </c>
      <c r="U136" s="110" t="str">
        <f t="shared" ref="U136" si="347">IF(SUM(Q136:R136)=0,"",SUM(Q136:R136))</f>
        <v/>
      </c>
      <c r="V136" s="109" t="str">
        <f t="shared" ref="V136" si="348">IF(U136="","",1)</f>
        <v/>
      </c>
      <c r="W136" s="120"/>
      <c r="X136" s="130" t="str">
        <f t="shared" si="198"/>
        <v/>
      </c>
      <c r="Y136" s="131"/>
      <c r="Z136" s="46"/>
      <c r="AB136" s="201"/>
      <c r="AC136" s="206">
        <v>30</v>
      </c>
      <c r="AD136" s="220" t="s">
        <v>40</v>
      </c>
      <c r="AF136" s="206"/>
      <c r="AG136" s="190"/>
      <c r="AH136" s="190"/>
      <c r="AI136" s="190"/>
      <c r="AJ136" s="207"/>
      <c r="AK136" s="242"/>
      <c r="AL136" s="222" t="s">
        <v>32</v>
      </c>
      <c r="AM136" s="222" t="s">
        <v>32</v>
      </c>
      <c r="AN136" s="222" t="s">
        <v>32</v>
      </c>
      <c r="AO136" s="222" t="s">
        <v>32</v>
      </c>
      <c r="AP136" s="222" t="s">
        <v>32</v>
      </c>
      <c r="AQ136" s="222" t="s">
        <v>32</v>
      </c>
      <c r="AR136" s="222" t="s">
        <v>32</v>
      </c>
      <c r="AS136" s="222" t="s">
        <v>32</v>
      </c>
      <c r="AT136" s="222" t="s">
        <v>32</v>
      </c>
      <c r="AU136" s="222" t="s">
        <v>32</v>
      </c>
      <c r="AV136" s="222" t="s">
        <v>32</v>
      </c>
      <c r="AW136" s="222" t="s">
        <v>32</v>
      </c>
      <c r="AX136" s="222" t="s">
        <v>32</v>
      </c>
      <c r="AY136" s="222" t="s">
        <v>32</v>
      </c>
      <c r="AZ136" s="222" t="s">
        <v>32</v>
      </c>
      <c r="BA136" s="222" t="s">
        <v>32</v>
      </c>
      <c r="BB136" s="222" t="s">
        <v>32</v>
      </c>
      <c r="BC136" s="222" t="s">
        <v>32</v>
      </c>
      <c r="BD136" s="222" t="s">
        <v>32</v>
      </c>
      <c r="BE136" s="222" t="s">
        <v>32</v>
      </c>
      <c r="BF136" s="222" t="s">
        <v>32</v>
      </c>
      <c r="BG136" s="222" t="s">
        <v>32</v>
      </c>
      <c r="BH136" s="222" t="s">
        <v>32</v>
      </c>
      <c r="BI136" s="222" t="s">
        <v>32</v>
      </c>
      <c r="BJ136" s="220" t="str">
        <f>IF(AD136="Athlete Name","",AD136)</f>
        <v/>
      </c>
      <c r="BK136" s="207">
        <v>30</v>
      </c>
      <c r="BL136" s="205"/>
    </row>
    <row r="137" spans="2:64" x14ac:dyDescent="0.2">
      <c r="B137" s="41"/>
      <c r="C137" s="116"/>
      <c r="D137" s="129"/>
      <c r="E137" s="130"/>
      <c r="F137" s="108"/>
      <c r="G137" s="131"/>
      <c r="H137" s="120"/>
      <c r="I137" s="143" t="str">
        <f>IF(SUM(AF137:AJ137)=0,"",SUM(AF137:AJ137))</f>
        <v/>
      </c>
      <c r="J137" s="145" t="s">
        <v>42</v>
      </c>
      <c r="K137" s="116" t="str">
        <f>IFERROR(LARGE((AL137:BF137),1),"")</f>
        <v/>
      </c>
      <c r="L137" s="108" t="str">
        <f>IFERROR(LARGE((AL137:BF137),2),"")</f>
        <v/>
      </c>
      <c r="M137" s="108" t="str">
        <f>IFERROR(LARGE((AL137:BF137),3),"")</f>
        <v/>
      </c>
      <c r="N137" s="108" t="str">
        <f>IFERROR(LARGE((AL137:BF137),4),"")</f>
        <v/>
      </c>
      <c r="O137" s="131" t="str">
        <f>IFERROR(LARGE((AL137:BF137),5),"")</f>
        <v/>
      </c>
      <c r="P137" s="108"/>
      <c r="Q137" s="148"/>
      <c r="R137" s="149"/>
      <c r="S137" s="120"/>
      <c r="T137" s="107" t="str">
        <f t="shared" ref="T137" si="349">IF(U136="","",1)</f>
        <v/>
      </c>
      <c r="U137" s="111" t="str">
        <f t="shared" ref="U137" si="350">IF(U136="","",1)</f>
        <v/>
      </c>
      <c r="V137" s="109" t="str">
        <f t="shared" ref="V137" si="351">IF(U136="","",1)</f>
        <v/>
      </c>
      <c r="W137" s="120"/>
      <c r="X137" s="130"/>
      <c r="Y137" s="131"/>
      <c r="Z137" s="46"/>
      <c r="AB137" s="201"/>
      <c r="AC137" s="206"/>
      <c r="AD137" s="220"/>
      <c r="AF137" s="206" t="s">
        <v>42</v>
      </c>
      <c r="AG137" s="190" t="s">
        <v>42</v>
      </c>
      <c r="AH137" s="190" t="s">
        <v>42</v>
      </c>
      <c r="AI137" s="190" t="s">
        <v>42</v>
      </c>
      <c r="AJ137" s="207" t="s">
        <v>42</v>
      </c>
      <c r="AK137" s="242"/>
      <c r="AL137" s="206" t="s">
        <v>42</v>
      </c>
      <c r="AM137" s="206" t="s">
        <v>42</v>
      </c>
      <c r="AN137" s="206" t="s">
        <v>42</v>
      </c>
      <c r="AO137" s="206" t="s">
        <v>42</v>
      </c>
      <c r="AP137" s="206" t="s">
        <v>42</v>
      </c>
      <c r="AQ137" s="206" t="s">
        <v>42</v>
      </c>
      <c r="AR137" s="206" t="s">
        <v>42</v>
      </c>
      <c r="AS137" s="206" t="s">
        <v>42</v>
      </c>
      <c r="AT137" s="206" t="s">
        <v>42</v>
      </c>
      <c r="AU137" s="206" t="s">
        <v>42</v>
      </c>
      <c r="AV137" s="206" t="s">
        <v>42</v>
      </c>
      <c r="AW137" s="206" t="s">
        <v>42</v>
      </c>
      <c r="AX137" s="206" t="s">
        <v>42</v>
      </c>
      <c r="AY137" s="206" t="s">
        <v>42</v>
      </c>
      <c r="AZ137" s="206" t="s">
        <v>42</v>
      </c>
      <c r="BA137" s="206" t="s">
        <v>42</v>
      </c>
      <c r="BB137" s="206" t="s">
        <v>42</v>
      </c>
      <c r="BC137" s="206" t="s">
        <v>42</v>
      </c>
      <c r="BD137" s="206" t="s">
        <v>42</v>
      </c>
      <c r="BE137" s="206" t="s">
        <v>42</v>
      </c>
      <c r="BF137" s="206" t="s">
        <v>42</v>
      </c>
      <c r="BG137" s="206" t="s">
        <v>42</v>
      </c>
      <c r="BH137" s="206" t="s">
        <v>42</v>
      </c>
      <c r="BI137" s="206" t="s">
        <v>42</v>
      </c>
      <c r="BJ137" s="220"/>
      <c r="BK137" s="207"/>
      <c r="BL137" s="205"/>
    </row>
    <row r="138" spans="2:64" s="224" customFormat="1" ht="8.5" customHeight="1" thickBot="1" x14ac:dyDescent="0.25">
      <c r="B138" s="65"/>
      <c r="C138" s="118"/>
      <c r="D138" s="137"/>
      <c r="E138" s="133"/>
      <c r="F138" s="138"/>
      <c r="G138" s="139"/>
      <c r="H138" s="146"/>
      <c r="I138" s="144"/>
      <c r="J138" s="146"/>
      <c r="K138" s="137"/>
      <c r="L138" s="138"/>
      <c r="M138" s="138"/>
      <c r="N138" s="138"/>
      <c r="O138" s="139"/>
      <c r="P138" s="146"/>
      <c r="Q138" s="154"/>
      <c r="R138" s="139"/>
      <c r="S138" s="146"/>
      <c r="T138" s="156" t="str">
        <f t="shared" ref="T138" si="352">IF(U136="","",1)</f>
        <v/>
      </c>
      <c r="U138" s="157" t="str">
        <f t="shared" ref="U138" si="353">IF(U136="","",1)</f>
        <v/>
      </c>
      <c r="V138" s="158" t="str">
        <f t="shared" ref="V138" si="354">IF(U136="","",1)</f>
        <v/>
      </c>
      <c r="W138" s="146"/>
      <c r="X138" s="144"/>
      <c r="Y138" s="159"/>
      <c r="Z138" s="64"/>
      <c r="AB138" s="225"/>
      <c r="AC138" s="226"/>
      <c r="AD138" s="243"/>
      <c r="AF138" s="244"/>
      <c r="AG138" s="245"/>
      <c r="AH138" s="245"/>
      <c r="AI138" s="245"/>
      <c r="AJ138" s="246"/>
      <c r="AL138" s="245"/>
      <c r="AM138" s="245"/>
      <c r="AN138" s="245"/>
      <c r="AO138" s="245"/>
      <c r="AP138" s="245"/>
      <c r="AQ138" s="245"/>
      <c r="AR138" s="245"/>
      <c r="AS138" s="245"/>
      <c r="AT138" s="245"/>
      <c r="AU138" s="245"/>
      <c r="AV138" s="245"/>
      <c r="AW138" s="245"/>
      <c r="AX138" s="245"/>
      <c r="AY138" s="245"/>
      <c r="AZ138" s="246"/>
      <c r="BA138" s="246"/>
      <c r="BB138" s="246"/>
      <c r="BC138" s="246"/>
      <c r="BD138" s="246"/>
      <c r="BE138" s="246"/>
      <c r="BF138" s="246"/>
      <c r="BG138" s="246"/>
      <c r="BH138" s="246"/>
      <c r="BI138" s="246"/>
      <c r="BJ138" s="247"/>
      <c r="BK138" s="233"/>
      <c r="BL138" s="234"/>
    </row>
    <row r="139" spans="2:64" s="208" customFormat="1" x14ac:dyDescent="0.2">
      <c r="B139" s="44"/>
      <c r="C139" s="117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 t="s">
        <v>21</v>
      </c>
      <c r="R139" s="160" t="s">
        <v>22</v>
      </c>
      <c r="S139" s="160"/>
      <c r="T139" s="160"/>
      <c r="U139" s="160"/>
      <c r="V139" s="160"/>
      <c r="W139" s="160"/>
      <c r="X139" s="160"/>
      <c r="Y139" s="122"/>
      <c r="Z139" s="45"/>
      <c r="AB139" s="209"/>
      <c r="AC139" s="210"/>
      <c r="AF139" s="208" t="s">
        <v>23</v>
      </c>
      <c r="AG139" s="208" t="s">
        <v>24</v>
      </c>
      <c r="AH139" s="208" t="s">
        <v>24</v>
      </c>
      <c r="AI139" s="208" t="s">
        <v>25</v>
      </c>
      <c r="AJ139" s="208" t="s">
        <v>26</v>
      </c>
      <c r="AL139" s="208">
        <f t="shared" ref="AL139:AU139" si="355">AL13</f>
        <v>2022</v>
      </c>
      <c r="AM139" s="208">
        <f t="shared" si="355"/>
        <v>2022</v>
      </c>
      <c r="AN139" s="208">
        <f t="shared" si="355"/>
        <v>2022</v>
      </c>
      <c r="AO139" s="208">
        <f t="shared" si="355"/>
        <v>2022</v>
      </c>
      <c r="AP139" s="208">
        <f t="shared" si="355"/>
        <v>2022</v>
      </c>
      <c r="AQ139" s="208">
        <f t="shared" si="355"/>
        <v>2022</v>
      </c>
      <c r="AR139" s="208">
        <f t="shared" si="355"/>
        <v>2022</v>
      </c>
      <c r="AS139" s="208">
        <f t="shared" si="355"/>
        <v>2022</v>
      </c>
      <c r="AT139" s="208">
        <f t="shared" si="355"/>
        <v>2022</v>
      </c>
      <c r="AU139" s="208">
        <f t="shared" si="355"/>
        <v>2022</v>
      </c>
      <c r="AV139" s="208">
        <f t="shared" ref="AV139:AY139" si="356">AV13</f>
        <v>2022</v>
      </c>
      <c r="AW139" s="208">
        <f t="shared" si="356"/>
        <v>2022</v>
      </c>
      <c r="AX139" s="208">
        <f t="shared" si="356"/>
        <v>2022</v>
      </c>
      <c r="AY139" s="208">
        <f t="shared" si="356"/>
        <v>2022</v>
      </c>
      <c r="AZ139" s="208">
        <v>2022</v>
      </c>
      <c r="BA139" s="208">
        <v>2022</v>
      </c>
      <c r="BB139" s="208">
        <v>2022</v>
      </c>
      <c r="BC139" s="208">
        <v>2022</v>
      </c>
      <c r="BD139" s="208">
        <v>2023</v>
      </c>
      <c r="BE139" s="208">
        <v>2023</v>
      </c>
      <c r="BF139" s="208">
        <v>2023</v>
      </c>
      <c r="BG139" s="208">
        <v>2023</v>
      </c>
      <c r="BH139" s="208">
        <v>2023</v>
      </c>
      <c r="BI139" s="208">
        <v>2023</v>
      </c>
      <c r="BK139" s="211"/>
      <c r="BL139" s="212"/>
    </row>
    <row r="140" spans="2:64" s="208" customFormat="1" x14ac:dyDescent="0.2">
      <c r="B140" s="44"/>
      <c r="C140" s="117" t="s">
        <v>28</v>
      </c>
      <c r="D140" s="160"/>
      <c r="E140" s="160"/>
      <c r="F140" s="160" t="s">
        <v>29</v>
      </c>
      <c r="G140" s="160" t="s">
        <v>30</v>
      </c>
      <c r="H140" s="160"/>
      <c r="I140" s="160" t="s">
        <v>24</v>
      </c>
      <c r="J140" s="160"/>
      <c r="K140" s="396" t="s">
        <v>31</v>
      </c>
      <c r="L140" s="396"/>
      <c r="M140" s="396"/>
      <c r="N140" s="396"/>
      <c r="O140" s="396"/>
      <c r="P140" s="160"/>
      <c r="Q140" s="160" t="s">
        <v>32</v>
      </c>
      <c r="R140" s="160" t="s">
        <v>33</v>
      </c>
      <c r="S140" s="160"/>
      <c r="T140" s="160"/>
      <c r="U140" s="160" t="s">
        <v>34</v>
      </c>
      <c r="V140" s="160"/>
      <c r="W140" s="160"/>
      <c r="X140" s="160"/>
      <c r="Y140" s="122"/>
      <c r="Z140" s="45"/>
      <c r="AB140" s="209"/>
      <c r="AC140" s="210" t="s">
        <v>28</v>
      </c>
      <c r="AF140" s="208" t="s">
        <v>35</v>
      </c>
      <c r="AG140" s="208" t="s">
        <v>36</v>
      </c>
      <c r="AH140" s="208" t="s">
        <v>34</v>
      </c>
      <c r="AI140" s="208" t="s">
        <v>37</v>
      </c>
      <c r="AJ140" s="208" t="s">
        <v>32</v>
      </c>
      <c r="AL140" s="208">
        <f t="shared" ref="AL140:AU140" si="357">AL14</f>
        <v>5</v>
      </c>
      <c r="AM140" s="208">
        <f t="shared" si="357"/>
        <v>5</v>
      </c>
      <c r="AN140" s="208">
        <f t="shared" si="357"/>
        <v>6</v>
      </c>
      <c r="AO140" s="208">
        <f t="shared" si="357"/>
        <v>6</v>
      </c>
      <c r="AP140" s="208">
        <f t="shared" si="357"/>
        <v>7</v>
      </c>
      <c r="AQ140" s="208">
        <f t="shared" si="357"/>
        <v>7</v>
      </c>
      <c r="AR140" s="208">
        <f t="shared" si="357"/>
        <v>9</v>
      </c>
      <c r="AS140" s="208">
        <f t="shared" si="357"/>
        <v>9</v>
      </c>
      <c r="AT140" s="208">
        <f t="shared" si="357"/>
        <v>10</v>
      </c>
      <c r="AU140" s="208">
        <f t="shared" si="357"/>
        <v>11</v>
      </c>
      <c r="AV140" s="208">
        <f t="shared" ref="AV140:AY140" si="358">AV14</f>
        <v>11</v>
      </c>
      <c r="AW140" s="208">
        <f t="shared" si="358"/>
        <v>11</v>
      </c>
      <c r="AX140" s="208">
        <f t="shared" si="358"/>
        <v>11</v>
      </c>
      <c r="AY140" s="208">
        <f t="shared" si="358"/>
        <v>11</v>
      </c>
      <c r="AZ140" s="208">
        <v>12</v>
      </c>
      <c r="BA140" s="208">
        <v>12</v>
      </c>
      <c r="BB140" s="208">
        <v>12</v>
      </c>
      <c r="BC140" s="208">
        <v>12</v>
      </c>
      <c r="BD140" s="208">
        <v>2</v>
      </c>
      <c r="BE140" s="208">
        <v>3</v>
      </c>
      <c r="BF140" s="208">
        <v>3</v>
      </c>
      <c r="BG140" s="208">
        <v>3</v>
      </c>
      <c r="BK140" s="211" t="s">
        <v>28</v>
      </c>
      <c r="BL140" s="212"/>
    </row>
    <row r="141" spans="2:64" s="208" customFormat="1" ht="16" thickBot="1" x14ac:dyDescent="0.25">
      <c r="B141" s="44"/>
      <c r="C141" s="117" t="s">
        <v>39</v>
      </c>
      <c r="D141" s="123" t="s">
        <v>40</v>
      </c>
      <c r="E141" s="160"/>
      <c r="F141" s="123" t="s">
        <v>30</v>
      </c>
      <c r="G141" s="123" t="s">
        <v>41</v>
      </c>
      <c r="H141" s="160"/>
      <c r="I141" s="123" t="s">
        <v>42</v>
      </c>
      <c r="J141" s="160"/>
      <c r="K141" s="123">
        <v>1</v>
      </c>
      <c r="L141" s="123">
        <v>2</v>
      </c>
      <c r="M141" s="123">
        <v>3</v>
      </c>
      <c r="N141" s="123">
        <v>4</v>
      </c>
      <c r="O141" s="123">
        <v>5</v>
      </c>
      <c r="P141" s="160"/>
      <c r="Q141" s="123" t="s">
        <v>43</v>
      </c>
      <c r="R141" s="123" t="s">
        <v>43</v>
      </c>
      <c r="S141" s="160"/>
      <c r="T141" s="124"/>
      <c r="U141" s="124" t="s">
        <v>43</v>
      </c>
      <c r="V141" s="124"/>
      <c r="W141" s="160"/>
      <c r="X141" s="123" t="s">
        <v>40</v>
      </c>
      <c r="Y141" s="122"/>
      <c r="Z141" s="45"/>
      <c r="AB141" s="209"/>
      <c r="AC141" s="210" t="s">
        <v>39</v>
      </c>
      <c r="AD141" s="213" t="s">
        <v>40</v>
      </c>
      <c r="AF141" s="213" t="s">
        <v>42</v>
      </c>
      <c r="AG141" s="213" t="s">
        <v>42</v>
      </c>
      <c r="AH141" s="213" t="s">
        <v>42</v>
      </c>
      <c r="AI141" s="213" t="s">
        <v>42</v>
      </c>
      <c r="AJ141" s="213" t="s">
        <v>42</v>
      </c>
      <c r="AL141" s="213" t="str">
        <f t="shared" ref="AL141:AU141" si="359">AL15</f>
        <v>CMP Monthly</v>
      </c>
      <c r="AM141" s="213" t="str">
        <f t="shared" si="359"/>
        <v>CMP monthly</v>
      </c>
      <c r="AN141" s="213" t="str">
        <f t="shared" si="359"/>
        <v>USAS N</v>
      </c>
      <c r="AO141" s="213" t="str">
        <f t="shared" si="359"/>
        <v>USAS N</v>
      </c>
      <c r="AP141" s="213" t="str">
        <f t="shared" si="359"/>
        <v>CMP Nat</v>
      </c>
      <c r="AQ141" s="213" t="str">
        <f t="shared" si="359"/>
        <v>CMP Nat</v>
      </c>
      <c r="AR141" s="213" t="str">
        <f t="shared" si="359"/>
        <v>CMP Monthly</v>
      </c>
      <c r="AS141" s="213" t="str">
        <f t="shared" si="359"/>
        <v>USAS PTO</v>
      </c>
      <c r="AT141" s="213" t="str">
        <f t="shared" si="359"/>
        <v>World Champs</v>
      </c>
      <c r="AU141" s="213" t="str">
        <f t="shared" si="359"/>
        <v>Dixie Double</v>
      </c>
      <c r="AV141" s="213" t="str">
        <f t="shared" ref="AV141:AY141" si="360">AV15</f>
        <v>Dixie Double</v>
      </c>
      <c r="AW141" s="213" t="str">
        <f t="shared" si="360"/>
        <v>USAS PTO</v>
      </c>
      <c r="AX141" s="213" t="str">
        <f t="shared" si="360"/>
        <v>Camp Perry PTO</v>
      </c>
      <c r="AY141" s="213" t="str">
        <f t="shared" si="360"/>
        <v>Anniston PTO</v>
      </c>
      <c r="AZ141" s="208" t="s">
        <v>199</v>
      </c>
      <c r="BA141" s="208" t="s">
        <v>44</v>
      </c>
      <c r="BB141" s="208" t="s">
        <v>44</v>
      </c>
      <c r="BC141" s="208" t="s">
        <v>44</v>
      </c>
      <c r="BD141" s="208" t="s">
        <v>222</v>
      </c>
      <c r="BE141" s="208" t="s">
        <v>245</v>
      </c>
      <c r="BF141" s="208" t="s">
        <v>232</v>
      </c>
      <c r="BG141" s="208" t="s">
        <v>232</v>
      </c>
      <c r="BJ141" s="213" t="s">
        <v>40</v>
      </c>
      <c r="BK141" s="211" t="s">
        <v>39</v>
      </c>
      <c r="BL141" s="212"/>
    </row>
    <row r="142" spans="2:64" s="224" customFormat="1" ht="8.5" customHeight="1" x14ac:dyDescent="0.2">
      <c r="B142" s="65"/>
      <c r="C142" s="118"/>
      <c r="D142" s="129"/>
      <c r="E142" s="133"/>
      <c r="F142" s="108"/>
      <c r="G142" s="131"/>
      <c r="H142" s="146"/>
      <c r="I142" s="133"/>
      <c r="J142" s="146"/>
      <c r="K142" s="118"/>
      <c r="L142" s="146"/>
      <c r="M142" s="146"/>
      <c r="N142" s="146"/>
      <c r="O142" s="159"/>
      <c r="P142" s="146"/>
      <c r="Q142" s="148"/>
      <c r="R142" s="149"/>
      <c r="S142" s="146"/>
      <c r="T142" s="171"/>
      <c r="U142" s="146"/>
      <c r="V142" s="172"/>
      <c r="W142" s="146"/>
      <c r="X142" s="130"/>
      <c r="Y142" s="159"/>
      <c r="Z142" s="64"/>
      <c r="AB142" s="225"/>
      <c r="AC142" s="226"/>
      <c r="AD142" s="214"/>
      <c r="AF142" s="215"/>
      <c r="AG142" s="216"/>
      <c r="AH142" s="216"/>
      <c r="AI142" s="216"/>
      <c r="AJ142" s="217"/>
      <c r="AL142" s="216"/>
      <c r="AM142" s="216"/>
      <c r="AN142" s="216"/>
      <c r="AO142" s="216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7"/>
      <c r="BD142" s="217"/>
      <c r="BE142" s="217"/>
      <c r="BF142" s="217"/>
      <c r="BG142" s="217"/>
      <c r="BH142" s="217"/>
      <c r="BI142" s="217"/>
      <c r="BJ142" s="214"/>
      <c r="BK142" s="233"/>
      <c r="BL142" s="234"/>
    </row>
    <row r="143" spans="2:64" x14ac:dyDescent="0.2">
      <c r="B143" s="41"/>
      <c r="C143" s="116">
        <v>31</v>
      </c>
      <c r="D143" s="129" t="str">
        <f t="shared" ref="D143" si="361">IF(AD143="Athlete Name","",AD143)</f>
        <v/>
      </c>
      <c r="E143" s="130"/>
      <c r="F143" s="108" t="str">
        <f>IF(COUNT(#REF!,#REF!,#REF!,#REF!,#REF!,#REF!,#REF!,#REF!,#REF!,#REF!,#REF!,#REF!,#REF!,#REF!,#REF!,#REF!,#REF!,AL143,AM143,AN143,AO143,AP143,AQ143)=0,"", COUNT(#REF!,#REF!,#REF!,#REF!,#REF!,#REF!,#REF!,#REF!,#REF!,#REF!,#REF!,#REF!,#REF!,#REF!,#REF!,#REF!,#REF!,AL143,AM143,AN143,AO143,AP143,AQ143))</f>
        <v/>
      </c>
      <c r="G143" s="131" t="str">
        <f t="shared" ref="G143" si="362">_xlfn.IFS(F143="","",F143=1,1,F143=2,2,F143=3,3,F143=4,4,F143=5,5,F143&gt;5,5)</f>
        <v/>
      </c>
      <c r="H143" s="120"/>
      <c r="I143" s="143"/>
      <c r="J143" s="145" t="s">
        <v>32</v>
      </c>
      <c r="K143" s="116" t="str">
        <f>IFERROR(LARGE((AL143:BF143),1),"")</f>
        <v/>
      </c>
      <c r="L143" s="108" t="str">
        <f>IFERROR(LARGE((AL143:BF143),2),"")</f>
        <v/>
      </c>
      <c r="M143" s="108" t="str">
        <f>IFERROR(LARGE((AL143:BF143),3),"")</f>
        <v/>
      </c>
      <c r="N143" s="108" t="str">
        <f>IFERROR(LARGE((AL143:BF143),4),"")</f>
        <v/>
      </c>
      <c r="O143" s="131" t="str">
        <f>IFERROR(LARGE((AL143:BF143),5),"")</f>
        <v/>
      </c>
      <c r="P143" s="108"/>
      <c r="Q143" s="148" t="str">
        <f t="shared" ref="Q143" si="363">IFERROR(AVERAGEIF(K143:O143,"&gt;0"),"")</f>
        <v/>
      </c>
      <c r="R143" s="149" t="str">
        <f t="shared" ref="R143" si="364">IF(SUM(AF144:AJ144,K144:O144)=0,"",SUM(AF144:AJ144,K144:O144))</f>
        <v/>
      </c>
      <c r="S143" s="120"/>
      <c r="T143" s="107" t="str">
        <f t="shared" ref="T143" si="365">IF(U143="","",1)</f>
        <v/>
      </c>
      <c r="U143" s="110" t="str">
        <f t="shared" ref="U143" si="366">IF(SUM(Q143:R143)=0,"",SUM(Q143:R143))</f>
        <v/>
      </c>
      <c r="V143" s="109" t="str">
        <f t="shared" ref="V143" si="367">IF(U143="","",1)</f>
        <v/>
      </c>
      <c r="W143" s="120"/>
      <c r="X143" s="130" t="str">
        <f t="shared" ref="X143" si="368">IF(AD143="Athlete Name","",AD143)</f>
        <v/>
      </c>
      <c r="Y143" s="131"/>
      <c r="Z143" s="46"/>
      <c r="AB143" s="201"/>
      <c r="AC143" s="206">
        <v>31</v>
      </c>
      <c r="AD143" s="220" t="s">
        <v>40</v>
      </c>
      <c r="AF143" s="206"/>
      <c r="AG143" s="190"/>
      <c r="AH143" s="190"/>
      <c r="AI143" s="190"/>
      <c r="AJ143" s="207"/>
      <c r="AK143" s="242"/>
      <c r="AL143" s="222" t="s">
        <v>32</v>
      </c>
      <c r="AM143" s="222" t="s">
        <v>32</v>
      </c>
      <c r="AN143" s="222" t="s">
        <v>32</v>
      </c>
      <c r="AO143" s="222" t="s">
        <v>32</v>
      </c>
      <c r="AP143" s="222" t="s">
        <v>32</v>
      </c>
      <c r="AQ143" s="222" t="s">
        <v>32</v>
      </c>
      <c r="AR143" s="222" t="s">
        <v>32</v>
      </c>
      <c r="AS143" s="222" t="s">
        <v>32</v>
      </c>
      <c r="AT143" s="222" t="s">
        <v>32</v>
      </c>
      <c r="AU143" s="222" t="s">
        <v>32</v>
      </c>
      <c r="AV143" s="222" t="s">
        <v>32</v>
      </c>
      <c r="AW143" s="222" t="s">
        <v>32</v>
      </c>
      <c r="AX143" s="222" t="s">
        <v>32</v>
      </c>
      <c r="AY143" s="222" t="s">
        <v>32</v>
      </c>
      <c r="AZ143" s="222" t="s">
        <v>32</v>
      </c>
      <c r="BA143" s="222" t="s">
        <v>32</v>
      </c>
      <c r="BB143" s="222" t="s">
        <v>32</v>
      </c>
      <c r="BC143" s="222" t="s">
        <v>32</v>
      </c>
      <c r="BD143" s="222" t="s">
        <v>32</v>
      </c>
      <c r="BE143" s="222" t="s">
        <v>32</v>
      </c>
      <c r="BF143" s="222" t="s">
        <v>32</v>
      </c>
      <c r="BG143" s="222" t="s">
        <v>32</v>
      </c>
      <c r="BH143" s="222" t="s">
        <v>32</v>
      </c>
      <c r="BI143" s="222" t="s">
        <v>32</v>
      </c>
      <c r="BJ143" s="220" t="str">
        <f>IF(AD143="Athlete Name","",AD143)</f>
        <v/>
      </c>
      <c r="BK143" s="207">
        <v>31</v>
      </c>
      <c r="BL143" s="205"/>
    </row>
    <row r="144" spans="2:64" x14ac:dyDescent="0.2">
      <c r="B144" s="41"/>
      <c r="C144" s="116"/>
      <c r="D144" s="129"/>
      <c r="E144" s="130"/>
      <c r="F144" s="108"/>
      <c r="G144" s="131"/>
      <c r="H144" s="120"/>
      <c r="I144" s="143" t="str">
        <f>IF(SUM(AF144:AJ144)=0,"",SUM(AF144:AJ144))</f>
        <v/>
      </c>
      <c r="J144" s="145" t="s">
        <v>42</v>
      </c>
      <c r="K144" s="116" t="str">
        <f>IFERROR(LARGE((AL144:BF144),1),"")</f>
        <v/>
      </c>
      <c r="L144" s="108" t="str">
        <f>IFERROR(LARGE((AL144:BF144),2),"")</f>
        <v/>
      </c>
      <c r="M144" s="108" t="str">
        <f>IFERROR(LARGE((AL144:BF144),3),"")</f>
        <v/>
      </c>
      <c r="N144" s="108" t="str">
        <f>IFERROR(LARGE((AL144:BF144),4),"")</f>
        <v/>
      </c>
      <c r="O144" s="131" t="str">
        <f>IFERROR(LARGE((AL144:BF144),5),"")</f>
        <v/>
      </c>
      <c r="P144" s="108"/>
      <c r="Q144" s="148"/>
      <c r="R144" s="149"/>
      <c r="S144" s="120"/>
      <c r="T144" s="107" t="str">
        <f t="shared" ref="T144" si="369">IF(U143="","",1)</f>
        <v/>
      </c>
      <c r="U144" s="111" t="str">
        <f t="shared" ref="U144" si="370">IF(U143="","",1)</f>
        <v/>
      </c>
      <c r="V144" s="109" t="str">
        <f t="shared" ref="V144" si="371">IF(U143="","",1)</f>
        <v/>
      </c>
      <c r="W144" s="120"/>
      <c r="X144" s="130"/>
      <c r="Y144" s="131"/>
      <c r="Z144" s="46"/>
      <c r="AB144" s="201"/>
      <c r="AC144" s="206"/>
      <c r="AD144" s="220"/>
      <c r="AF144" s="206" t="s">
        <v>42</v>
      </c>
      <c r="AG144" s="190" t="s">
        <v>42</v>
      </c>
      <c r="AH144" s="190" t="s">
        <v>42</v>
      </c>
      <c r="AI144" s="190" t="s">
        <v>42</v>
      </c>
      <c r="AJ144" s="207" t="s">
        <v>42</v>
      </c>
      <c r="AK144" s="242"/>
      <c r="AL144" s="206" t="s">
        <v>42</v>
      </c>
      <c r="AM144" s="206" t="s">
        <v>42</v>
      </c>
      <c r="AN144" s="206" t="s">
        <v>42</v>
      </c>
      <c r="AO144" s="206" t="s">
        <v>42</v>
      </c>
      <c r="AP144" s="206" t="s">
        <v>42</v>
      </c>
      <c r="AQ144" s="206" t="s">
        <v>42</v>
      </c>
      <c r="AR144" s="206" t="s">
        <v>42</v>
      </c>
      <c r="AS144" s="206" t="s">
        <v>42</v>
      </c>
      <c r="AT144" s="206" t="s">
        <v>42</v>
      </c>
      <c r="AU144" s="206" t="s">
        <v>42</v>
      </c>
      <c r="AV144" s="206" t="s">
        <v>42</v>
      </c>
      <c r="AW144" s="206" t="s">
        <v>42</v>
      </c>
      <c r="AX144" s="206" t="s">
        <v>42</v>
      </c>
      <c r="AY144" s="206" t="s">
        <v>42</v>
      </c>
      <c r="AZ144" s="206" t="s">
        <v>42</v>
      </c>
      <c r="BA144" s="206" t="s">
        <v>42</v>
      </c>
      <c r="BB144" s="206" t="s">
        <v>42</v>
      </c>
      <c r="BC144" s="206" t="s">
        <v>42</v>
      </c>
      <c r="BD144" s="206" t="s">
        <v>42</v>
      </c>
      <c r="BE144" s="206" t="s">
        <v>42</v>
      </c>
      <c r="BF144" s="206" t="s">
        <v>42</v>
      </c>
      <c r="BG144" s="206" t="s">
        <v>42</v>
      </c>
      <c r="BH144" s="206" t="s">
        <v>42</v>
      </c>
      <c r="BI144" s="206" t="s">
        <v>42</v>
      </c>
      <c r="BJ144" s="220"/>
      <c r="BK144" s="207"/>
      <c r="BL144" s="205"/>
    </row>
    <row r="145" spans="2:64" s="224" customFormat="1" ht="8.5" customHeight="1" thickBot="1" x14ac:dyDescent="0.25">
      <c r="B145" s="65"/>
      <c r="C145" s="118"/>
      <c r="D145" s="132"/>
      <c r="E145" s="133"/>
      <c r="F145" s="167"/>
      <c r="G145" s="134"/>
      <c r="H145" s="146"/>
      <c r="I145" s="147"/>
      <c r="J145" s="146"/>
      <c r="K145" s="150"/>
      <c r="L145" s="113"/>
      <c r="M145" s="113"/>
      <c r="N145" s="113"/>
      <c r="O145" s="151"/>
      <c r="P145" s="146"/>
      <c r="Q145" s="152"/>
      <c r="R145" s="153"/>
      <c r="S145" s="146"/>
      <c r="T145" s="112" t="str">
        <f t="shared" ref="T145" si="372">IF(U143="","",1)</f>
        <v/>
      </c>
      <c r="U145" s="113" t="str">
        <f t="shared" ref="U145" si="373">IF(U143="","",1)</f>
        <v/>
      </c>
      <c r="V145" s="114" t="str">
        <f t="shared" ref="V145" si="374">IF(U143="","",1)</f>
        <v/>
      </c>
      <c r="W145" s="146"/>
      <c r="X145" s="132"/>
      <c r="Y145" s="159"/>
      <c r="Z145" s="64"/>
      <c r="AB145" s="225"/>
      <c r="AC145" s="226"/>
      <c r="AD145" s="227"/>
      <c r="AF145" s="228"/>
      <c r="AG145" s="229"/>
      <c r="AH145" s="229"/>
      <c r="AI145" s="229"/>
      <c r="AJ145" s="230"/>
      <c r="AL145" s="229"/>
      <c r="AM145" s="229"/>
      <c r="AN145" s="229"/>
      <c r="AO145" s="229"/>
      <c r="AP145" s="229"/>
      <c r="AQ145" s="229"/>
      <c r="AR145" s="229"/>
      <c r="AS145" s="229"/>
      <c r="AT145" s="229"/>
      <c r="AU145" s="229"/>
      <c r="AV145" s="229"/>
      <c r="AW145" s="229"/>
      <c r="AX145" s="229"/>
      <c r="AY145" s="229"/>
      <c r="AZ145" s="230"/>
      <c r="BA145" s="230"/>
      <c r="BB145" s="230"/>
      <c r="BC145" s="230"/>
      <c r="BD145" s="230"/>
      <c r="BE145" s="263"/>
      <c r="BF145" s="230"/>
      <c r="BG145" s="230"/>
      <c r="BH145" s="230"/>
      <c r="BI145" s="230"/>
      <c r="BJ145" s="232"/>
      <c r="BK145" s="233"/>
      <c r="BL145" s="234"/>
    </row>
    <row r="146" spans="2:64" ht="8.5" customHeight="1" thickTop="1" thickBot="1" x14ac:dyDescent="0.25">
      <c r="B146" s="41"/>
      <c r="C146" s="116"/>
      <c r="D146" s="129"/>
      <c r="E146" s="130"/>
      <c r="F146" s="108"/>
      <c r="G146" s="131"/>
      <c r="H146" s="120"/>
      <c r="I146" s="143"/>
      <c r="J146" s="120"/>
      <c r="K146" s="116"/>
      <c r="L146" s="108"/>
      <c r="M146" s="108"/>
      <c r="N146" s="108"/>
      <c r="O146" s="131"/>
      <c r="P146" s="108"/>
      <c r="Q146" s="148"/>
      <c r="R146" s="149"/>
      <c r="S146" s="120"/>
      <c r="T146" s="107" t="str">
        <f t="shared" ref="T146" si="375">IF(U147="","",1)</f>
        <v/>
      </c>
      <c r="U146" s="108" t="str">
        <f t="shared" ref="U146" si="376">IF(U147="","",1)</f>
        <v/>
      </c>
      <c r="V146" s="109" t="str">
        <f t="shared" ref="V146" si="377">IF(U147="","",1)</f>
        <v/>
      </c>
      <c r="W146" s="120"/>
      <c r="X146" s="130"/>
      <c r="Y146" s="131"/>
      <c r="Z146" s="46"/>
      <c r="AB146" s="201"/>
      <c r="AC146" s="206"/>
      <c r="AD146" s="235"/>
      <c r="AF146" s="236"/>
      <c r="AG146" s="237"/>
      <c r="AH146" s="237"/>
      <c r="AI146" s="238"/>
      <c r="AJ146" s="239"/>
      <c r="AL146" s="238"/>
      <c r="AM146" s="238"/>
      <c r="AN146" s="238"/>
      <c r="AO146" s="238"/>
      <c r="AP146" s="248"/>
      <c r="AQ146" s="248"/>
      <c r="AR146" s="248"/>
      <c r="AS146" s="248"/>
      <c r="AT146" s="248"/>
      <c r="AU146" s="248"/>
      <c r="AV146" s="248"/>
      <c r="AW146" s="248"/>
      <c r="AX146" s="248"/>
      <c r="AY146" s="248"/>
      <c r="AZ146" s="249"/>
      <c r="BA146" s="249"/>
      <c r="BB146" s="249"/>
      <c r="BC146" s="249"/>
      <c r="BD146" s="249"/>
      <c r="BE146" s="240"/>
      <c r="BF146" s="249"/>
      <c r="BG146" s="249"/>
      <c r="BH146" s="249"/>
      <c r="BI146" s="249"/>
      <c r="BJ146" s="235"/>
      <c r="BK146" s="207"/>
      <c r="BL146" s="205"/>
    </row>
    <row r="147" spans="2:64" ht="16" thickTop="1" x14ac:dyDescent="0.2">
      <c r="B147" s="41"/>
      <c r="C147" s="116">
        <v>32</v>
      </c>
      <c r="D147" s="129" t="str">
        <f t="shared" ref="D147" si="378">IF(AD147="Athlete Name","",AD147)</f>
        <v/>
      </c>
      <c r="E147" s="130"/>
      <c r="F147" s="108" t="str">
        <f>IF(COUNT(#REF!,#REF!,#REF!,#REF!,#REF!,#REF!,#REF!,#REF!,#REF!,#REF!,#REF!,#REF!,#REF!,#REF!,#REF!,#REF!,#REF!,AL147,AM147,AN147,AO147,AP147,AQ147)=0,"", COUNT(#REF!,#REF!,#REF!,#REF!,#REF!,#REF!,#REF!,#REF!,#REF!,#REF!,#REF!,#REF!,#REF!,#REF!,#REF!,#REF!,#REF!,AL147,AM147,AN147,AO147,AP147,AQ147))</f>
        <v/>
      </c>
      <c r="G147" s="131" t="str">
        <f t="shared" ref="G147" si="379">_xlfn.IFS(F147="","",F147=1,1,F147=2,2,F147=3,3,F147=4,4,F147=5,5,F147&gt;5,5)</f>
        <v/>
      </c>
      <c r="H147" s="120"/>
      <c r="I147" s="143"/>
      <c r="J147" s="145" t="s">
        <v>32</v>
      </c>
      <c r="K147" s="116" t="str">
        <f>IFERROR(LARGE((AL147:BF147),1),"")</f>
        <v/>
      </c>
      <c r="L147" s="108" t="str">
        <f>IFERROR(LARGE((AL147:BF147),2),"")</f>
        <v/>
      </c>
      <c r="M147" s="108" t="str">
        <f>IFERROR(LARGE((AL147:BF147),3),"")</f>
        <v/>
      </c>
      <c r="N147" s="108" t="str">
        <f>IFERROR(LARGE((AL147:BF147),4),"")</f>
        <v/>
      </c>
      <c r="O147" s="131" t="str">
        <f>IFERROR(LARGE((AL147:BF147),5),"")</f>
        <v/>
      </c>
      <c r="P147" s="108"/>
      <c r="Q147" s="148" t="str">
        <f t="shared" ref="Q147" si="380">IFERROR(AVERAGEIF(K147:O147,"&gt;0"),"")</f>
        <v/>
      </c>
      <c r="R147" s="149" t="str">
        <f t="shared" ref="R147" si="381">IF(SUM(AF148:AJ148,K148:O148)=0,"",SUM(AF148:AJ148,K148:O148))</f>
        <v/>
      </c>
      <c r="S147" s="120"/>
      <c r="T147" s="107" t="str">
        <f t="shared" ref="T147" si="382">IF(U147="","",1)</f>
        <v/>
      </c>
      <c r="U147" s="110" t="str">
        <f t="shared" ref="U147" si="383">IF(SUM(Q147:R147)=0,"",SUM(Q147:R147))</f>
        <v/>
      </c>
      <c r="V147" s="109" t="str">
        <f t="shared" ref="V147" si="384">IF(U147="","",1)</f>
        <v/>
      </c>
      <c r="W147" s="120"/>
      <c r="X147" s="130" t="str">
        <f t="shared" ref="X147" si="385">IF(AD147="Athlete Name","",AD147)</f>
        <v/>
      </c>
      <c r="Y147" s="131"/>
      <c r="Z147" s="46"/>
      <c r="AB147" s="201"/>
      <c r="AC147" s="206">
        <v>32</v>
      </c>
      <c r="AD147" s="220" t="s">
        <v>40</v>
      </c>
      <c r="AF147" s="206"/>
      <c r="AG147" s="190"/>
      <c r="AH147" s="190"/>
      <c r="AI147" s="190"/>
      <c r="AJ147" s="207"/>
      <c r="AK147" s="242"/>
      <c r="AL147" s="222" t="s">
        <v>32</v>
      </c>
      <c r="AM147" s="222" t="s">
        <v>32</v>
      </c>
      <c r="AN147" s="222" t="s">
        <v>32</v>
      </c>
      <c r="AO147" s="222" t="s">
        <v>32</v>
      </c>
      <c r="AP147" s="222" t="s">
        <v>32</v>
      </c>
      <c r="AQ147" s="222" t="s">
        <v>32</v>
      </c>
      <c r="AR147" s="222" t="s">
        <v>32</v>
      </c>
      <c r="AS147" s="222" t="s">
        <v>32</v>
      </c>
      <c r="AT147" s="222" t="s">
        <v>32</v>
      </c>
      <c r="AU147" s="222" t="s">
        <v>32</v>
      </c>
      <c r="AV147" s="222" t="s">
        <v>32</v>
      </c>
      <c r="AW147" s="222" t="s">
        <v>32</v>
      </c>
      <c r="AX147" s="222" t="s">
        <v>32</v>
      </c>
      <c r="AY147" s="222" t="s">
        <v>32</v>
      </c>
      <c r="AZ147" s="222" t="s">
        <v>32</v>
      </c>
      <c r="BA147" s="222" t="s">
        <v>32</v>
      </c>
      <c r="BB147" s="222" t="s">
        <v>32</v>
      </c>
      <c r="BC147" s="222" t="s">
        <v>32</v>
      </c>
      <c r="BD147" s="222" t="s">
        <v>32</v>
      </c>
      <c r="BE147" s="222" t="s">
        <v>32</v>
      </c>
      <c r="BF147" s="222" t="s">
        <v>32</v>
      </c>
      <c r="BG147" s="222" t="s">
        <v>32</v>
      </c>
      <c r="BH147" s="222" t="s">
        <v>32</v>
      </c>
      <c r="BI147" s="222" t="s">
        <v>32</v>
      </c>
      <c r="BJ147" s="220" t="str">
        <f>IF(AD147="Athlete Name","",AD147)</f>
        <v/>
      </c>
      <c r="BK147" s="207">
        <v>32</v>
      </c>
      <c r="BL147" s="205"/>
    </row>
    <row r="148" spans="2:64" x14ac:dyDescent="0.2">
      <c r="B148" s="41"/>
      <c r="C148" s="116"/>
      <c r="D148" s="129"/>
      <c r="E148" s="130"/>
      <c r="F148" s="108"/>
      <c r="G148" s="131"/>
      <c r="H148" s="120"/>
      <c r="I148" s="143" t="str">
        <f>IF(SUM(AF148:AJ148)=0,"",SUM(AF148:AJ148))</f>
        <v/>
      </c>
      <c r="J148" s="145" t="s">
        <v>42</v>
      </c>
      <c r="K148" s="116" t="str">
        <f>IFERROR(LARGE((AL148:BF148),1),"")</f>
        <v/>
      </c>
      <c r="L148" s="108" t="str">
        <f>IFERROR(LARGE((AL148:BF148),2),"")</f>
        <v/>
      </c>
      <c r="M148" s="108" t="str">
        <f>IFERROR(LARGE((AL148:BF148),3),"")</f>
        <v/>
      </c>
      <c r="N148" s="108" t="str">
        <f>IFERROR(LARGE((AL148:BF148),4),"")</f>
        <v/>
      </c>
      <c r="O148" s="131" t="str">
        <f>IFERROR(LARGE((AL148:BF148),5),"")</f>
        <v/>
      </c>
      <c r="P148" s="108"/>
      <c r="Q148" s="148"/>
      <c r="R148" s="149"/>
      <c r="S148" s="120"/>
      <c r="T148" s="107" t="str">
        <f t="shared" ref="T148" si="386">IF(U147="","",1)</f>
        <v/>
      </c>
      <c r="U148" s="111" t="str">
        <f t="shared" ref="U148" si="387">IF(U147="","",1)</f>
        <v/>
      </c>
      <c r="V148" s="109" t="str">
        <f t="shared" ref="V148" si="388">IF(U147="","",1)</f>
        <v/>
      </c>
      <c r="W148" s="120"/>
      <c r="X148" s="130"/>
      <c r="Y148" s="131"/>
      <c r="Z148" s="46"/>
      <c r="AB148" s="201"/>
      <c r="AC148" s="206"/>
      <c r="AD148" s="220"/>
      <c r="AF148" s="206" t="s">
        <v>42</v>
      </c>
      <c r="AG148" s="190" t="s">
        <v>42</v>
      </c>
      <c r="AH148" s="190" t="s">
        <v>42</v>
      </c>
      <c r="AI148" s="190" t="s">
        <v>42</v>
      </c>
      <c r="AJ148" s="207" t="s">
        <v>42</v>
      </c>
      <c r="AK148" s="242"/>
      <c r="AL148" s="206" t="s">
        <v>42</v>
      </c>
      <c r="AM148" s="206" t="s">
        <v>42</v>
      </c>
      <c r="AN148" s="206" t="s">
        <v>42</v>
      </c>
      <c r="AO148" s="206" t="s">
        <v>42</v>
      </c>
      <c r="AP148" s="206" t="s">
        <v>42</v>
      </c>
      <c r="AQ148" s="206" t="s">
        <v>42</v>
      </c>
      <c r="AR148" s="206" t="s">
        <v>42</v>
      </c>
      <c r="AS148" s="206" t="s">
        <v>42</v>
      </c>
      <c r="AT148" s="206" t="s">
        <v>42</v>
      </c>
      <c r="AU148" s="206" t="s">
        <v>42</v>
      </c>
      <c r="AV148" s="206" t="s">
        <v>42</v>
      </c>
      <c r="AW148" s="206" t="s">
        <v>42</v>
      </c>
      <c r="AX148" s="206" t="s">
        <v>42</v>
      </c>
      <c r="AY148" s="206" t="s">
        <v>42</v>
      </c>
      <c r="AZ148" s="206" t="s">
        <v>42</v>
      </c>
      <c r="BA148" s="206" t="s">
        <v>42</v>
      </c>
      <c r="BB148" s="206" t="s">
        <v>42</v>
      </c>
      <c r="BC148" s="206" t="s">
        <v>42</v>
      </c>
      <c r="BD148" s="206" t="s">
        <v>42</v>
      </c>
      <c r="BE148" s="206" t="s">
        <v>42</v>
      </c>
      <c r="BF148" s="206" t="s">
        <v>42</v>
      </c>
      <c r="BG148" s="206" t="s">
        <v>42</v>
      </c>
      <c r="BH148" s="206" t="s">
        <v>42</v>
      </c>
      <c r="BI148" s="206" t="s">
        <v>42</v>
      </c>
      <c r="BJ148" s="220"/>
      <c r="BK148" s="207"/>
      <c r="BL148" s="205"/>
    </row>
    <row r="149" spans="2:64" s="224" customFormat="1" ht="8.5" customHeight="1" thickBot="1" x14ac:dyDescent="0.25">
      <c r="B149" s="65"/>
      <c r="C149" s="118"/>
      <c r="D149" s="132"/>
      <c r="E149" s="133"/>
      <c r="F149" s="167"/>
      <c r="G149" s="134"/>
      <c r="H149" s="146"/>
      <c r="I149" s="147"/>
      <c r="J149" s="146"/>
      <c r="K149" s="150"/>
      <c r="L149" s="113"/>
      <c r="M149" s="113"/>
      <c r="N149" s="113"/>
      <c r="O149" s="151"/>
      <c r="P149" s="146"/>
      <c r="Q149" s="152"/>
      <c r="R149" s="153"/>
      <c r="S149" s="146"/>
      <c r="T149" s="112" t="str">
        <f t="shared" ref="T149" si="389">IF(U147="","",1)</f>
        <v/>
      </c>
      <c r="U149" s="113" t="str">
        <f t="shared" ref="U149" si="390">IF(U147="","",1)</f>
        <v/>
      </c>
      <c r="V149" s="114" t="str">
        <f t="shared" ref="V149" si="391">IF(U147="","",1)</f>
        <v/>
      </c>
      <c r="W149" s="146"/>
      <c r="X149" s="132"/>
      <c r="Y149" s="159"/>
      <c r="Z149" s="64"/>
      <c r="AB149" s="225"/>
      <c r="AC149" s="226"/>
      <c r="AD149" s="243"/>
      <c r="AF149" s="244"/>
      <c r="AG149" s="245"/>
      <c r="AH149" s="245"/>
      <c r="AI149" s="245"/>
      <c r="AJ149" s="246"/>
      <c r="AL149" s="245"/>
      <c r="AM149" s="245"/>
      <c r="AN149" s="245"/>
      <c r="AO149" s="245"/>
      <c r="AP149" s="245"/>
      <c r="AQ149" s="245"/>
      <c r="AR149" s="245"/>
      <c r="AS149" s="245"/>
      <c r="AT149" s="245"/>
      <c r="AU149" s="245"/>
      <c r="AV149" s="245"/>
      <c r="AW149" s="245"/>
      <c r="AX149" s="245"/>
      <c r="AY149" s="245"/>
      <c r="AZ149" s="246"/>
      <c r="BA149" s="246"/>
      <c r="BB149" s="246"/>
      <c r="BC149" s="246"/>
      <c r="BD149" s="246"/>
      <c r="BE149" s="240"/>
      <c r="BF149" s="246"/>
      <c r="BG149" s="246"/>
      <c r="BH149" s="246"/>
      <c r="BI149" s="246"/>
      <c r="BJ149" s="247"/>
      <c r="BK149" s="233"/>
      <c r="BL149" s="234"/>
    </row>
    <row r="150" spans="2:64" ht="8.5" customHeight="1" thickTop="1" x14ac:dyDescent="0.2">
      <c r="B150" s="41"/>
      <c r="C150" s="116"/>
      <c r="D150" s="129"/>
      <c r="E150" s="130"/>
      <c r="F150" s="108"/>
      <c r="G150" s="131"/>
      <c r="H150" s="120"/>
      <c r="I150" s="143"/>
      <c r="J150" s="120"/>
      <c r="K150" s="116"/>
      <c r="L150" s="108"/>
      <c r="M150" s="108"/>
      <c r="N150" s="108"/>
      <c r="O150" s="131"/>
      <c r="P150" s="108"/>
      <c r="Q150" s="148"/>
      <c r="R150" s="149"/>
      <c r="S150" s="120"/>
      <c r="T150" s="107" t="str">
        <f t="shared" ref="T150" si="392">IF(U151="","",1)</f>
        <v/>
      </c>
      <c r="U150" s="108" t="str">
        <f t="shared" ref="U150" si="393">IF(U151="","",1)</f>
        <v/>
      </c>
      <c r="V150" s="109" t="str">
        <f t="shared" ref="V150" si="394">IF(U151="","",1)</f>
        <v/>
      </c>
      <c r="W150" s="120"/>
      <c r="X150" s="130"/>
      <c r="Y150" s="131"/>
      <c r="Z150" s="46"/>
      <c r="AB150" s="201"/>
      <c r="AC150" s="206"/>
      <c r="AD150" s="214"/>
      <c r="AF150" s="215"/>
      <c r="AG150" s="216"/>
      <c r="AH150" s="216"/>
      <c r="AI150" s="216"/>
      <c r="AJ150" s="217"/>
      <c r="AL150" s="216"/>
      <c r="AM150" s="216"/>
      <c r="AN150" s="216"/>
      <c r="AO150" s="216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7"/>
      <c r="BA150" s="217"/>
      <c r="BB150" s="217"/>
      <c r="BC150" s="217"/>
      <c r="BD150" s="217"/>
      <c r="BE150" s="219"/>
      <c r="BF150" s="217"/>
      <c r="BG150" s="217"/>
      <c r="BH150" s="217"/>
      <c r="BI150" s="217"/>
      <c r="BJ150" s="214"/>
      <c r="BK150" s="207"/>
      <c r="BL150" s="205"/>
    </row>
    <row r="151" spans="2:64" x14ac:dyDescent="0.2">
      <c r="B151" s="41"/>
      <c r="C151" s="116">
        <v>33</v>
      </c>
      <c r="D151" s="129" t="str">
        <f t="shared" ref="D151" si="395">IF(AD151="Athlete Name","",AD151)</f>
        <v/>
      </c>
      <c r="E151" s="130"/>
      <c r="F151" s="108" t="str">
        <f>IF(COUNT(#REF!,#REF!,#REF!,#REF!,#REF!,#REF!,#REF!,#REF!,#REF!,#REF!,#REF!,#REF!,#REF!,#REF!,#REF!,#REF!,#REF!,AL151,AM151,AN151,AO151,AP151,AQ151)=0,"", COUNT(#REF!,#REF!,#REF!,#REF!,#REF!,#REF!,#REF!,#REF!,#REF!,#REF!,#REF!,#REF!,#REF!,#REF!,#REF!,#REF!,#REF!,AL151,AM151,AN151,AO151,AP151,AQ151))</f>
        <v/>
      </c>
      <c r="G151" s="131" t="str">
        <f t="shared" ref="G151" si="396">_xlfn.IFS(F151="","",F151=1,1,F151=2,2,F151=3,3,F151=4,4,F151=5,5,F151&gt;5,5)</f>
        <v/>
      </c>
      <c r="H151" s="120"/>
      <c r="I151" s="143"/>
      <c r="J151" s="145" t="s">
        <v>32</v>
      </c>
      <c r="K151" s="116" t="str">
        <f>IFERROR(LARGE((AL151:BF151),1),"")</f>
        <v/>
      </c>
      <c r="L151" s="108" t="str">
        <f>IFERROR(LARGE((AL151:BF151),2),"")</f>
        <v/>
      </c>
      <c r="M151" s="108" t="str">
        <f>IFERROR(LARGE((AL151:BF151),3),"")</f>
        <v/>
      </c>
      <c r="N151" s="108" t="str">
        <f>IFERROR(LARGE((AL151:BF151),4),"")</f>
        <v/>
      </c>
      <c r="O151" s="131" t="str">
        <f>IFERROR(LARGE((AL151:BF151),5),"")</f>
        <v/>
      </c>
      <c r="P151" s="108"/>
      <c r="Q151" s="148" t="str">
        <f t="shared" ref="Q151" si="397">IFERROR(AVERAGEIF(K151:O151,"&gt;0"),"")</f>
        <v/>
      </c>
      <c r="R151" s="149" t="str">
        <f t="shared" ref="R151" si="398">IF(SUM(AF152:AJ152,K152:O152)=0,"",SUM(AF152:AJ152,K152:O152))</f>
        <v/>
      </c>
      <c r="S151" s="120"/>
      <c r="T151" s="107" t="str">
        <f t="shared" ref="T151" si="399">IF(U151="","",1)</f>
        <v/>
      </c>
      <c r="U151" s="110" t="str">
        <f t="shared" ref="U151" si="400">IF(SUM(Q151:R151)=0,"",SUM(Q151:R151))</f>
        <v/>
      </c>
      <c r="V151" s="109" t="str">
        <f t="shared" ref="V151" si="401">IF(U151="","",1)</f>
        <v/>
      </c>
      <c r="W151" s="120"/>
      <c r="X151" s="130" t="str">
        <f t="shared" ref="X151" si="402">IF(AD151="Athlete Name","",AD151)</f>
        <v/>
      </c>
      <c r="Y151" s="131"/>
      <c r="Z151" s="46"/>
      <c r="AB151" s="201"/>
      <c r="AC151" s="206">
        <v>33</v>
      </c>
      <c r="AD151" s="220" t="s">
        <v>40</v>
      </c>
      <c r="AF151" s="206"/>
      <c r="AG151" s="190"/>
      <c r="AH151" s="190"/>
      <c r="AI151" s="190"/>
      <c r="AJ151" s="207"/>
      <c r="AK151" s="242"/>
      <c r="AL151" s="222" t="s">
        <v>32</v>
      </c>
      <c r="AM151" s="222" t="s">
        <v>32</v>
      </c>
      <c r="AN151" s="222" t="s">
        <v>32</v>
      </c>
      <c r="AO151" s="222" t="s">
        <v>32</v>
      </c>
      <c r="AP151" s="222" t="s">
        <v>32</v>
      </c>
      <c r="AQ151" s="222" t="s">
        <v>32</v>
      </c>
      <c r="AR151" s="222" t="s">
        <v>32</v>
      </c>
      <c r="AS151" s="222" t="s">
        <v>32</v>
      </c>
      <c r="AT151" s="222" t="s">
        <v>32</v>
      </c>
      <c r="AU151" s="222" t="s">
        <v>32</v>
      </c>
      <c r="AV151" s="222" t="s">
        <v>32</v>
      </c>
      <c r="AW151" s="222" t="s">
        <v>32</v>
      </c>
      <c r="AX151" s="222" t="s">
        <v>32</v>
      </c>
      <c r="AY151" s="222" t="s">
        <v>32</v>
      </c>
      <c r="AZ151" s="222" t="s">
        <v>32</v>
      </c>
      <c r="BA151" s="222" t="s">
        <v>32</v>
      </c>
      <c r="BB151" s="222" t="s">
        <v>32</v>
      </c>
      <c r="BC151" s="222" t="s">
        <v>32</v>
      </c>
      <c r="BD151" s="222" t="s">
        <v>32</v>
      </c>
      <c r="BE151" s="222" t="s">
        <v>32</v>
      </c>
      <c r="BF151" s="222" t="s">
        <v>32</v>
      </c>
      <c r="BG151" s="222" t="s">
        <v>32</v>
      </c>
      <c r="BH151" s="222" t="s">
        <v>32</v>
      </c>
      <c r="BI151" s="222" t="s">
        <v>32</v>
      </c>
      <c r="BJ151" s="220" t="str">
        <f>IF(AD151="Athlete Name","",AD151)</f>
        <v/>
      </c>
      <c r="BK151" s="207">
        <v>33</v>
      </c>
      <c r="BL151" s="205"/>
    </row>
    <row r="152" spans="2:64" x14ac:dyDescent="0.2">
      <c r="B152" s="41"/>
      <c r="C152" s="116"/>
      <c r="D152" s="129"/>
      <c r="E152" s="130"/>
      <c r="F152" s="116"/>
      <c r="G152" s="131"/>
      <c r="H152" s="120"/>
      <c r="I152" s="143" t="str">
        <f>IF(SUM(AF152:AJ152)=0,"",SUM(AF152:AJ152))</f>
        <v/>
      </c>
      <c r="J152" s="145" t="s">
        <v>42</v>
      </c>
      <c r="K152" s="116" t="str">
        <f>IFERROR(LARGE((AL152:BF152),1),"")</f>
        <v/>
      </c>
      <c r="L152" s="108" t="str">
        <f>IFERROR(LARGE((AL152:BF152),2),"")</f>
        <v/>
      </c>
      <c r="M152" s="108" t="str">
        <f>IFERROR(LARGE((AL152:BF152),3),"")</f>
        <v/>
      </c>
      <c r="N152" s="108" t="str">
        <f>IFERROR(LARGE((AL152:BF152),4),"")</f>
        <v/>
      </c>
      <c r="O152" s="131" t="str">
        <f>IFERROR(LARGE((AL152:BF152),5),"")</f>
        <v/>
      </c>
      <c r="P152" s="108"/>
      <c r="Q152" s="148"/>
      <c r="R152" s="149"/>
      <c r="S152" s="120"/>
      <c r="T152" s="107" t="str">
        <f t="shared" ref="T152" si="403">IF(U151="","",1)</f>
        <v/>
      </c>
      <c r="U152" s="111" t="str">
        <f t="shared" ref="U152" si="404">IF(U151="","",1)</f>
        <v/>
      </c>
      <c r="V152" s="109" t="str">
        <f t="shared" ref="V152" si="405">IF(U151="","",1)</f>
        <v/>
      </c>
      <c r="W152" s="120"/>
      <c r="X152" s="130"/>
      <c r="Y152" s="131"/>
      <c r="Z152" s="46"/>
      <c r="AB152" s="201"/>
      <c r="AC152" s="206"/>
      <c r="AD152" s="220"/>
      <c r="AF152" s="206" t="s">
        <v>42</v>
      </c>
      <c r="AG152" s="190" t="s">
        <v>42</v>
      </c>
      <c r="AH152" s="190" t="s">
        <v>42</v>
      </c>
      <c r="AI152" s="190" t="s">
        <v>42</v>
      </c>
      <c r="AJ152" s="207" t="s">
        <v>42</v>
      </c>
      <c r="AK152" s="242"/>
      <c r="AL152" s="206" t="s">
        <v>42</v>
      </c>
      <c r="AM152" s="206" t="s">
        <v>42</v>
      </c>
      <c r="AN152" s="206" t="s">
        <v>42</v>
      </c>
      <c r="AO152" s="206" t="s">
        <v>42</v>
      </c>
      <c r="AP152" s="206" t="s">
        <v>42</v>
      </c>
      <c r="AQ152" s="206" t="s">
        <v>42</v>
      </c>
      <c r="AR152" s="206" t="s">
        <v>42</v>
      </c>
      <c r="AS152" s="206" t="s">
        <v>42</v>
      </c>
      <c r="AT152" s="206" t="s">
        <v>42</v>
      </c>
      <c r="AU152" s="206" t="s">
        <v>42</v>
      </c>
      <c r="AV152" s="206" t="s">
        <v>42</v>
      </c>
      <c r="AW152" s="206" t="s">
        <v>42</v>
      </c>
      <c r="AX152" s="206" t="s">
        <v>42</v>
      </c>
      <c r="AY152" s="206" t="s">
        <v>42</v>
      </c>
      <c r="AZ152" s="206" t="s">
        <v>42</v>
      </c>
      <c r="BA152" s="206" t="s">
        <v>42</v>
      </c>
      <c r="BB152" s="206" t="s">
        <v>42</v>
      </c>
      <c r="BC152" s="206" t="s">
        <v>42</v>
      </c>
      <c r="BD152" s="206" t="s">
        <v>42</v>
      </c>
      <c r="BE152" s="206" t="s">
        <v>42</v>
      </c>
      <c r="BF152" s="206" t="s">
        <v>42</v>
      </c>
      <c r="BG152" s="206" t="s">
        <v>42</v>
      </c>
      <c r="BH152" s="206" t="s">
        <v>42</v>
      </c>
      <c r="BI152" s="206" t="s">
        <v>42</v>
      </c>
      <c r="BJ152" s="220"/>
      <c r="BK152" s="207"/>
      <c r="BL152" s="205"/>
    </row>
    <row r="153" spans="2:64" s="224" customFormat="1" ht="8.5" customHeight="1" thickBot="1" x14ac:dyDescent="0.25">
      <c r="B153" s="65"/>
      <c r="C153" s="118"/>
      <c r="D153" s="132"/>
      <c r="E153" s="133"/>
      <c r="F153" s="167"/>
      <c r="G153" s="134"/>
      <c r="H153" s="146"/>
      <c r="I153" s="147"/>
      <c r="J153" s="146"/>
      <c r="K153" s="150"/>
      <c r="L153" s="113"/>
      <c r="M153" s="113"/>
      <c r="N153" s="113"/>
      <c r="O153" s="151"/>
      <c r="P153" s="146"/>
      <c r="Q153" s="152"/>
      <c r="R153" s="153"/>
      <c r="S153" s="146"/>
      <c r="T153" s="112" t="str">
        <f t="shared" ref="T153" si="406">IF(U151="","",1)</f>
        <v/>
      </c>
      <c r="U153" s="113" t="str">
        <f t="shared" ref="U153" si="407">IF(U151="","",1)</f>
        <v/>
      </c>
      <c r="V153" s="114" t="str">
        <f t="shared" ref="V153" si="408">IF(U151="","",1)</f>
        <v/>
      </c>
      <c r="W153" s="146"/>
      <c r="X153" s="132"/>
      <c r="Y153" s="159"/>
      <c r="Z153" s="64"/>
      <c r="AB153" s="225"/>
      <c r="AC153" s="226"/>
      <c r="AD153" s="227"/>
      <c r="AF153" s="228"/>
      <c r="AG153" s="229"/>
      <c r="AH153" s="229"/>
      <c r="AI153" s="229"/>
      <c r="AJ153" s="230"/>
      <c r="AL153" s="229"/>
      <c r="AM153" s="229"/>
      <c r="AN153" s="229"/>
      <c r="AO153" s="229"/>
      <c r="AP153" s="229"/>
      <c r="AQ153" s="229"/>
      <c r="AR153" s="229"/>
      <c r="AS153" s="229"/>
      <c r="AT153" s="229"/>
      <c r="AU153" s="229"/>
      <c r="AV153" s="229"/>
      <c r="AW153" s="229"/>
      <c r="AX153" s="229"/>
      <c r="AY153" s="229"/>
      <c r="AZ153" s="230"/>
      <c r="BA153" s="230"/>
      <c r="BB153" s="230"/>
      <c r="BC153" s="230"/>
      <c r="BD153" s="230"/>
      <c r="BE153" s="263"/>
      <c r="BF153" s="230"/>
      <c r="BG153" s="230"/>
      <c r="BH153" s="230"/>
      <c r="BI153" s="230"/>
      <c r="BJ153" s="232"/>
      <c r="BK153" s="233"/>
      <c r="BL153" s="234"/>
    </row>
    <row r="154" spans="2:64" ht="8.5" customHeight="1" thickTop="1" x14ac:dyDescent="0.2">
      <c r="B154" s="41"/>
      <c r="C154" s="116"/>
      <c r="D154" s="129"/>
      <c r="E154" s="130"/>
      <c r="F154" s="108"/>
      <c r="G154" s="131"/>
      <c r="H154" s="120"/>
      <c r="I154" s="143"/>
      <c r="J154" s="120"/>
      <c r="K154" s="116"/>
      <c r="L154" s="108"/>
      <c r="M154" s="108"/>
      <c r="N154" s="108"/>
      <c r="O154" s="131"/>
      <c r="P154" s="108"/>
      <c r="Q154" s="148"/>
      <c r="R154" s="149"/>
      <c r="S154" s="120"/>
      <c r="T154" s="107" t="str">
        <f t="shared" ref="T154" si="409">IF(U155="","",1)</f>
        <v/>
      </c>
      <c r="U154" s="108" t="str">
        <f t="shared" ref="U154" si="410">IF(U155="","",1)</f>
        <v/>
      </c>
      <c r="V154" s="109" t="str">
        <f t="shared" ref="V154" si="411">IF(U155="","",1)</f>
        <v/>
      </c>
      <c r="W154" s="120"/>
      <c r="X154" s="130"/>
      <c r="Y154" s="131"/>
      <c r="Z154" s="46"/>
      <c r="AB154" s="201"/>
      <c r="AC154" s="206"/>
      <c r="AD154" s="235"/>
      <c r="AF154" s="236"/>
      <c r="AG154" s="237"/>
      <c r="AH154" s="237"/>
      <c r="AI154" s="238"/>
      <c r="AJ154" s="239"/>
      <c r="AL154" s="238"/>
      <c r="AM154" s="238"/>
      <c r="AN154" s="238"/>
      <c r="AO154" s="238"/>
      <c r="AP154" s="248"/>
      <c r="AQ154" s="248"/>
      <c r="AR154" s="248"/>
      <c r="AS154" s="248"/>
      <c r="AT154" s="248"/>
      <c r="AU154" s="248"/>
      <c r="AV154" s="248"/>
      <c r="AW154" s="248"/>
      <c r="AX154" s="248"/>
      <c r="AY154" s="248"/>
      <c r="AZ154" s="249"/>
      <c r="BA154" s="249"/>
      <c r="BB154" s="249"/>
      <c r="BC154" s="249"/>
      <c r="BD154" s="249"/>
      <c r="BE154" s="248"/>
      <c r="BF154" s="249"/>
      <c r="BG154" s="249"/>
      <c r="BH154" s="249"/>
      <c r="BI154" s="249"/>
      <c r="BJ154" s="235"/>
      <c r="BK154" s="207"/>
      <c r="BL154" s="205"/>
    </row>
    <row r="155" spans="2:64" x14ac:dyDescent="0.2">
      <c r="B155" s="41"/>
      <c r="C155" s="116">
        <v>34</v>
      </c>
      <c r="D155" s="129" t="str">
        <f t="shared" ref="D155" si="412">IF(AD155="Athlete Name","",AD155)</f>
        <v/>
      </c>
      <c r="E155" s="130"/>
      <c r="F155" s="108" t="str">
        <f>IF(COUNT(#REF!,#REF!,#REF!,#REF!,#REF!,#REF!,#REF!,#REF!,#REF!,#REF!,#REF!,#REF!,#REF!,#REF!,#REF!,#REF!,#REF!,AL155,AM155,AN155,AO155,AP155,AQ155)=0,"", COUNT(#REF!,#REF!,#REF!,#REF!,#REF!,#REF!,#REF!,#REF!,#REF!,#REF!,#REF!,#REF!,#REF!,#REF!,#REF!,#REF!,#REF!,AL155,AM155,AN155,AO155,AP155,AQ155))</f>
        <v/>
      </c>
      <c r="G155" s="131" t="str">
        <f t="shared" ref="G155" si="413">_xlfn.IFS(F155="","",F155=1,1,F155=2,2,F155=3,3,F155=4,4,F155=5,5,F155&gt;5,5)</f>
        <v/>
      </c>
      <c r="H155" s="120"/>
      <c r="I155" s="143"/>
      <c r="J155" s="145" t="s">
        <v>32</v>
      </c>
      <c r="K155" s="116" t="str">
        <f>IFERROR(LARGE((AL155:BF155),1),"")</f>
        <v/>
      </c>
      <c r="L155" s="108" t="str">
        <f>IFERROR(LARGE((AL155:BF155),2),"")</f>
        <v/>
      </c>
      <c r="M155" s="108" t="str">
        <f>IFERROR(LARGE((AL155:BF155),3),"")</f>
        <v/>
      </c>
      <c r="N155" s="108" t="str">
        <f>IFERROR(LARGE((AL155:BF155),4),"")</f>
        <v/>
      </c>
      <c r="O155" s="131" t="str">
        <f>IFERROR(LARGE((AL155:BF155),5),"")</f>
        <v/>
      </c>
      <c r="P155" s="108"/>
      <c r="Q155" s="148" t="str">
        <f t="shared" ref="Q155" si="414">IFERROR(AVERAGEIF(K155:O155,"&gt;0"),"")</f>
        <v/>
      </c>
      <c r="R155" s="149" t="str">
        <f t="shared" ref="R155" si="415">IF(SUM(AF156:AJ156,K156:O156)=0,"",SUM(AF156:AJ156,K156:O156))</f>
        <v/>
      </c>
      <c r="S155" s="120"/>
      <c r="T155" s="107" t="str">
        <f t="shared" ref="T155" si="416">IF(U155="","",1)</f>
        <v/>
      </c>
      <c r="U155" s="110" t="str">
        <f t="shared" ref="U155" si="417">IF(SUM(Q155:R155)=0,"",SUM(Q155:R155))</f>
        <v/>
      </c>
      <c r="V155" s="109" t="str">
        <f t="shared" ref="V155" si="418">IF(U155="","",1)</f>
        <v/>
      </c>
      <c r="W155" s="120"/>
      <c r="X155" s="130" t="str">
        <f t="shared" ref="X155" si="419">IF(AD155="Athlete Name","",AD155)</f>
        <v/>
      </c>
      <c r="Y155" s="131"/>
      <c r="Z155" s="46"/>
      <c r="AB155" s="201"/>
      <c r="AC155" s="206">
        <v>34</v>
      </c>
      <c r="AD155" s="220" t="s">
        <v>40</v>
      </c>
      <c r="AF155" s="206"/>
      <c r="AG155" s="190"/>
      <c r="AH155" s="190"/>
      <c r="AI155" s="190"/>
      <c r="AJ155" s="207"/>
      <c r="AK155" s="242"/>
      <c r="AL155" s="222" t="s">
        <v>32</v>
      </c>
      <c r="AM155" s="222" t="s">
        <v>32</v>
      </c>
      <c r="AN155" s="222" t="s">
        <v>32</v>
      </c>
      <c r="AO155" s="222" t="s">
        <v>32</v>
      </c>
      <c r="AP155" s="222" t="s">
        <v>32</v>
      </c>
      <c r="AQ155" s="222" t="s">
        <v>32</v>
      </c>
      <c r="AR155" s="222" t="s">
        <v>32</v>
      </c>
      <c r="AS155" s="222" t="s">
        <v>32</v>
      </c>
      <c r="AT155" s="222" t="s">
        <v>32</v>
      </c>
      <c r="AU155" s="222" t="s">
        <v>32</v>
      </c>
      <c r="AV155" s="222" t="s">
        <v>32</v>
      </c>
      <c r="AW155" s="222" t="s">
        <v>32</v>
      </c>
      <c r="AX155" s="222" t="s">
        <v>32</v>
      </c>
      <c r="AY155" s="222" t="s">
        <v>32</v>
      </c>
      <c r="AZ155" s="222" t="s">
        <v>32</v>
      </c>
      <c r="BA155" s="222" t="s">
        <v>32</v>
      </c>
      <c r="BB155" s="222" t="s">
        <v>32</v>
      </c>
      <c r="BC155" s="222" t="s">
        <v>32</v>
      </c>
      <c r="BD155" s="222" t="s">
        <v>32</v>
      </c>
      <c r="BE155" s="222" t="s">
        <v>32</v>
      </c>
      <c r="BF155" s="222" t="s">
        <v>32</v>
      </c>
      <c r="BG155" s="222" t="s">
        <v>32</v>
      </c>
      <c r="BH155" s="222" t="s">
        <v>32</v>
      </c>
      <c r="BI155" s="222" t="s">
        <v>32</v>
      </c>
      <c r="BJ155" s="220" t="str">
        <f>IF(AD155="Athlete Name","",AD155)</f>
        <v/>
      </c>
      <c r="BK155" s="207">
        <v>34</v>
      </c>
      <c r="BL155" s="205"/>
    </row>
    <row r="156" spans="2:64" x14ac:dyDescent="0.2">
      <c r="B156" s="41"/>
      <c r="C156" s="116"/>
      <c r="D156" s="129"/>
      <c r="E156" s="130"/>
      <c r="F156" s="108"/>
      <c r="G156" s="131"/>
      <c r="H156" s="120"/>
      <c r="I156" s="143" t="str">
        <f>IF(SUM(AF156:AJ156)=0,"",SUM(AF156:AJ156))</f>
        <v/>
      </c>
      <c r="J156" s="145" t="s">
        <v>42</v>
      </c>
      <c r="K156" s="116" t="str">
        <f>IFERROR(LARGE((AL156:BF156),1),"")</f>
        <v/>
      </c>
      <c r="L156" s="108" t="str">
        <f>IFERROR(LARGE((AL156:BF156),2),"")</f>
        <v/>
      </c>
      <c r="M156" s="108" t="str">
        <f>IFERROR(LARGE((AL156:BF156),3),"")</f>
        <v/>
      </c>
      <c r="N156" s="108" t="str">
        <f>IFERROR(LARGE((AL156:BF156),4),"")</f>
        <v/>
      </c>
      <c r="O156" s="131" t="str">
        <f>IFERROR(LARGE((AL156:BF156),5),"")</f>
        <v/>
      </c>
      <c r="P156" s="108"/>
      <c r="Q156" s="148"/>
      <c r="R156" s="149"/>
      <c r="S156" s="120"/>
      <c r="T156" s="107" t="str">
        <f t="shared" ref="T156" si="420">IF(U155="","",1)</f>
        <v/>
      </c>
      <c r="U156" s="111" t="str">
        <f t="shared" ref="U156" si="421">IF(U155="","",1)</f>
        <v/>
      </c>
      <c r="V156" s="109" t="str">
        <f t="shared" ref="V156" si="422">IF(U155="","",1)</f>
        <v/>
      </c>
      <c r="W156" s="120"/>
      <c r="X156" s="130"/>
      <c r="Y156" s="131"/>
      <c r="Z156" s="46"/>
      <c r="AB156" s="201"/>
      <c r="AC156" s="206"/>
      <c r="AD156" s="220"/>
      <c r="AF156" s="206" t="s">
        <v>42</v>
      </c>
      <c r="AG156" s="190" t="s">
        <v>42</v>
      </c>
      <c r="AH156" s="190" t="s">
        <v>42</v>
      </c>
      <c r="AI156" s="190" t="s">
        <v>42</v>
      </c>
      <c r="AJ156" s="207" t="s">
        <v>42</v>
      </c>
      <c r="AK156" s="242"/>
      <c r="AL156" s="206" t="s">
        <v>42</v>
      </c>
      <c r="AM156" s="206" t="s">
        <v>42</v>
      </c>
      <c r="AN156" s="206" t="s">
        <v>42</v>
      </c>
      <c r="AO156" s="206" t="s">
        <v>42</v>
      </c>
      <c r="AP156" s="206" t="s">
        <v>42</v>
      </c>
      <c r="AQ156" s="206" t="s">
        <v>42</v>
      </c>
      <c r="AR156" s="206" t="s">
        <v>42</v>
      </c>
      <c r="AS156" s="206" t="s">
        <v>42</v>
      </c>
      <c r="AT156" s="206" t="s">
        <v>42</v>
      </c>
      <c r="AU156" s="206" t="s">
        <v>42</v>
      </c>
      <c r="AV156" s="206" t="s">
        <v>42</v>
      </c>
      <c r="AW156" s="206" t="s">
        <v>42</v>
      </c>
      <c r="AX156" s="206" t="s">
        <v>42</v>
      </c>
      <c r="AY156" s="206" t="s">
        <v>42</v>
      </c>
      <c r="AZ156" s="206" t="s">
        <v>42</v>
      </c>
      <c r="BA156" s="206" t="s">
        <v>42</v>
      </c>
      <c r="BB156" s="206" t="s">
        <v>42</v>
      </c>
      <c r="BC156" s="206" t="s">
        <v>42</v>
      </c>
      <c r="BD156" s="206" t="s">
        <v>42</v>
      </c>
      <c r="BE156" s="206" t="s">
        <v>42</v>
      </c>
      <c r="BF156" s="206" t="s">
        <v>42</v>
      </c>
      <c r="BG156" s="206" t="s">
        <v>42</v>
      </c>
      <c r="BH156" s="206" t="s">
        <v>42</v>
      </c>
      <c r="BI156" s="206" t="s">
        <v>42</v>
      </c>
      <c r="BJ156" s="220"/>
      <c r="BK156" s="207"/>
      <c r="BL156" s="205"/>
    </row>
    <row r="157" spans="2:64" s="224" customFormat="1" ht="8.5" customHeight="1" thickBot="1" x14ac:dyDescent="0.25">
      <c r="B157" s="65"/>
      <c r="C157" s="118"/>
      <c r="D157" s="132"/>
      <c r="E157" s="133"/>
      <c r="F157" s="167"/>
      <c r="G157" s="134"/>
      <c r="H157" s="146"/>
      <c r="I157" s="147"/>
      <c r="J157" s="146"/>
      <c r="K157" s="150"/>
      <c r="L157" s="113"/>
      <c r="M157" s="113"/>
      <c r="N157" s="113"/>
      <c r="O157" s="151"/>
      <c r="P157" s="146"/>
      <c r="Q157" s="152"/>
      <c r="R157" s="153"/>
      <c r="S157" s="146"/>
      <c r="T157" s="112" t="str">
        <f t="shared" ref="T157" si="423">IF(U155="","",1)</f>
        <v/>
      </c>
      <c r="U157" s="113" t="str">
        <f t="shared" ref="U157" si="424">IF(U155="","",1)</f>
        <v/>
      </c>
      <c r="V157" s="114" t="str">
        <f t="shared" ref="V157" si="425">IF(U155="","",1)</f>
        <v/>
      </c>
      <c r="W157" s="146"/>
      <c r="X157" s="132"/>
      <c r="Y157" s="159"/>
      <c r="Z157" s="64"/>
      <c r="AB157" s="225"/>
      <c r="AC157" s="226"/>
      <c r="AD157" s="243"/>
      <c r="AF157" s="244"/>
      <c r="AG157" s="245"/>
      <c r="AH157" s="245"/>
      <c r="AI157" s="245"/>
      <c r="AJ157" s="246"/>
      <c r="AL157" s="245"/>
      <c r="AM157" s="245"/>
      <c r="AN157" s="245"/>
      <c r="AO157" s="245"/>
      <c r="AP157" s="245"/>
      <c r="AQ157" s="245"/>
      <c r="AR157" s="245"/>
      <c r="AS157" s="245"/>
      <c r="AT157" s="245"/>
      <c r="AU157" s="245"/>
      <c r="AV157" s="245"/>
      <c r="AW157" s="245"/>
      <c r="AX157" s="245"/>
      <c r="AY157" s="245"/>
      <c r="AZ157" s="246"/>
      <c r="BA157" s="246"/>
      <c r="BB157" s="246"/>
      <c r="BC157" s="246"/>
      <c r="BD157" s="246"/>
      <c r="BE157" s="240"/>
      <c r="BF157" s="246"/>
      <c r="BG157" s="246"/>
      <c r="BH157" s="246"/>
      <c r="BI157" s="246"/>
      <c r="BJ157" s="247"/>
      <c r="BK157" s="233"/>
      <c r="BL157" s="234"/>
    </row>
    <row r="158" spans="2:64" ht="8.5" customHeight="1" thickTop="1" x14ac:dyDescent="0.2">
      <c r="B158" s="41"/>
      <c r="C158" s="116"/>
      <c r="D158" s="129"/>
      <c r="E158" s="130"/>
      <c r="F158" s="108"/>
      <c r="G158" s="131"/>
      <c r="H158" s="120"/>
      <c r="I158" s="143"/>
      <c r="J158" s="120"/>
      <c r="K158" s="116"/>
      <c r="L158" s="108"/>
      <c r="M158" s="108"/>
      <c r="N158" s="108"/>
      <c r="O158" s="131"/>
      <c r="P158" s="108"/>
      <c r="Q158" s="148"/>
      <c r="R158" s="149"/>
      <c r="S158" s="120"/>
      <c r="T158" s="107" t="str">
        <f t="shared" ref="T158" si="426">IF(U159="","",1)</f>
        <v/>
      </c>
      <c r="U158" s="108" t="str">
        <f t="shared" ref="U158" si="427">IF(U159="","",1)</f>
        <v/>
      </c>
      <c r="V158" s="109" t="str">
        <f t="shared" ref="V158" si="428">IF(U159="","",1)</f>
        <v/>
      </c>
      <c r="W158" s="120"/>
      <c r="X158" s="130"/>
      <c r="Y158" s="131"/>
      <c r="Z158" s="46"/>
      <c r="AB158" s="201"/>
      <c r="AC158" s="206"/>
      <c r="AD158" s="214"/>
      <c r="AF158" s="215"/>
      <c r="AG158" s="216"/>
      <c r="AH158" s="216"/>
      <c r="AI158" s="216"/>
      <c r="AJ158" s="217"/>
      <c r="AL158" s="216"/>
      <c r="AM158" s="216"/>
      <c r="AN158" s="216"/>
      <c r="AO158" s="216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7"/>
      <c r="BA158" s="217"/>
      <c r="BB158" s="217"/>
      <c r="BC158" s="217"/>
      <c r="BD158" s="217"/>
      <c r="BE158" s="219"/>
      <c r="BF158" s="217"/>
      <c r="BG158" s="217"/>
      <c r="BH158" s="217"/>
      <c r="BI158" s="217"/>
      <c r="BJ158" s="214"/>
      <c r="BK158" s="207"/>
      <c r="BL158" s="205"/>
    </row>
    <row r="159" spans="2:64" x14ac:dyDescent="0.2">
      <c r="B159" s="41"/>
      <c r="C159" s="116">
        <v>35</v>
      </c>
      <c r="D159" s="129" t="str">
        <f t="shared" ref="D159" si="429">IF(AD159="Athlete Name","",AD159)</f>
        <v/>
      </c>
      <c r="E159" s="130"/>
      <c r="F159" s="108" t="str">
        <f>IF(COUNT(#REF!,#REF!,#REF!,#REF!,#REF!,#REF!,#REF!,#REF!,#REF!,#REF!,#REF!,#REF!,#REF!,#REF!,#REF!,#REF!,#REF!,AL159,AM159,AN159,AO159,AP159,AQ159)=0,"", COUNT(#REF!,#REF!,#REF!,#REF!,#REF!,#REF!,#REF!,#REF!,#REF!,#REF!,#REF!,#REF!,#REF!,#REF!,#REF!,#REF!,#REF!,AL159,AM159,AN159,AO159,AP159,AQ159))</f>
        <v/>
      </c>
      <c r="G159" s="131" t="str">
        <f t="shared" ref="G159" si="430">_xlfn.IFS(F159="","",F159=1,1,F159=2,2,F159=3,3,F159=4,4,F159=5,5,F159&gt;5,5)</f>
        <v/>
      </c>
      <c r="H159" s="120"/>
      <c r="I159" s="143"/>
      <c r="J159" s="145" t="s">
        <v>32</v>
      </c>
      <c r="K159" s="116" t="str">
        <f>IFERROR(LARGE((AL159:BF159),1),"")</f>
        <v/>
      </c>
      <c r="L159" s="108" t="str">
        <f>IFERROR(LARGE((AL159:BF159),2),"")</f>
        <v/>
      </c>
      <c r="M159" s="108" t="str">
        <f>IFERROR(LARGE((AL159:BF159),3),"")</f>
        <v/>
      </c>
      <c r="N159" s="108" t="str">
        <f>IFERROR(LARGE((AL159:BF159),4),"")</f>
        <v/>
      </c>
      <c r="O159" s="131" t="str">
        <f>IFERROR(LARGE((AL159:BF159),5),"")</f>
        <v/>
      </c>
      <c r="P159" s="108"/>
      <c r="Q159" s="148" t="str">
        <f t="shared" ref="Q159" si="431">IFERROR(AVERAGEIF(K159:O159,"&gt;0"),"")</f>
        <v/>
      </c>
      <c r="R159" s="149" t="str">
        <f t="shared" ref="R159" si="432">IF(SUM(AF160:AJ160,K160:O160)=0,"",SUM(AF160:AJ160,K160:O160))</f>
        <v/>
      </c>
      <c r="S159" s="120"/>
      <c r="T159" s="107" t="str">
        <f t="shared" ref="T159" si="433">IF(U159="","",1)</f>
        <v/>
      </c>
      <c r="U159" s="110" t="str">
        <f t="shared" ref="U159" si="434">IF(SUM(Q159:R159)=0,"",SUM(Q159:R159))</f>
        <v/>
      </c>
      <c r="V159" s="109" t="str">
        <f t="shared" ref="V159" si="435">IF(U159="","",1)</f>
        <v/>
      </c>
      <c r="W159" s="120"/>
      <c r="X159" s="130" t="str">
        <f t="shared" ref="X159" si="436">IF(AD159="Athlete Name","",AD159)</f>
        <v/>
      </c>
      <c r="Y159" s="131"/>
      <c r="Z159" s="46"/>
      <c r="AB159" s="201"/>
      <c r="AC159" s="206">
        <v>35</v>
      </c>
      <c r="AD159" s="220" t="s">
        <v>40</v>
      </c>
      <c r="AF159" s="206"/>
      <c r="AG159" s="190"/>
      <c r="AH159" s="190"/>
      <c r="AI159" s="190"/>
      <c r="AJ159" s="207"/>
      <c r="AK159" s="242"/>
      <c r="AL159" s="222" t="s">
        <v>32</v>
      </c>
      <c r="AM159" s="222" t="s">
        <v>32</v>
      </c>
      <c r="AN159" s="222" t="s">
        <v>32</v>
      </c>
      <c r="AO159" s="222" t="s">
        <v>32</v>
      </c>
      <c r="AP159" s="222" t="s">
        <v>32</v>
      </c>
      <c r="AQ159" s="222" t="s">
        <v>32</v>
      </c>
      <c r="AR159" s="222" t="s">
        <v>32</v>
      </c>
      <c r="AS159" s="222" t="s">
        <v>32</v>
      </c>
      <c r="AT159" s="222" t="s">
        <v>32</v>
      </c>
      <c r="AU159" s="222" t="s">
        <v>32</v>
      </c>
      <c r="AV159" s="222" t="s">
        <v>32</v>
      </c>
      <c r="AW159" s="222" t="s">
        <v>32</v>
      </c>
      <c r="AX159" s="222" t="s">
        <v>32</v>
      </c>
      <c r="AY159" s="222" t="s">
        <v>32</v>
      </c>
      <c r="AZ159" s="222" t="s">
        <v>32</v>
      </c>
      <c r="BA159" s="222" t="s">
        <v>32</v>
      </c>
      <c r="BB159" s="222" t="s">
        <v>32</v>
      </c>
      <c r="BC159" s="222" t="s">
        <v>32</v>
      </c>
      <c r="BD159" s="222" t="s">
        <v>32</v>
      </c>
      <c r="BE159" s="222" t="s">
        <v>32</v>
      </c>
      <c r="BF159" s="222" t="s">
        <v>32</v>
      </c>
      <c r="BG159" s="222" t="s">
        <v>32</v>
      </c>
      <c r="BH159" s="222" t="s">
        <v>32</v>
      </c>
      <c r="BI159" s="222" t="s">
        <v>32</v>
      </c>
      <c r="BJ159" s="220" t="str">
        <f>IF(AD159="Athlete Name","",AD159)</f>
        <v/>
      </c>
      <c r="BK159" s="207">
        <v>35</v>
      </c>
      <c r="BL159" s="205"/>
    </row>
    <row r="160" spans="2:64" x14ac:dyDescent="0.2">
      <c r="B160" s="41"/>
      <c r="C160" s="116"/>
      <c r="D160" s="129"/>
      <c r="E160" s="130"/>
      <c r="F160" s="108"/>
      <c r="G160" s="131"/>
      <c r="H160" s="120"/>
      <c r="I160" s="143" t="str">
        <f>IF(SUM(AF160:AJ160)=0,"",SUM(AF160:AJ160))</f>
        <v/>
      </c>
      <c r="J160" s="145" t="s">
        <v>42</v>
      </c>
      <c r="K160" s="116" t="str">
        <f>IFERROR(LARGE((AL160:BF160),1),"")</f>
        <v/>
      </c>
      <c r="L160" s="108" t="str">
        <f>IFERROR(LARGE((AL160:BF160),2),"")</f>
        <v/>
      </c>
      <c r="M160" s="108" t="str">
        <f>IFERROR(LARGE((AL160:BF160),3),"")</f>
        <v/>
      </c>
      <c r="N160" s="108" t="str">
        <f>IFERROR(LARGE((AL160:BF160),4),"")</f>
        <v/>
      </c>
      <c r="O160" s="131" t="str">
        <f>IFERROR(LARGE((AL160:BF160),5),"")</f>
        <v/>
      </c>
      <c r="P160" s="108"/>
      <c r="Q160" s="148"/>
      <c r="R160" s="149"/>
      <c r="S160" s="120"/>
      <c r="T160" s="107" t="str">
        <f t="shared" ref="T160" si="437">IF(U159="","",1)</f>
        <v/>
      </c>
      <c r="U160" s="111" t="str">
        <f t="shared" ref="U160" si="438">IF(U159="","",1)</f>
        <v/>
      </c>
      <c r="V160" s="109" t="str">
        <f t="shared" ref="V160" si="439">IF(U159="","",1)</f>
        <v/>
      </c>
      <c r="W160" s="120"/>
      <c r="X160" s="130"/>
      <c r="Y160" s="131"/>
      <c r="Z160" s="46"/>
      <c r="AB160" s="201"/>
      <c r="AC160" s="206"/>
      <c r="AD160" s="220"/>
      <c r="AF160" s="206" t="s">
        <v>42</v>
      </c>
      <c r="AG160" s="190" t="s">
        <v>42</v>
      </c>
      <c r="AH160" s="190" t="s">
        <v>42</v>
      </c>
      <c r="AI160" s="190" t="s">
        <v>42</v>
      </c>
      <c r="AJ160" s="207" t="s">
        <v>42</v>
      </c>
      <c r="AK160" s="242"/>
      <c r="AL160" s="206" t="s">
        <v>42</v>
      </c>
      <c r="AM160" s="206" t="s">
        <v>42</v>
      </c>
      <c r="AN160" s="206" t="s">
        <v>42</v>
      </c>
      <c r="AO160" s="206" t="s">
        <v>42</v>
      </c>
      <c r="AP160" s="206" t="s">
        <v>42</v>
      </c>
      <c r="AQ160" s="206" t="s">
        <v>42</v>
      </c>
      <c r="AR160" s="206" t="s">
        <v>42</v>
      </c>
      <c r="AS160" s="206" t="s">
        <v>42</v>
      </c>
      <c r="AT160" s="206" t="s">
        <v>42</v>
      </c>
      <c r="AU160" s="206" t="s">
        <v>42</v>
      </c>
      <c r="AV160" s="206" t="s">
        <v>42</v>
      </c>
      <c r="AW160" s="206" t="s">
        <v>42</v>
      </c>
      <c r="AX160" s="206" t="s">
        <v>42</v>
      </c>
      <c r="AY160" s="206" t="s">
        <v>42</v>
      </c>
      <c r="AZ160" s="206" t="s">
        <v>42</v>
      </c>
      <c r="BA160" s="206" t="s">
        <v>42</v>
      </c>
      <c r="BB160" s="206" t="s">
        <v>42</v>
      </c>
      <c r="BC160" s="206" t="s">
        <v>42</v>
      </c>
      <c r="BD160" s="206" t="s">
        <v>42</v>
      </c>
      <c r="BE160" s="206" t="s">
        <v>42</v>
      </c>
      <c r="BF160" s="206" t="s">
        <v>42</v>
      </c>
      <c r="BG160" s="206" t="s">
        <v>42</v>
      </c>
      <c r="BH160" s="206" t="s">
        <v>42</v>
      </c>
      <c r="BI160" s="206" t="s">
        <v>42</v>
      </c>
      <c r="BJ160" s="220"/>
      <c r="BK160" s="207"/>
      <c r="BL160" s="205"/>
    </row>
    <row r="161" spans="2:64" s="224" customFormat="1" ht="8.5" customHeight="1" thickBot="1" x14ac:dyDescent="0.25">
      <c r="B161" s="65"/>
      <c r="C161" s="118"/>
      <c r="D161" s="132"/>
      <c r="E161" s="133"/>
      <c r="F161" s="167"/>
      <c r="G161" s="134"/>
      <c r="H161" s="146"/>
      <c r="I161" s="147"/>
      <c r="J161" s="146"/>
      <c r="K161" s="150"/>
      <c r="L161" s="113"/>
      <c r="M161" s="113"/>
      <c r="N161" s="113"/>
      <c r="O161" s="151"/>
      <c r="P161" s="146"/>
      <c r="Q161" s="152"/>
      <c r="R161" s="153"/>
      <c r="S161" s="146"/>
      <c r="T161" s="112" t="str">
        <f t="shared" ref="T161" si="440">IF(U159="","",1)</f>
        <v/>
      </c>
      <c r="U161" s="113" t="str">
        <f t="shared" ref="U161" si="441">IF(U159="","",1)</f>
        <v/>
      </c>
      <c r="V161" s="114" t="str">
        <f t="shared" ref="V161" si="442">IF(U159="","",1)</f>
        <v/>
      </c>
      <c r="W161" s="146"/>
      <c r="X161" s="132"/>
      <c r="Y161" s="159"/>
      <c r="Z161" s="64"/>
      <c r="AB161" s="225"/>
      <c r="AC161" s="226"/>
      <c r="AD161" s="227"/>
      <c r="AF161" s="228"/>
      <c r="AG161" s="229"/>
      <c r="AH161" s="229"/>
      <c r="AI161" s="229"/>
      <c r="AJ161" s="230"/>
      <c r="AL161" s="229"/>
      <c r="AM161" s="229"/>
      <c r="AN161" s="229"/>
      <c r="AO161" s="229"/>
      <c r="AP161" s="229"/>
      <c r="AQ161" s="229"/>
      <c r="AR161" s="229"/>
      <c r="AS161" s="229"/>
      <c r="AT161" s="229"/>
      <c r="AU161" s="229"/>
      <c r="AV161" s="229"/>
      <c r="AW161" s="229"/>
      <c r="AX161" s="229"/>
      <c r="AY161" s="229"/>
      <c r="AZ161" s="230"/>
      <c r="BA161" s="230"/>
      <c r="BB161" s="230"/>
      <c r="BC161" s="230"/>
      <c r="BD161" s="230"/>
      <c r="BE161" s="263"/>
      <c r="BF161" s="230"/>
      <c r="BG161" s="230"/>
      <c r="BH161" s="230"/>
      <c r="BI161" s="230"/>
      <c r="BJ161" s="232"/>
      <c r="BK161" s="233"/>
      <c r="BL161" s="234"/>
    </row>
    <row r="162" spans="2:64" ht="8.5" customHeight="1" thickTop="1" x14ac:dyDescent="0.2">
      <c r="B162" s="41"/>
      <c r="C162" s="116"/>
      <c r="D162" s="129"/>
      <c r="E162" s="130"/>
      <c r="F162" s="108"/>
      <c r="G162" s="131"/>
      <c r="H162" s="120"/>
      <c r="I162" s="143"/>
      <c r="J162" s="120"/>
      <c r="K162" s="116"/>
      <c r="L162" s="108"/>
      <c r="M162" s="108"/>
      <c r="N162" s="108"/>
      <c r="O162" s="131"/>
      <c r="P162" s="108"/>
      <c r="Q162" s="148"/>
      <c r="R162" s="149"/>
      <c r="S162" s="120"/>
      <c r="T162" s="107" t="str">
        <f t="shared" ref="T162" si="443">IF(U163="","",1)</f>
        <v/>
      </c>
      <c r="U162" s="108" t="str">
        <f t="shared" ref="U162" si="444">IF(U163="","",1)</f>
        <v/>
      </c>
      <c r="V162" s="109" t="str">
        <f t="shared" ref="V162" si="445">IF(U163="","",1)</f>
        <v/>
      </c>
      <c r="W162" s="120"/>
      <c r="X162" s="130"/>
      <c r="Y162" s="131"/>
      <c r="Z162" s="46"/>
      <c r="AB162" s="201"/>
      <c r="AC162" s="206"/>
      <c r="AD162" s="235"/>
      <c r="AF162" s="236"/>
      <c r="AG162" s="237"/>
      <c r="AH162" s="237"/>
      <c r="AI162" s="238"/>
      <c r="AJ162" s="239"/>
      <c r="AL162" s="238"/>
      <c r="AM162" s="238"/>
      <c r="AN162" s="238"/>
      <c r="AO162" s="238"/>
      <c r="AP162" s="248"/>
      <c r="AQ162" s="248"/>
      <c r="AR162" s="248"/>
      <c r="AS162" s="248"/>
      <c r="AT162" s="248"/>
      <c r="AU162" s="248"/>
      <c r="AV162" s="248"/>
      <c r="AW162" s="248"/>
      <c r="AX162" s="248"/>
      <c r="AY162" s="248"/>
      <c r="AZ162" s="249"/>
      <c r="BA162" s="249"/>
      <c r="BB162" s="249"/>
      <c r="BC162" s="249"/>
      <c r="BD162" s="249"/>
      <c r="BE162" s="248"/>
      <c r="BF162" s="249"/>
      <c r="BG162" s="249"/>
      <c r="BH162" s="249"/>
      <c r="BI162" s="249"/>
      <c r="BJ162" s="235"/>
      <c r="BK162" s="207"/>
      <c r="BL162" s="205"/>
    </row>
    <row r="163" spans="2:64" x14ac:dyDescent="0.2">
      <c r="B163" s="41"/>
      <c r="C163" s="116">
        <v>36</v>
      </c>
      <c r="D163" s="129" t="str">
        <f t="shared" ref="D163" si="446">IF(AD163="Athlete Name","",AD163)</f>
        <v/>
      </c>
      <c r="E163" s="130"/>
      <c r="F163" s="108" t="str">
        <f>IF(COUNT(#REF!,#REF!,#REF!,#REF!,#REF!,#REF!,#REF!,#REF!,#REF!,#REF!,#REF!,#REF!,#REF!,#REF!,#REF!,#REF!,#REF!,AL163,AM163,AN163,AO163,AP163,AQ163)=0,"", COUNT(#REF!,#REF!,#REF!,#REF!,#REF!,#REF!,#REF!,#REF!,#REF!,#REF!,#REF!,#REF!,#REF!,#REF!,#REF!,#REF!,#REF!,AL163,AM163,AN163,AO163,AP163,AQ163))</f>
        <v/>
      </c>
      <c r="G163" s="131" t="str">
        <f t="shared" ref="G163" si="447">_xlfn.IFS(F163="","",F163=1,1,F163=2,2,F163=3,3,F163=4,4,F163=5,5,F163&gt;5,5)</f>
        <v/>
      </c>
      <c r="H163" s="120"/>
      <c r="I163" s="143"/>
      <c r="J163" s="145" t="s">
        <v>32</v>
      </c>
      <c r="K163" s="116" t="str">
        <f>IFERROR(LARGE((AL163:BF163),1),"")</f>
        <v/>
      </c>
      <c r="L163" s="108" t="str">
        <f>IFERROR(LARGE((AL163:BF163),2),"")</f>
        <v/>
      </c>
      <c r="M163" s="108" t="str">
        <f>IFERROR(LARGE((AL163:BF163),3),"")</f>
        <v/>
      </c>
      <c r="N163" s="108" t="str">
        <f>IFERROR(LARGE((AL163:BF163),4),"")</f>
        <v/>
      </c>
      <c r="O163" s="131" t="str">
        <f>IFERROR(LARGE((AL163:BF163),5),"")</f>
        <v/>
      </c>
      <c r="P163" s="108"/>
      <c r="Q163" s="148" t="str">
        <f t="shared" ref="Q163" si="448">IFERROR(AVERAGEIF(K163:O163,"&gt;0"),"")</f>
        <v/>
      </c>
      <c r="R163" s="149" t="str">
        <f t="shared" ref="R163" si="449">IF(SUM(AF164:AJ164,K164:O164)=0,"",SUM(AF164:AJ164,K164:O164))</f>
        <v/>
      </c>
      <c r="S163" s="120"/>
      <c r="T163" s="107" t="str">
        <f t="shared" ref="T163" si="450">IF(U163="","",1)</f>
        <v/>
      </c>
      <c r="U163" s="110" t="str">
        <f t="shared" ref="U163" si="451">IF(SUM(Q163:R163)=0,"",SUM(Q163:R163))</f>
        <v/>
      </c>
      <c r="V163" s="109" t="str">
        <f t="shared" ref="V163" si="452">IF(U163="","",1)</f>
        <v/>
      </c>
      <c r="W163" s="120"/>
      <c r="X163" s="130" t="str">
        <f t="shared" ref="X163" si="453">IF(AD163="Athlete Name","",AD163)</f>
        <v/>
      </c>
      <c r="Y163" s="131"/>
      <c r="Z163" s="46"/>
      <c r="AB163" s="201"/>
      <c r="AC163" s="206">
        <v>36</v>
      </c>
      <c r="AD163" s="220" t="s">
        <v>40</v>
      </c>
      <c r="AF163" s="206"/>
      <c r="AG163" s="190"/>
      <c r="AH163" s="190"/>
      <c r="AI163" s="190"/>
      <c r="AJ163" s="207"/>
      <c r="AK163" s="242"/>
      <c r="AL163" s="222" t="s">
        <v>32</v>
      </c>
      <c r="AM163" s="222" t="s">
        <v>32</v>
      </c>
      <c r="AN163" s="222" t="s">
        <v>32</v>
      </c>
      <c r="AO163" s="222" t="s">
        <v>32</v>
      </c>
      <c r="AP163" s="222" t="s">
        <v>32</v>
      </c>
      <c r="AQ163" s="222" t="s">
        <v>32</v>
      </c>
      <c r="AR163" s="222" t="s">
        <v>32</v>
      </c>
      <c r="AS163" s="222" t="s">
        <v>32</v>
      </c>
      <c r="AT163" s="222" t="s">
        <v>32</v>
      </c>
      <c r="AU163" s="222" t="s">
        <v>32</v>
      </c>
      <c r="AV163" s="222" t="s">
        <v>32</v>
      </c>
      <c r="AW163" s="222" t="s">
        <v>32</v>
      </c>
      <c r="AX163" s="222" t="s">
        <v>32</v>
      </c>
      <c r="AY163" s="222" t="s">
        <v>32</v>
      </c>
      <c r="AZ163" s="222" t="s">
        <v>32</v>
      </c>
      <c r="BA163" s="222" t="s">
        <v>32</v>
      </c>
      <c r="BB163" s="222" t="s">
        <v>32</v>
      </c>
      <c r="BC163" s="222" t="s">
        <v>32</v>
      </c>
      <c r="BD163" s="222" t="s">
        <v>32</v>
      </c>
      <c r="BE163" s="222" t="s">
        <v>32</v>
      </c>
      <c r="BF163" s="222" t="s">
        <v>32</v>
      </c>
      <c r="BG163" s="222" t="s">
        <v>32</v>
      </c>
      <c r="BH163" s="222" t="s">
        <v>32</v>
      </c>
      <c r="BI163" s="222" t="s">
        <v>32</v>
      </c>
      <c r="BJ163" s="220" t="str">
        <f>IF(AD163="Athlete Name","",AD163)</f>
        <v/>
      </c>
      <c r="BK163" s="207">
        <v>36</v>
      </c>
      <c r="BL163" s="205"/>
    </row>
    <row r="164" spans="2:64" x14ac:dyDescent="0.2">
      <c r="B164" s="41"/>
      <c r="C164" s="116"/>
      <c r="D164" s="129"/>
      <c r="E164" s="130"/>
      <c r="F164" s="108"/>
      <c r="G164" s="131"/>
      <c r="H164" s="120"/>
      <c r="I164" s="143" t="str">
        <f>IF(SUM(AF164:AJ164)=0,"",SUM(AF164:AJ164))</f>
        <v/>
      </c>
      <c r="J164" s="145" t="s">
        <v>42</v>
      </c>
      <c r="K164" s="116" t="str">
        <f>IFERROR(LARGE((AL164:BF164),1),"")</f>
        <v/>
      </c>
      <c r="L164" s="108" t="str">
        <f>IFERROR(LARGE((AL164:BF164),2),"")</f>
        <v/>
      </c>
      <c r="M164" s="108" t="str">
        <f>IFERROR(LARGE((AL164:BF164),3),"")</f>
        <v/>
      </c>
      <c r="N164" s="108" t="str">
        <f>IFERROR(LARGE((AL164:BF164),4),"")</f>
        <v/>
      </c>
      <c r="O164" s="131" t="str">
        <f>IFERROR(LARGE((AL164:BF164),5),"")</f>
        <v/>
      </c>
      <c r="P164" s="108"/>
      <c r="Q164" s="148"/>
      <c r="R164" s="149"/>
      <c r="S164" s="120"/>
      <c r="T164" s="107" t="str">
        <f t="shared" ref="T164" si="454">IF(U163="","",1)</f>
        <v/>
      </c>
      <c r="U164" s="111" t="str">
        <f t="shared" ref="U164" si="455">IF(U163="","",1)</f>
        <v/>
      </c>
      <c r="V164" s="109" t="str">
        <f t="shared" ref="V164" si="456">IF(U163="","",1)</f>
        <v/>
      </c>
      <c r="W164" s="120"/>
      <c r="X164" s="130"/>
      <c r="Y164" s="131"/>
      <c r="Z164" s="46"/>
      <c r="AB164" s="201"/>
      <c r="AC164" s="206"/>
      <c r="AD164" s="220"/>
      <c r="AF164" s="206" t="s">
        <v>42</v>
      </c>
      <c r="AG164" s="190" t="s">
        <v>42</v>
      </c>
      <c r="AH164" s="190" t="s">
        <v>42</v>
      </c>
      <c r="AI164" s="190" t="s">
        <v>42</v>
      </c>
      <c r="AJ164" s="207" t="s">
        <v>42</v>
      </c>
      <c r="AK164" s="242"/>
      <c r="AL164" s="206" t="s">
        <v>42</v>
      </c>
      <c r="AM164" s="206" t="s">
        <v>42</v>
      </c>
      <c r="AN164" s="206" t="s">
        <v>42</v>
      </c>
      <c r="AO164" s="206" t="s">
        <v>42</v>
      </c>
      <c r="AP164" s="206" t="s">
        <v>42</v>
      </c>
      <c r="AQ164" s="206" t="s">
        <v>42</v>
      </c>
      <c r="AR164" s="206" t="s">
        <v>42</v>
      </c>
      <c r="AS164" s="206" t="s">
        <v>42</v>
      </c>
      <c r="AT164" s="206" t="s">
        <v>42</v>
      </c>
      <c r="AU164" s="206" t="s">
        <v>42</v>
      </c>
      <c r="AV164" s="206" t="s">
        <v>42</v>
      </c>
      <c r="AW164" s="206" t="s">
        <v>42</v>
      </c>
      <c r="AX164" s="206" t="s">
        <v>42</v>
      </c>
      <c r="AY164" s="206" t="s">
        <v>42</v>
      </c>
      <c r="AZ164" s="206" t="s">
        <v>42</v>
      </c>
      <c r="BA164" s="206" t="s">
        <v>42</v>
      </c>
      <c r="BB164" s="206" t="s">
        <v>42</v>
      </c>
      <c r="BC164" s="206" t="s">
        <v>42</v>
      </c>
      <c r="BD164" s="206" t="s">
        <v>42</v>
      </c>
      <c r="BE164" s="206" t="s">
        <v>42</v>
      </c>
      <c r="BF164" s="206" t="s">
        <v>42</v>
      </c>
      <c r="BG164" s="206" t="s">
        <v>42</v>
      </c>
      <c r="BH164" s="206" t="s">
        <v>42</v>
      </c>
      <c r="BI164" s="206" t="s">
        <v>42</v>
      </c>
      <c r="BJ164" s="220"/>
      <c r="BK164" s="207"/>
      <c r="BL164" s="205"/>
    </row>
    <row r="165" spans="2:64" s="224" customFormat="1" ht="8.5" customHeight="1" thickBot="1" x14ac:dyDescent="0.25">
      <c r="B165" s="65"/>
      <c r="C165" s="118"/>
      <c r="D165" s="132"/>
      <c r="E165" s="133"/>
      <c r="F165" s="167"/>
      <c r="G165" s="134"/>
      <c r="H165" s="146"/>
      <c r="I165" s="147"/>
      <c r="J165" s="146"/>
      <c r="K165" s="150"/>
      <c r="L165" s="113"/>
      <c r="M165" s="113"/>
      <c r="N165" s="113"/>
      <c r="O165" s="151"/>
      <c r="P165" s="146"/>
      <c r="Q165" s="152"/>
      <c r="R165" s="153"/>
      <c r="S165" s="146"/>
      <c r="T165" s="112" t="str">
        <f t="shared" ref="T165" si="457">IF(U163="","",1)</f>
        <v/>
      </c>
      <c r="U165" s="113" t="str">
        <f t="shared" ref="U165" si="458">IF(U163="","",1)</f>
        <v/>
      </c>
      <c r="V165" s="114" t="str">
        <f t="shared" ref="V165" si="459">IF(U163="","",1)</f>
        <v/>
      </c>
      <c r="W165" s="146"/>
      <c r="X165" s="132"/>
      <c r="Y165" s="159"/>
      <c r="Z165" s="64"/>
      <c r="AB165" s="225"/>
      <c r="AC165" s="226"/>
      <c r="AD165" s="243"/>
      <c r="AF165" s="244"/>
      <c r="AG165" s="245"/>
      <c r="AH165" s="245"/>
      <c r="AI165" s="245"/>
      <c r="AJ165" s="246"/>
      <c r="AL165" s="245"/>
      <c r="AM165" s="245"/>
      <c r="AN165" s="245"/>
      <c r="AO165" s="245"/>
      <c r="AP165" s="245"/>
      <c r="AQ165" s="245"/>
      <c r="AR165" s="245"/>
      <c r="AS165" s="245"/>
      <c r="AT165" s="245"/>
      <c r="AU165" s="245"/>
      <c r="AV165" s="245"/>
      <c r="AW165" s="245"/>
      <c r="AX165" s="245"/>
      <c r="AY165" s="245"/>
      <c r="AZ165" s="246"/>
      <c r="BA165" s="246"/>
      <c r="BB165" s="246"/>
      <c r="BC165" s="246"/>
      <c r="BD165" s="246"/>
      <c r="BE165" s="240"/>
      <c r="BF165" s="246"/>
      <c r="BG165" s="246"/>
      <c r="BH165" s="246"/>
      <c r="BI165" s="246"/>
      <c r="BJ165" s="247"/>
      <c r="BK165" s="233"/>
      <c r="BL165" s="234"/>
    </row>
    <row r="166" spans="2:64" ht="8.5" customHeight="1" thickTop="1" x14ac:dyDescent="0.2">
      <c r="B166" s="41"/>
      <c r="C166" s="116"/>
      <c r="D166" s="129"/>
      <c r="E166" s="130"/>
      <c r="F166" s="108"/>
      <c r="G166" s="131"/>
      <c r="H166" s="120"/>
      <c r="I166" s="143"/>
      <c r="J166" s="120"/>
      <c r="K166" s="116"/>
      <c r="L166" s="108"/>
      <c r="M166" s="108"/>
      <c r="N166" s="108"/>
      <c r="O166" s="131"/>
      <c r="P166" s="108"/>
      <c r="Q166" s="148"/>
      <c r="R166" s="149"/>
      <c r="S166" s="120"/>
      <c r="T166" s="107" t="str">
        <f t="shared" ref="T166" si="460">IF(U167="","",1)</f>
        <v/>
      </c>
      <c r="U166" s="108" t="str">
        <f t="shared" ref="U166" si="461">IF(U167="","",1)</f>
        <v/>
      </c>
      <c r="V166" s="109" t="str">
        <f t="shared" ref="V166" si="462">IF(U167="","",1)</f>
        <v/>
      </c>
      <c r="W166" s="120"/>
      <c r="X166" s="130"/>
      <c r="Y166" s="131"/>
      <c r="Z166" s="46"/>
      <c r="AB166" s="201"/>
      <c r="AC166" s="206"/>
      <c r="AD166" s="214"/>
      <c r="AF166" s="215"/>
      <c r="AG166" s="216"/>
      <c r="AH166" s="216"/>
      <c r="AI166" s="216"/>
      <c r="AJ166" s="217"/>
      <c r="AL166" s="216"/>
      <c r="AM166" s="216"/>
      <c r="AN166" s="216"/>
      <c r="AO166" s="216"/>
      <c r="AP166" s="219"/>
      <c r="AQ166" s="219"/>
      <c r="AR166" s="219"/>
      <c r="AS166" s="219"/>
      <c r="AT166" s="219"/>
      <c r="AU166" s="219"/>
      <c r="AV166" s="219"/>
      <c r="AW166" s="219"/>
      <c r="AX166" s="219"/>
      <c r="AY166" s="219"/>
      <c r="AZ166" s="217"/>
      <c r="BA166" s="217"/>
      <c r="BB166" s="217"/>
      <c r="BC166" s="217"/>
      <c r="BD166" s="217"/>
      <c r="BE166" s="219"/>
      <c r="BF166" s="217"/>
      <c r="BG166" s="217"/>
      <c r="BH166" s="217"/>
      <c r="BI166" s="217"/>
      <c r="BJ166" s="214"/>
      <c r="BK166" s="207"/>
      <c r="BL166" s="205"/>
    </row>
    <row r="167" spans="2:64" x14ac:dyDescent="0.2">
      <c r="B167" s="41"/>
      <c r="C167" s="116">
        <v>37</v>
      </c>
      <c r="D167" s="129" t="str">
        <f t="shared" ref="D167" si="463">IF(AD167="Athlete Name","",AD167)</f>
        <v/>
      </c>
      <c r="E167" s="130"/>
      <c r="F167" s="108" t="str">
        <f>IF(COUNT(#REF!,#REF!,#REF!,#REF!,#REF!,#REF!,#REF!,#REF!,#REF!,#REF!,#REF!,#REF!,#REF!,#REF!,#REF!,#REF!,#REF!,AL167,AM167,AN167,AO167,AP167,AQ167)=0,"", COUNT(#REF!,#REF!,#REF!,#REF!,#REF!,#REF!,#REF!,#REF!,#REF!,#REF!,#REF!,#REF!,#REF!,#REF!,#REF!,#REF!,#REF!,AL167,AM167,AN167,AO167,AP167,AQ167))</f>
        <v/>
      </c>
      <c r="G167" s="131" t="str">
        <f t="shared" ref="G167" si="464">_xlfn.IFS(F167="","",F167=1,1,F167=2,2,F167=3,3,F167=4,4,F167=5,5,F167&gt;5,5)</f>
        <v/>
      </c>
      <c r="H167" s="120"/>
      <c r="I167" s="143"/>
      <c r="J167" s="145" t="s">
        <v>32</v>
      </c>
      <c r="K167" s="116" t="str">
        <f>IFERROR(LARGE((AL167:BF167),1),"")</f>
        <v/>
      </c>
      <c r="L167" s="108" t="str">
        <f>IFERROR(LARGE((AL167:BF167),2),"")</f>
        <v/>
      </c>
      <c r="M167" s="108" t="str">
        <f>IFERROR(LARGE((AL167:BF167),3),"")</f>
        <v/>
      </c>
      <c r="N167" s="108" t="str">
        <f>IFERROR(LARGE((AL167:BF167),4),"")</f>
        <v/>
      </c>
      <c r="O167" s="131" t="str">
        <f>IFERROR(LARGE((AL167:BF167),5),"")</f>
        <v/>
      </c>
      <c r="P167" s="108"/>
      <c r="Q167" s="148" t="str">
        <f t="shared" ref="Q167" si="465">IFERROR(AVERAGEIF(K167:O167,"&gt;0"),"")</f>
        <v/>
      </c>
      <c r="R167" s="149" t="str">
        <f t="shared" ref="R167" si="466">IF(SUM(AF168:AJ168,K168:O168)=0,"",SUM(AF168:AJ168,K168:O168))</f>
        <v/>
      </c>
      <c r="S167" s="120"/>
      <c r="T167" s="107" t="str">
        <f t="shared" ref="T167" si="467">IF(U167="","",1)</f>
        <v/>
      </c>
      <c r="U167" s="110" t="str">
        <f t="shared" ref="U167" si="468">IF(SUM(Q167:R167)=0,"",SUM(Q167:R167))</f>
        <v/>
      </c>
      <c r="V167" s="109" t="str">
        <f t="shared" ref="V167" si="469">IF(U167="","",1)</f>
        <v/>
      </c>
      <c r="W167" s="120"/>
      <c r="X167" s="130" t="str">
        <f t="shared" ref="X167" si="470">IF(AD167="Athlete Name","",AD167)</f>
        <v/>
      </c>
      <c r="Y167" s="131"/>
      <c r="Z167" s="46"/>
      <c r="AB167" s="201"/>
      <c r="AC167" s="206">
        <v>37</v>
      </c>
      <c r="AD167" s="220" t="s">
        <v>40</v>
      </c>
      <c r="AF167" s="206"/>
      <c r="AG167" s="190"/>
      <c r="AH167" s="190"/>
      <c r="AI167" s="190"/>
      <c r="AJ167" s="207"/>
      <c r="AK167" s="242"/>
      <c r="AL167" s="222" t="s">
        <v>32</v>
      </c>
      <c r="AM167" s="222" t="s">
        <v>32</v>
      </c>
      <c r="AN167" s="222" t="s">
        <v>32</v>
      </c>
      <c r="AO167" s="222" t="s">
        <v>32</v>
      </c>
      <c r="AP167" s="222" t="s">
        <v>32</v>
      </c>
      <c r="AQ167" s="222" t="s">
        <v>32</v>
      </c>
      <c r="AR167" s="222" t="s">
        <v>32</v>
      </c>
      <c r="AS167" s="222" t="s">
        <v>32</v>
      </c>
      <c r="AT167" s="222" t="s">
        <v>32</v>
      </c>
      <c r="AU167" s="222" t="s">
        <v>32</v>
      </c>
      <c r="AV167" s="222" t="s">
        <v>32</v>
      </c>
      <c r="AW167" s="222" t="s">
        <v>32</v>
      </c>
      <c r="AX167" s="222" t="s">
        <v>32</v>
      </c>
      <c r="AY167" s="222" t="s">
        <v>32</v>
      </c>
      <c r="AZ167" s="222" t="s">
        <v>32</v>
      </c>
      <c r="BA167" s="222" t="s">
        <v>32</v>
      </c>
      <c r="BB167" s="222" t="s">
        <v>32</v>
      </c>
      <c r="BC167" s="222" t="s">
        <v>32</v>
      </c>
      <c r="BD167" s="222" t="s">
        <v>32</v>
      </c>
      <c r="BE167" s="222" t="s">
        <v>32</v>
      </c>
      <c r="BF167" s="222" t="s">
        <v>32</v>
      </c>
      <c r="BG167" s="222" t="s">
        <v>32</v>
      </c>
      <c r="BH167" s="222" t="s">
        <v>32</v>
      </c>
      <c r="BI167" s="222" t="s">
        <v>32</v>
      </c>
      <c r="BJ167" s="220" t="str">
        <f>IF(AD167="Athlete Name","",AD167)</f>
        <v/>
      </c>
      <c r="BK167" s="207">
        <v>37</v>
      </c>
      <c r="BL167" s="205"/>
    </row>
    <row r="168" spans="2:64" x14ac:dyDescent="0.2">
      <c r="B168" s="41"/>
      <c r="C168" s="116"/>
      <c r="D168" s="129"/>
      <c r="E168" s="130"/>
      <c r="F168" s="108"/>
      <c r="G168" s="131"/>
      <c r="H168" s="120"/>
      <c r="I168" s="143" t="str">
        <f>IF(SUM(AF168:AJ168)=0,"",SUM(AF168:AJ168))</f>
        <v/>
      </c>
      <c r="J168" s="145" t="s">
        <v>42</v>
      </c>
      <c r="K168" s="116" t="str">
        <f>IFERROR(LARGE((AL168:BF168),1),"")</f>
        <v/>
      </c>
      <c r="L168" s="108" t="str">
        <f>IFERROR(LARGE((AL168:BF168),2),"")</f>
        <v/>
      </c>
      <c r="M168" s="108" t="str">
        <f>IFERROR(LARGE((AL168:BF168),3),"")</f>
        <v/>
      </c>
      <c r="N168" s="108" t="str">
        <f>IFERROR(LARGE((AL168:BF168),4),"")</f>
        <v/>
      </c>
      <c r="O168" s="131" t="str">
        <f>IFERROR(LARGE((AL168:BF168),5),"")</f>
        <v/>
      </c>
      <c r="P168" s="108"/>
      <c r="Q168" s="148"/>
      <c r="R168" s="149"/>
      <c r="S168" s="120"/>
      <c r="T168" s="107" t="str">
        <f t="shared" ref="T168" si="471">IF(U167="","",1)</f>
        <v/>
      </c>
      <c r="U168" s="111" t="str">
        <f t="shared" ref="U168" si="472">IF(U167="","",1)</f>
        <v/>
      </c>
      <c r="V168" s="109" t="str">
        <f t="shared" ref="V168" si="473">IF(U167="","",1)</f>
        <v/>
      </c>
      <c r="W168" s="120"/>
      <c r="X168" s="130"/>
      <c r="Y168" s="131"/>
      <c r="Z168" s="46"/>
      <c r="AB168" s="201"/>
      <c r="AC168" s="206"/>
      <c r="AD168" s="220"/>
      <c r="AF168" s="206" t="s">
        <v>42</v>
      </c>
      <c r="AG168" s="190" t="s">
        <v>42</v>
      </c>
      <c r="AH168" s="190" t="s">
        <v>42</v>
      </c>
      <c r="AI168" s="190" t="s">
        <v>42</v>
      </c>
      <c r="AJ168" s="207" t="s">
        <v>42</v>
      </c>
      <c r="AK168" s="242"/>
      <c r="AL168" s="206" t="s">
        <v>42</v>
      </c>
      <c r="AM168" s="206" t="s">
        <v>42</v>
      </c>
      <c r="AN168" s="206" t="s">
        <v>42</v>
      </c>
      <c r="AO168" s="206" t="s">
        <v>42</v>
      </c>
      <c r="AP168" s="206" t="s">
        <v>42</v>
      </c>
      <c r="AQ168" s="206" t="s">
        <v>42</v>
      </c>
      <c r="AR168" s="206" t="s">
        <v>42</v>
      </c>
      <c r="AS168" s="206" t="s">
        <v>42</v>
      </c>
      <c r="AT168" s="206" t="s">
        <v>42</v>
      </c>
      <c r="AU168" s="206" t="s">
        <v>42</v>
      </c>
      <c r="AV168" s="206" t="s">
        <v>42</v>
      </c>
      <c r="AW168" s="206" t="s">
        <v>42</v>
      </c>
      <c r="AX168" s="206" t="s">
        <v>42</v>
      </c>
      <c r="AY168" s="206" t="s">
        <v>42</v>
      </c>
      <c r="AZ168" s="206" t="s">
        <v>42</v>
      </c>
      <c r="BA168" s="206" t="s">
        <v>42</v>
      </c>
      <c r="BB168" s="206" t="s">
        <v>42</v>
      </c>
      <c r="BC168" s="206" t="s">
        <v>42</v>
      </c>
      <c r="BD168" s="206" t="s">
        <v>42</v>
      </c>
      <c r="BE168" s="206" t="s">
        <v>42</v>
      </c>
      <c r="BF168" s="206" t="s">
        <v>42</v>
      </c>
      <c r="BG168" s="206" t="s">
        <v>42</v>
      </c>
      <c r="BH168" s="206" t="s">
        <v>42</v>
      </c>
      <c r="BI168" s="206" t="s">
        <v>42</v>
      </c>
      <c r="BJ168" s="220"/>
      <c r="BK168" s="207"/>
      <c r="BL168" s="205"/>
    </row>
    <row r="169" spans="2:64" s="224" customFormat="1" ht="8.5" customHeight="1" thickBot="1" x14ac:dyDescent="0.25">
      <c r="B169" s="65"/>
      <c r="C169" s="118"/>
      <c r="D169" s="132"/>
      <c r="E169" s="133"/>
      <c r="F169" s="167"/>
      <c r="G169" s="134"/>
      <c r="H169" s="146"/>
      <c r="I169" s="147"/>
      <c r="J169" s="146"/>
      <c r="K169" s="150"/>
      <c r="L169" s="113"/>
      <c r="M169" s="113"/>
      <c r="N169" s="113"/>
      <c r="O169" s="151"/>
      <c r="P169" s="146"/>
      <c r="Q169" s="152"/>
      <c r="R169" s="153"/>
      <c r="S169" s="146"/>
      <c r="T169" s="112" t="str">
        <f t="shared" ref="T169" si="474">IF(U167="","",1)</f>
        <v/>
      </c>
      <c r="U169" s="113" t="str">
        <f t="shared" ref="U169" si="475">IF(U167="","",1)</f>
        <v/>
      </c>
      <c r="V169" s="114" t="str">
        <f t="shared" ref="V169" si="476">IF(U167="","",1)</f>
        <v/>
      </c>
      <c r="W169" s="146"/>
      <c r="X169" s="132"/>
      <c r="Y169" s="159"/>
      <c r="Z169" s="64"/>
      <c r="AB169" s="225"/>
      <c r="AC169" s="226"/>
      <c r="AD169" s="227"/>
      <c r="AF169" s="228"/>
      <c r="AG169" s="229"/>
      <c r="AH169" s="229"/>
      <c r="AI169" s="229"/>
      <c r="AJ169" s="230"/>
      <c r="AL169" s="229"/>
      <c r="AM169" s="229"/>
      <c r="AN169" s="229"/>
      <c r="AO169" s="229"/>
      <c r="AP169" s="229"/>
      <c r="AQ169" s="229"/>
      <c r="AR169" s="229"/>
      <c r="AS169" s="229"/>
      <c r="AT169" s="229"/>
      <c r="AU169" s="229"/>
      <c r="AV169" s="229"/>
      <c r="AW169" s="229"/>
      <c r="AX169" s="229"/>
      <c r="AY169" s="229"/>
      <c r="AZ169" s="230"/>
      <c r="BA169" s="230"/>
      <c r="BB169" s="230"/>
      <c r="BC169" s="230"/>
      <c r="BD169" s="230"/>
      <c r="BE169" s="229"/>
      <c r="BF169" s="230"/>
      <c r="BG169" s="230"/>
      <c r="BH169" s="230"/>
      <c r="BI169" s="230"/>
      <c r="BJ169" s="232"/>
      <c r="BK169" s="233"/>
      <c r="BL169" s="234"/>
    </row>
    <row r="170" spans="2:64" ht="8.5" customHeight="1" thickTop="1" x14ac:dyDescent="0.2">
      <c r="B170" s="41"/>
      <c r="C170" s="116"/>
      <c r="D170" s="129"/>
      <c r="E170" s="130"/>
      <c r="F170" s="108"/>
      <c r="G170" s="131"/>
      <c r="H170" s="120"/>
      <c r="I170" s="143"/>
      <c r="J170" s="120"/>
      <c r="K170" s="116"/>
      <c r="L170" s="108"/>
      <c r="M170" s="108"/>
      <c r="N170" s="108"/>
      <c r="O170" s="131"/>
      <c r="P170" s="108"/>
      <c r="Q170" s="148"/>
      <c r="R170" s="149"/>
      <c r="S170" s="120"/>
      <c r="T170" s="107" t="str">
        <f t="shared" ref="T170" si="477">IF(U171="","",1)</f>
        <v/>
      </c>
      <c r="U170" s="108" t="str">
        <f t="shared" ref="U170" si="478">IF(U171="","",1)</f>
        <v/>
      </c>
      <c r="V170" s="109" t="str">
        <f t="shared" ref="V170" si="479">IF(U171="","",1)</f>
        <v/>
      </c>
      <c r="W170" s="120"/>
      <c r="X170" s="130"/>
      <c r="Y170" s="131"/>
      <c r="Z170" s="46"/>
      <c r="AB170" s="201"/>
      <c r="AC170" s="206"/>
      <c r="AD170" s="235"/>
      <c r="AF170" s="236"/>
      <c r="AG170" s="237"/>
      <c r="AH170" s="237"/>
      <c r="AI170" s="238"/>
      <c r="AJ170" s="239"/>
      <c r="AL170" s="238"/>
      <c r="AM170" s="238"/>
      <c r="AN170" s="238"/>
      <c r="AO170" s="238"/>
      <c r="AP170" s="248"/>
      <c r="AQ170" s="248"/>
      <c r="AR170" s="248"/>
      <c r="AS170" s="248"/>
      <c r="AT170" s="248"/>
      <c r="AU170" s="248"/>
      <c r="AV170" s="248"/>
      <c r="AW170" s="248"/>
      <c r="AX170" s="248"/>
      <c r="AY170" s="248"/>
      <c r="AZ170" s="249"/>
      <c r="BA170" s="249"/>
      <c r="BB170" s="249"/>
      <c r="BC170" s="249"/>
      <c r="BD170" s="249"/>
      <c r="BE170" s="248"/>
      <c r="BF170" s="249"/>
      <c r="BG170" s="249"/>
      <c r="BH170" s="249"/>
      <c r="BI170" s="249"/>
      <c r="BJ170" s="235"/>
      <c r="BK170" s="207"/>
      <c r="BL170" s="205"/>
    </row>
    <row r="171" spans="2:64" x14ac:dyDescent="0.2">
      <c r="B171" s="41"/>
      <c r="C171" s="116">
        <v>38</v>
      </c>
      <c r="D171" s="129" t="str">
        <f t="shared" ref="D171" si="480">IF(AD171="Athlete Name","",AD171)</f>
        <v/>
      </c>
      <c r="E171" s="130"/>
      <c r="F171" s="108" t="str">
        <f>IF(COUNT(#REF!,#REF!,#REF!,#REF!,#REF!,#REF!,#REF!,#REF!,#REF!,#REF!,#REF!,#REF!,#REF!,#REF!,#REF!,#REF!,#REF!,AL171,AM171,AN171,AO171,AP171,AQ171)=0,"", COUNT(#REF!,#REF!,#REF!,#REF!,#REF!,#REF!,#REF!,#REF!,#REF!,#REF!,#REF!,#REF!,#REF!,#REF!,#REF!,#REF!,#REF!,AL171,AM171,AN171,AO171,AP171,AQ171))</f>
        <v/>
      </c>
      <c r="G171" s="131" t="str">
        <f t="shared" ref="G171" si="481">_xlfn.IFS(F171="","",F171=1,1,F171=2,2,F171=3,3,F171=4,4,F171=5,5,F171&gt;5,5)</f>
        <v/>
      </c>
      <c r="H171" s="120"/>
      <c r="I171" s="143"/>
      <c r="J171" s="145" t="s">
        <v>32</v>
      </c>
      <c r="K171" s="116" t="str">
        <f>IFERROR(LARGE((AL171:BF171),1),"")</f>
        <v/>
      </c>
      <c r="L171" s="108" t="str">
        <f>IFERROR(LARGE((AL171:BF171),2),"")</f>
        <v/>
      </c>
      <c r="M171" s="108" t="str">
        <f>IFERROR(LARGE((AL171:BF171),3),"")</f>
        <v/>
      </c>
      <c r="N171" s="108" t="str">
        <f>IFERROR(LARGE((AL171:BF171),4),"")</f>
        <v/>
      </c>
      <c r="O171" s="131" t="str">
        <f>IFERROR(LARGE((AL171:BF171),5),"")</f>
        <v/>
      </c>
      <c r="P171" s="108"/>
      <c r="Q171" s="148" t="str">
        <f t="shared" ref="Q171" si="482">IFERROR(AVERAGEIF(K171:O171,"&gt;0"),"")</f>
        <v/>
      </c>
      <c r="R171" s="149" t="str">
        <f t="shared" ref="R171" si="483">IF(SUM(AF172:AJ172,K172:O172)=0,"",SUM(AF172:AJ172,K172:O172))</f>
        <v/>
      </c>
      <c r="S171" s="120"/>
      <c r="T171" s="107" t="str">
        <f t="shared" ref="T171" si="484">IF(U171="","",1)</f>
        <v/>
      </c>
      <c r="U171" s="110" t="str">
        <f t="shared" ref="U171" si="485">IF(SUM(Q171:R171)=0,"",SUM(Q171:R171))</f>
        <v/>
      </c>
      <c r="V171" s="109" t="str">
        <f t="shared" ref="V171" si="486">IF(U171="","",1)</f>
        <v/>
      </c>
      <c r="W171" s="120"/>
      <c r="X171" s="130" t="str">
        <f t="shared" ref="X171" si="487">IF(AD171="Athlete Name","",AD171)</f>
        <v/>
      </c>
      <c r="Y171" s="131"/>
      <c r="Z171" s="46"/>
      <c r="AB171" s="201"/>
      <c r="AC171" s="206">
        <v>38</v>
      </c>
      <c r="AD171" s="220" t="s">
        <v>40</v>
      </c>
      <c r="AF171" s="206"/>
      <c r="AG171" s="190"/>
      <c r="AH171" s="190"/>
      <c r="AI171" s="190"/>
      <c r="AJ171" s="207"/>
      <c r="AK171" s="242"/>
      <c r="AL171" s="222" t="s">
        <v>32</v>
      </c>
      <c r="AM171" s="222" t="s">
        <v>32</v>
      </c>
      <c r="AN171" s="222" t="s">
        <v>32</v>
      </c>
      <c r="AO171" s="222" t="s">
        <v>32</v>
      </c>
      <c r="AP171" s="222" t="s">
        <v>32</v>
      </c>
      <c r="AQ171" s="222" t="s">
        <v>32</v>
      </c>
      <c r="AR171" s="222" t="s">
        <v>32</v>
      </c>
      <c r="AS171" s="222" t="s">
        <v>32</v>
      </c>
      <c r="AT171" s="222" t="s">
        <v>32</v>
      </c>
      <c r="AU171" s="222" t="s">
        <v>32</v>
      </c>
      <c r="AV171" s="222" t="s">
        <v>32</v>
      </c>
      <c r="AW171" s="222" t="s">
        <v>32</v>
      </c>
      <c r="AX171" s="222" t="s">
        <v>32</v>
      </c>
      <c r="AY171" s="222" t="s">
        <v>32</v>
      </c>
      <c r="AZ171" s="222" t="s">
        <v>32</v>
      </c>
      <c r="BA171" s="222" t="s">
        <v>32</v>
      </c>
      <c r="BB171" s="222" t="s">
        <v>32</v>
      </c>
      <c r="BC171" s="222" t="s">
        <v>32</v>
      </c>
      <c r="BD171" s="222" t="s">
        <v>32</v>
      </c>
      <c r="BE171" s="222" t="s">
        <v>32</v>
      </c>
      <c r="BF171" s="222" t="s">
        <v>32</v>
      </c>
      <c r="BG171" s="222" t="s">
        <v>32</v>
      </c>
      <c r="BH171" s="222" t="s">
        <v>32</v>
      </c>
      <c r="BI171" s="222" t="s">
        <v>32</v>
      </c>
      <c r="BJ171" s="220" t="str">
        <f>IF(AD171="Athlete Name","",AD171)</f>
        <v/>
      </c>
      <c r="BK171" s="207">
        <v>38</v>
      </c>
      <c r="BL171" s="205"/>
    </row>
    <row r="172" spans="2:64" x14ac:dyDescent="0.2">
      <c r="B172" s="41"/>
      <c r="C172" s="116"/>
      <c r="D172" s="129"/>
      <c r="E172" s="130"/>
      <c r="F172" s="108"/>
      <c r="G172" s="131"/>
      <c r="H172" s="120"/>
      <c r="I172" s="143" t="str">
        <f>IF(SUM(AF172:AJ172)=0,"",SUM(AF172:AJ172))</f>
        <v/>
      </c>
      <c r="J172" s="145" t="s">
        <v>42</v>
      </c>
      <c r="K172" s="116" t="str">
        <f>IFERROR(LARGE((AL172:BF172),1),"")</f>
        <v/>
      </c>
      <c r="L172" s="108" t="str">
        <f>IFERROR(LARGE((AL172:BF172),2),"")</f>
        <v/>
      </c>
      <c r="M172" s="108" t="str">
        <f>IFERROR(LARGE((AL172:BF172),3),"")</f>
        <v/>
      </c>
      <c r="N172" s="108" t="str">
        <f>IFERROR(LARGE((AL172:BF172),4),"")</f>
        <v/>
      </c>
      <c r="O172" s="131" t="str">
        <f>IFERROR(LARGE((AL172:BF172),5),"")</f>
        <v/>
      </c>
      <c r="P172" s="108"/>
      <c r="Q172" s="148"/>
      <c r="R172" s="149"/>
      <c r="S172" s="120"/>
      <c r="T172" s="107" t="str">
        <f t="shared" ref="T172" si="488">IF(U171="","",1)</f>
        <v/>
      </c>
      <c r="U172" s="111" t="str">
        <f t="shared" ref="U172" si="489">IF(U171="","",1)</f>
        <v/>
      </c>
      <c r="V172" s="109" t="str">
        <f t="shared" ref="V172" si="490">IF(U171="","",1)</f>
        <v/>
      </c>
      <c r="W172" s="120"/>
      <c r="X172" s="130"/>
      <c r="Y172" s="131"/>
      <c r="Z172" s="46"/>
      <c r="AB172" s="201"/>
      <c r="AC172" s="206"/>
      <c r="AD172" s="220"/>
      <c r="AF172" s="206" t="s">
        <v>42</v>
      </c>
      <c r="AG172" s="190" t="s">
        <v>42</v>
      </c>
      <c r="AH172" s="190" t="s">
        <v>42</v>
      </c>
      <c r="AI172" s="190" t="s">
        <v>42</v>
      </c>
      <c r="AJ172" s="207" t="s">
        <v>42</v>
      </c>
      <c r="AK172" s="242"/>
      <c r="AL172" s="206" t="s">
        <v>42</v>
      </c>
      <c r="AM172" s="206" t="s">
        <v>42</v>
      </c>
      <c r="AN172" s="206" t="s">
        <v>42</v>
      </c>
      <c r="AO172" s="206" t="s">
        <v>42</v>
      </c>
      <c r="AP172" s="206" t="s">
        <v>42</v>
      </c>
      <c r="AQ172" s="206" t="s">
        <v>42</v>
      </c>
      <c r="AR172" s="206" t="s">
        <v>42</v>
      </c>
      <c r="AS172" s="206" t="s">
        <v>42</v>
      </c>
      <c r="AT172" s="206" t="s">
        <v>42</v>
      </c>
      <c r="AU172" s="206" t="s">
        <v>42</v>
      </c>
      <c r="AV172" s="206" t="s">
        <v>42</v>
      </c>
      <c r="AW172" s="206" t="s">
        <v>42</v>
      </c>
      <c r="AX172" s="206" t="s">
        <v>42</v>
      </c>
      <c r="AY172" s="206" t="s">
        <v>42</v>
      </c>
      <c r="AZ172" s="206" t="s">
        <v>42</v>
      </c>
      <c r="BA172" s="206" t="s">
        <v>42</v>
      </c>
      <c r="BB172" s="206" t="s">
        <v>42</v>
      </c>
      <c r="BC172" s="206" t="s">
        <v>42</v>
      </c>
      <c r="BD172" s="206" t="s">
        <v>42</v>
      </c>
      <c r="BE172" s="206" t="s">
        <v>42</v>
      </c>
      <c r="BF172" s="206" t="s">
        <v>42</v>
      </c>
      <c r="BG172" s="206" t="s">
        <v>42</v>
      </c>
      <c r="BH172" s="206" t="s">
        <v>42</v>
      </c>
      <c r="BI172" s="206" t="s">
        <v>42</v>
      </c>
      <c r="BJ172" s="220"/>
      <c r="BK172" s="207"/>
      <c r="BL172" s="205"/>
    </row>
    <row r="173" spans="2:64" s="224" customFormat="1" ht="8.5" customHeight="1" thickBot="1" x14ac:dyDescent="0.25">
      <c r="B173" s="65"/>
      <c r="C173" s="118"/>
      <c r="D173" s="132"/>
      <c r="E173" s="133"/>
      <c r="F173" s="167"/>
      <c r="G173" s="134"/>
      <c r="H173" s="146"/>
      <c r="I173" s="147"/>
      <c r="J173" s="146"/>
      <c r="K173" s="150"/>
      <c r="L173" s="113"/>
      <c r="M173" s="113"/>
      <c r="N173" s="113"/>
      <c r="O173" s="151"/>
      <c r="P173" s="146"/>
      <c r="Q173" s="152"/>
      <c r="R173" s="153"/>
      <c r="S173" s="146"/>
      <c r="T173" s="112" t="str">
        <f t="shared" ref="T173" si="491">IF(U171="","",1)</f>
        <v/>
      </c>
      <c r="U173" s="113" t="str">
        <f t="shared" ref="U173" si="492">IF(U171="","",1)</f>
        <v/>
      </c>
      <c r="V173" s="114" t="str">
        <f t="shared" ref="V173" si="493">IF(U171="","",1)</f>
        <v/>
      </c>
      <c r="W173" s="146"/>
      <c r="X173" s="132"/>
      <c r="Y173" s="159"/>
      <c r="Z173" s="64"/>
      <c r="AB173" s="225"/>
      <c r="AC173" s="226"/>
      <c r="AD173" s="243"/>
      <c r="AF173" s="244"/>
      <c r="AG173" s="245"/>
      <c r="AH173" s="245"/>
      <c r="AI173" s="245"/>
      <c r="AJ173" s="246"/>
      <c r="AL173" s="245"/>
      <c r="AM173" s="245"/>
      <c r="AN173" s="245"/>
      <c r="AO173" s="245"/>
      <c r="AP173" s="245"/>
      <c r="AQ173" s="245"/>
      <c r="AR173" s="245"/>
      <c r="AS173" s="245"/>
      <c r="AT173" s="245"/>
      <c r="AU173" s="245"/>
      <c r="AV173" s="245"/>
      <c r="AW173" s="245"/>
      <c r="AX173" s="245"/>
      <c r="AY173" s="245"/>
      <c r="AZ173" s="246"/>
      <c r="BA173" s="246"/>
      <c r="BB173" s="246"/>
      <c r="BC173" s="246"/>
      <c r="BD173" s="246"/>
      <c r="BE173" s="245"/>
      <c r="BF173" s="246"/>
      <c r="BG173" s="246"/>
      <c r="BH173" s="246"/>
      <c r="BI173" s="246"/>
      <c r="BJ173" s="247"/>
      <c r="BK173" s="233"/>
      <c r="BL173" s="234"/>
    </row>
    <row r="174" spans="2:64" ht="8.5" customHeight="1" thickTop="1" x14ac:dyDescent="0.2">
      <c r="B174" s="41"/>
      <c r="C174" s="116"/>
      <c r="D174" s="129"/>
      <c r="E174" s="130"/>
      <c r="F174" s="108"/>
      <c r="G174" s="131"/>
      <c r="H174" s="120"/>
      <c r="I174" s="143"/>
      <c r="J174" s="120"/>
      <c r="K174" s="116"/>
      <c r="L174" s="108"/>
      <c r="M174" s="108"/>
      <c r="N174" s="108"/>
      <c r="O174" s="131"/>
      <c r="P174" s="108"/>
      <c r="Q174" s="148"/>
      <c r="R174" s="149"/>
      <c r="S174" s="120"/>
      <c r="T174" s="107" t="str">
        <f t="shared" ref="T174" si="494">IF(U175="","",1)</f>
        <v/>
      </c>
      <c r="U174" s="108" t="str">
        <f t="shared" ref="U174" si="495">IF(U175="","",1)</f>
        <v/>
      </c>
      <c r="V174" s="109" t="str">
        <f t="shared" ref="V174" si="496">IF(U175="","",1)</f>
        <v/>
      </c>
      <c r="W174" s="120"/>
      <c r="X174" s="130"/>
      <c r="Y174" s="131"/>
      <c r="Z174" s="46"/>
      <c r="AB174" s="201"/>
      <c r="AC174" s="206"/>
      <c r="AD174" s="214"/>
      <c r="AF174" s="215"/>
      <c r="AG174" s="216"/>
      <c r="AH174" s="216"/>
      <c r="AI174" s="216"/>
      <c r="AJ174" s="217"/>
      <c r="AL174" s="216"/>
      <c r="AM174" s="216"/>
      <c r="AN174" s="216"/>
      <c r="AO174" s="216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7"/>
      <c r="BA174" s="217"/>
      <c r="BB174" s="217"/>
      <c r="BC174" s="217"/>
      <c r="BD174" s="217"/>
      <c r="BE174" s="219"/>
      <c r="BF174" s="217"/>
      <c r="BG174" s="217"/>
      <c r="BH174" s="217"/>
      <c r="BI174" s="217"/>
      <c r="BJ174" s="214"/>
      <c r="BK174" s="207"/>
      <c r="BL174" s="205"/>
    </row>
    <row r="175" spans="2:64" x14ac:dyDescent="0.2">
      <c r="B175" s="41"/>
      <c r="C175" s="116">
        <v>39</v>
      </c>
      <c r="D175" s="129" t="str">
        <f t="shared" ref="D175" si="497">IF(AD175="Athlete Name","",AD175)</f>
        <v/>
      </c>
      <c r="E175" s="130"/>
      <c r="F175" s="108" t="str">
        <f>IF(COUNT(#REF!,#REF!,#REF!,#REF!,#REF!,#REF!,#REF!,#REF!,#REF!,#REF!,#REF!,#REF!,#REF!,#REF!,#REF!,#REF!,#REF!,AL175,AM175,AN175,AO175,AP175,AQ175)=0,"", COUNT(#REF!,#REF!,#REF!,#REF!,#REF!,#REF!,#REF!,#REF!,#REF!,#REF!,#REF!,#REF!,#REF!,#REF!,#REF!,#REF!,#REF!,AL175,AM175,AN175,AO175,AP175,AQ175))</f>
        <v/>
      </c>
      <c r="G175" s="131" t="str">
        <f t="shared" ref="G175" si="498">_xlfn.IFS(F175="","",F175=1,1,F175=2,2,F175=3,3,F175=4,4,F175=5,5,F175&gt;5,5)</f>
        <v/>
      </c>
      <c r="H175" s="120"/>
      <c r="I175" s="143"/>
      <c r="J175" s="145" t="s">
        <v>32</v>
      </c>
      <c r="K175" s="116" t="str">
        <f>IFERROR(LARGE((AL175:BF175),1),"")</f>
        <v/>
      </c>
      <c r="L175" s="108" t="str">
        <f>IFERROR(LARGE((AL175:BF175),2),"")</f>
        <v/>
      </c>
      <c r="M175" s="108" t="str">
        <f>IFERROR(LARGE((AL175:BF175),3),"")</f>
        <v/>
      </c>
      <c r="N175" s="108" t="str">
        <f>IFERROR(LARGE((AL175:BF175),4),"")</f>
        <v/>
      </c>
      <c r="O175" s="131" t="str">
        <f>IFERROR(LARGE((AL175:BF175),5),"")</f>
        <v/>
      </c>
      <c r="P175" s="108"/>
      <c r="Q175" s="148" t="str">
        <f t="shared" ref="Q175" si="499">IFERROR(AVERAGEIF(K175:O175,"&gt;0"),"")</f>
        <v/>
      </c>
      <c r="R175" s="149" t="str">
        <f t="shared" ref="R175" si="500">IF(SUM(AF176:AJ176,K176:O176)=0,"",SUM(AF176:AJ176,K176:O176))</f>
        <v/>
      </c>
      <c r="S175" s="120"/>
      <c r="T175" s="107" t="str">
        <f t="shared" ref="T175" si="501">IF(U175="","",1)</f>
        <v/>
      </c>
      <c r="U175" s="110" t="str">
        <f t="shared" ref="U175" si="502">IF(SUM(Q175:R175)=0,"",SUM(Q175:R175))</f>
        <v/>
      </c>
      <c r="V175" s="109" t="str">
        <f t="shared" ref="V175" si="503">IF(U175="","",1)</f>
        <v/>
      </c>
      <c r="W175" s="120"/>
      <c r="X175" s="130" t="str">
        <f t="shared" ref="X175" si="504">IF(AD175="Athlete Name","",AD175)</f>
        <v/>
      </c>
      <c r="Y175" s="131"/>
      <c r="Z175" s="46"/>
      <c r="AB175" s="201"/>
      <c r="AC175" s="206">
        <v>39</v>
      </c>
      <c r="AD175" s="220" t="s">
        <v>40</v>
      </c>
      <c r="AF175" s="206"/>
      <c r="AG175" s="190"/>
      <c r="AH175" s="190"/>
      <c r="AI175" s="190"/>
      <c r="AJ175" s="207"/>
      <c r="AK175" s="242"/>
      <c r="AL175" s="222" t="s">
        <v>32</v>
      </c>
      <c r="AM175" s="222" t="s">
        <v>32</v>
      </c>
      <c r="AN175" s="222" t="s">
        <v>32</v>
      </c>
      <c r="AO175" s="222" t="s">
        <v>32</v>
      </c>
      <c r="AP175" s="222" t="s">
        <v>32</v>
      </c>
      <c r="AQ175" s="222" t="s">
        <v>32</v>
      </c>
      <c r="AR175" s="222" t="s">
        <v>32</v>
      </c>
      <c r="AS175" s="222" t="s">
        <v>32</v>
      </c>
      <c r="AT175" s="222" t="s">
        <v>32</v>
      </c>
      <c r="AU175" s="222" t="s">
        <v>32</v>
      </c>
      <c r="AV175" s="222" t="s">
        <v>32</v>
      </c>
      <c r="AW175" s="222" t="s">
        <v>32</v>
      </c>
      <c r="AX175" s="222" t="s">
        <v>32</v>
      </c>
      <c r="AY175" s="222" t="s">
        <v>32</v>
      </c>
      <c r="AZ175" s="222" t="s">
        <v>32</v>
      </c>
      <c r="BA175" s="222" t="s">
        <v>32</v>
      </c>
      <c r="BB175" s="222" t="s">
        <v>32</v>
      </c>
      <c r="BC175" s="222" t="s">
        <v>32</v>
      </c>
      <c r="BD175" s="222" t="s">
        <v>32</v>
      </c>
      <c r="BE175" s="222" t="s">
        <v>32</v>
      </c>
      <c r="BF175" s="222" t="s">
        <v>32</v>
      </c>
      <c r="BG175" s="222" t="s">
        <v>32</v>
      </c>
      <c r="BH175" s="222" t="s">
        <v>32</v>
      </c>
      <c r="BI175" s="222" t="s">
        <v>32</v>
      </c>
      <c r="BJ175" s="220" t="str">
        <f>IF(AD175="Athlete Name","",AD175)</f>
        <v/>
      </c>
      <c r="BK175" s="207">
        <v>39</v>
      </c>
      <c r="BL175" s="205"/>
    </row>
    <row r="176" spans="2:64" x14ac:dyDescent="0.2">
      <c r="B176" s="41"/>
      <c r="C176" s="116"/>
      <c r="D176" s="129"/>
      <c r="E176" s="130"/>
      <c r="F176" s="108"/>
      <c r="G176" s="131"/>
      <c r="H176" s="120"/>
      <c r="I176" s="143" t="str">
        <f>IF(SUM(AF176:AJ176)=0,"",SUM(AF176:AJ176))</f>
        <v/>
      </c>
      <c r="J176" s="145" t="s">
        <v>42</v>
      </c>
      <c r="K176" s="116" t="str">
        <f>IFERROR(LARGE((AL176:BF176),1),"")</f>
        <v/>
      </c>
      <c r="L176" s="108" t="str">
        <f>IFERROR(LARGE((AL176:BF176),2),"")</f>
        <v/>
      </c>
      <c r="M176" s="108" t="str">
        <f>IFERROR(LARGE((AL176:BF176),3),"")</f>
        <v/>
      </c>
      <c r="N176" s="108" t="str">
        <f>IFERROR(LARGE((AL176:BF176),4),"")</f>
        <v/>
      </c>
      <c r="O176" s="131" t="str">
        <f>IFERROR(LARGE((AL176:BF176),5),"")</f>
        <v/>
      </c>
      <c r="P176" s="108"/>
      <c r="Q176" s="148"/>
      <c r="R176" s="149"/>
      <c r="S176" s="120"/>
      <c r="T176" s="107" t="str">
        <f t="shared" ref="T176" si="505">IF(U175="","",1)</f>
        <v/>
      </c>
      <c r="U176" s="111" t="str">
        <f t="shared" ref="U176" si="506">IF(U175="","",1)</f>
        <v/>
      </c>
      <c r="V176" s="109" t="str">
        <f t="shared" ref="V176" si="507">IF(U175="","",1)</f>
        <v/>
      </c>
      <c r="W176" s="120"/>
      <c r="X176" s="130"/>
      <c r="Y176" s="131"/>
      <c r="Z176" s="46"/>
      <c r="AB176" s="201"/>
      <c r="AC176" s="206"/>
      <c r="AD176" s="220"/>
      <c r="AF176" s="206" t="s">
        <v>42</v>
      </c>
      <c r="AG176" s="190" t="s">
        <v>42</v>
      </c>
      <c r="AH176" s="190" t="s">
        <v>42</v>
      </c>
      <c r="AI176" s="190" t="s">
        <v>42</v>
      </c>
      <c r="AJ176" s="207" t="s">
        <v>42</v>
      </c>
      <c r="AK176" s="242"/>
      <c r="AL176" s="206" t="s">
        <v>42</v>
      </c>
      <c r="AM176" s="206" t="s">
        <v>42</v>
      </c>
      <c r="AN176" s="206" t="s">
        <v>42</v>
      </c>
      <c r="AO176" s="206" t="s">
        <v>42</v>
      </c>
      <c r="AP176" s="206" t="s">
        <v>42</v>
      </c>
      <c r="AQ176" s="206" t="s">
        <v>42</v>
      </c>
      <c r="AR176" s="206" t="s">
        <v>42</v>
      </c>
      <c r="AS176" s="206" t="s">
        <v>42</v>
      </c>
      <c r="AT176" s="206" t="s">
        <v>42</v>
      </c>
      <c r="AU176" s="206" t="s">
        <v>42</v>
      </c>
      <c r="AV176" s="206" t="s">
        <v>42</v>
      </c>
      <c r="AW176" s="206" t="s">
        <v>42</v>
      </c>
      <c r="AX176" s="206" t="s">
        <v>42</v>
      </c>
      <c r="AY176" s="206" t="s">
        <v>42</v>
      </c>
      <c r="AZ176" s="206" t="s">
        <v>42</v>
      </c>
      <c r="BA176" s="206" t="s">
        <v>42</v>
      </c>
      <c r="BB176" s="206" t="s">
        <v>42</v>
      </c>
      <c r="BC176" s="206" t="s">
        <v>42</v>
      </c>
      <c r="BD176" s="206" t="s">
        <v>42</v>
      </c>
      <c r="BE176" s="206" t="s">
        <v>42</v>
      </c>
      <c r="BF176" s="206" t="s">
        <v>42</v>
      </c>
      <c r="BG176" s="206" t="s">
        <v>42</v>
      </c>
      <c r="BH176" s="206" t="s">
        <v>42</v>
      </c>
      <c r="BI176" s="206" t="s">
        <v>42</v>
      </c>
      <c r="BJ176" s="220"/>
      <c r="BK176" s="207"/>
      <c r="BL176" s="205"/>
    </row>
    <row r="177" spans="2:64" s="224" customFormat="1" ht="8.5" customHeight="1" thickBot="1" x14ac:dyDescent="0.25">
      <c r="B177" s="65"/>
      <c r="C177" s="118"/>
      <c r="D177" s="132"/>
      <c r="E177" s="133"/>
      <c r="F177" s="167"/>
      <c r="G177" s="134"/>
      <c r="H177" s="146"/>
      <c r="I177" s="147"/>
      <c r="J177" s="146"/>
      <c r="K177" s="150"/>
      <c r="L177" s="113"/>
      <c r="M177" s="113"/>
      <c r="N177" s="113"/>
      <c r="O177" s="151"/>
      <c r="P177" s="146"/>
      <c r="Q177" s="152"/>
      <c r="R177" s="153"/>
      <c r="S177" s="146"/>
      <c r="T177" s="112" t="str">
        <f t="shared" ref="T177" si="508">IF(U175="","",1)</f>
        <v/>
      </c>
      <c r="U177" s="113" t="str">
        <f t="shared" ref="U177" si="509">IF(U175="","",1)</f>
        <v/>
      </c>
      <c r="V177" s="114" t="str">
        <f t="shared" ref="V177" si="510">IF(U175="","",1)</f>
        <v/>
      </c>
      <c r="W177" s="146"/>
      <c r="X177" s="132"/>
      <c r="Y177" s="159"/>
      <c r="Z177" s="64"/>
      <c r="AB177" s="225"/>
      <c r="AC177" s="226"/>
      <c r="AD177" s="227"/>
      <c r="AF177" s="228"/>
      <c r="AG177" s="229"/>
      <c r="AH177" s="229"/>
      <c r="AI177" s="229"/>
      <c r="AJ177" s="230"/>
      <c r="AL177" s="229"/>
      <c r="AM177" s="229"/>
      <c r="AN177" s="229"/>
      <c r="AO177" s="229"/>
      <c r="AP177" s="229"/>
      <c r="AQ177" s="229"/>
      <c r="AR177" s="229"/>
      <c r="AS177" s="229"/>
      <c r="AT177" s="229"/>
      <c r="AU177" s="229"/>
      <c r="AV177" s="229"/>
      <c r="AW177" s="229"/>
      <c r="AX177" s="229"/>
      <c r="AY177" s="229"/>
      <c r="AZ177" s="230"/>
      <c r="BA177" s="230"/>
      <c r="BB177" s="230"/>
      <c r="BC177" s="230"/>
      <c r="BD177" s="230"/>
      <c r="BE177" s="229"/>
      <c r="BF177" s="230"/>
      <c r="BG177" s="230"/>
      <c r="BH177" s="230"/>
      <c r="BI177" s="230"/>
      <c r="BJ177" s="232"/>
      <c r="BK177" s="233"/>
      <c r="BL177" s="234"/>
    </row>
    <row r="178" spans="2:64" ht="8.5" customHeight="1" thickTop="1" x14ac:dyDescent="0.2">
      <c r="B178" s="41"/>
      <c r="C178" s="116"/>
      <c r="D178" s="129"/>
      <c r="E178" s="130"/>
      <c r="F178" s="108"/>
      <c r="G178" s="131"/>
      <c r="H178" s="120"/>
      <c r="I178" s="143"/>
      <c r="J178" s="120"/>
      <c r="K178" s="116"/>
      <c r="L178" s="108"/>
      <c r="M178" s="108"/>
      <c r="N178" s="108"/>
      <c r="O178" s="131"/>
      <c r="P178" s="108"/>
      <c r="Q178" s="148"/>
      <c r="R178" s="149"/>
      <c r="S178" s="120"/>
      <c r="T178" s="107" t="str">
        <f t="shared" ref="T178" si="511">IF(U179="","",1)</f>
        <v/>
      </c>
      <c r="U178" s="108" t="str">
        <f t="shared" ref="U178" si="512">IF(U179="","",1)</f>
        <v/>
      </c>
      <c r="V178" s="109" t="str">
        <f t="shared" ref="V178" si="513">IF(U179="","",1)</f>
        <v/>
      </c>
      <c r="W178" s="120"/>
      <c r="X178" s="130"/>
      <c r="Y178" s="131"/>
      <c r="Z178" s="46"/>
      <c r="AB178" s="201"/>
      <c r="AC178" s="206"/>
      <c r="AD178" s="235"/>
      <c r="AF178" s="236"/>
      <c r="AG178" s="237"/>
      <c r="AH178" s="237"/>
      <c r="AI178" s="238"/>
      <c r="AJ178" s="239"/>
      <c r="AL178" s="238"/>
      <c r="AM178" s="238"/>
      <c r="AN178" s="238"/>
      <c r="AO178" s="238"/>
      <c r="AP178" s="248"/>
      <c r="AQ178" s="248"/>
      <c r="AR178" s="248"/>
      <c r="AS178" s="248"/>
      <c r="AT178" s="248"/>
      <c r="AU178" s="248"/>
      <c r="AV178" s="248"/>
      <c r="AW178" s="248"/>
      <c r="AX178" s="248"/>
      <c r="AY178" s="248"/>
      <c r="AZ178" s="249"/>
      <c r="BA178" s="249"/>
      <c r="BB178" s="249"/>
      <c r="BC178" s="249"/>
      <c r="BD178" s="249"/>
      <c r="BE178" s="248"/>
      <c r="BF178" s="249"/>
      <c r="BG178" s="249"/>
      <c r="BH178" s="249"/>
      <c r="BI178" s="249"/>
      <c r="BJ178" s="235"/>
      <c r="BK178" s="207"/>
      <c r="BL178" s="205"/>
    </row>
    <row r="179" spans="2:64" x14ac:dyDescent="0.2">
      <c r="B179" s="41"/>
      <c r="C179" s="116">
        <v>40</v>
      </c>
      <c r="D179" s="129" t="str">
        <f t="shared" ref="D179" si="514">IF(AD179="Athlete Name","",AD179)</f>
        <v/>
      </c>
      <c r="E179" s="130"/>
      <c r="F179" s="108" t="str">
        <f>IF(COUNT(#REF!,#REF!,#REF!,#REF!,#REF!,#REF!,#REF!,#REF!,#REF!,#REF!,#REF!,#REF!,#REF!,#REF!,#REF!,#REF!,#REF!,AL179,AM179,AN179,AO179,AP179,AQ179)=0,"", COUNT(#REF!,#REF!,#REF!,#REF!,#REF!,#REF!,#REF!,#REF!,#REF!,#REF!,#REF!,#REF!,#REF!,#REF!,#REF!,#REF!,#REF!,AL179,AM179,AN179,AO179,AP179,AQ179))</f>
        <v/>
      </c>
      <c r="G179" s="131" t="str">
        <f t="shared" ref="G179" si="515">_xlfn.IFS(F179="","",F179=1,1,F179=2,2,F179=3,3,F179=4,4,F179=5,5,F179&gt;5,5)</f>
        <v/>
      </c>
      <c r="H179" s="120"/>
      <c r="I179" s="143"/>
      <c r="J179" s="145" t="s">
        <v>32</v>
      </c>
      <c r="K179" s="116" t="str">
        <f>IFERROR(LARGE((AL179:BF179),1),"")</f>
        <v/>
      </c>
      <c r="L179" s="108" t="str">
        <f>IFERROR(LARGE((AL179:BF179),2),"")</f>
        <v/>
      </c>
      <c r="M179" s="108" t="str">
        <f>IFERROR(LARGE((AL179:BF179),3),"")</f>
        <v/>
      </c>
      <c r="N179" s="108" t="str">
        <f>IFERROR(LARGE((AL179:BF179),4),"")</f>
        <v/>
      </c>
      <c r="O179" s="131" t="str">
        <f>IFERROR(LARGE((AL179:BF179),5),"")</f>
        <v/>
      </c>
      <c r="P179" s="108"/>
      <c r="Q179" s="148" t="str">
        <f t="shared" ref="Q179" si="516">IFERROR(AVERAGEIF(K179:O179,"&gt;0"),"")</f>
        <v/>
      </c>
      <c r="R179" s="149" t="str">
        <f t="shared" ref="R179" si="517">IF(SUM(AF180:AJ180,K180:O180)=0,"",SUM(AF180:AJ180,K180:O180))</f>
        <v/>
      </c>
      <c r="S179" s="120"/>
      <c r="T179" s="107" t="str">
        <f t="shared" ref="T179" si="518">IF(U179="","",1)</f>
        <v/>
      </c>
      <c r="U179" s="110" t="str">
        <f t="shared" ref="U179" si="519">IF(SUM(Q179:R179)=0,"",SUM(Q179:R179))</f>
        <v/>
      </c>
      <c r="V179" s="109" t="str">
        <f t="shared" ref="V179" si="520">IF(U179="","",1)</f>
        <v/>
      </c>
      <c r="W179" s="120"/>
      <c r="X179" s="130" t="str">
        <f t="shared" ref="X179" si="521">IF(AD179="Athlete Name","",AD179)</f>
        <v/>
      </c>
      <c r="Y179" s="131"/>
      <c r="Z179" s="46"/>
      <c r="AB179" s="201"/>
      <c r="AC179" s="206">
        <v>40</v>
      </c>
      <c r="AD179" s="220" t="s">
        <v>40</v>
      </c>
      <c r="AF179" s="206"/>
      <c r="AG179" s="190"/>
      <c r="AH179" s="190"/>
      <c r="AI179" s="190"/>
      <c r="AJ179" s="207"/>
      <c r="AK179" s="242"/>
      <c r="AL179" s="222" t="s">
        <v>32</v>
      </c>
      <c r="AM179" s="222" t="s">
        <v>32</v>
      </c>
      <c r="AN179" s="222" t="s">
        <v>32</v>
      </c>
      <c r="AO179" s="222" t="s">
        <v>32</v>
      </c>
      <c r="AP179" s="222" t="s">
        <v>32</v>
      </c>
      <c r="AQ179" s="222" t="s">
        <v>32</v>
      </c>
      <c r="AR179" s="222" t="s">
        <v>32</v>
      </c>
      <c r="AS179" s="222" t="s">
        <v>32</v>
      </c>
      <c r="AT179" s="222" t="s">
        <v>32</v>
      </c>
      <c r="AU179" s="222" t="s">
        <v>32</v>
      </c>
      <c r="AV179" s="222" t="s">
        <v>32</v>
      </c>
      <c r="AW179" s="222" t="s">
        <v>32</v>
      </c>
      <c r="AX179" s="222" t="s">
        <v>32</v>
      </c>
      <c r="AY179" s="222" t="s">
        <v>32</v>
      </c>
      <c r="AZ179" s="222" t="s">
        <v>32</v>
      </c>
      <c r="BA179" s="222" t="s">
        <v>32</v>
      </c>
      <c r="BB179" s="222" t="s">
        <v>32</v>
      </c>
      <c r="BC179" s="222" t="s">
        <v>32</v>
      </c>
      <c r="BD179" s="222" t="s">
        <v>32</v>
      </c>
      <c r="BE179" s="222" t="s">
        <v>32</v>
      </c>
      <c r="BF179" s="222" t="s">
        <v>32</v>
      </c>
      <c r="BG179" s="222" t="s">
        <v>32</v>
      </c>
      <c r="BH179" s="222" t="s">
        <v>32</v>
      </c>
      <c r="BI179" s="222" t="s">
        <v>32</v>
      </c>
      <c r="BJ179" s="220" t="str">
        <f>IF(AD179="Athlete Name","",AD179)</f>
        <v/>
      </c>
      <c r="BK179" s="207">
        <v>40</v>
      </c>
      <c r="BL179" s="205"/>
    </row>
    <row r="180" spans="2:64" x14ac:dyDescent="0.2">
      <c r="B180" s="41"/>
      <c r="C180" s="116"/>
      <c r="D180" s="129"/>
      <c r="E180" s="130"/>
      <c r="F180" s="108"/>
      <c r="G180" s="131"/>
      <c r="H180" s="120"/>
      <c r="I180" s="143" t="str">
        <f>IF(SUM(AF180:AJ180)=0,"",SUM(AF180:AJ180))</f>
        <v/>
      </c>
      <c r="J180" s="145" t="s">
        <v>42</v>
      </c>
      <c r="K180" s="116" t="str">
        <f>IFERROR(LARGE((AL180:BF180),1),"")</f>
        <v/>
      </c>
      <c r="L180" s="108" t="str">
        <f>IFERROR(LARGE((AL180:BF180),2),"")</f>
        <v/>
      </c>
      <c r="M180" s="108" t="str">
        <f>IFERROR(LARGE((AL180:BF180),3),"")</f>
        <v/>
      </c>
      <c r="N180" s="108" t="str">
        <f>IFERROR(LARGE((AL180:BF180),4),"")</f>
        <v/>
      </c>
      <c r="O180" s="131" t="str">
        <f>IFERROR(LARGE((AL180:BF180),5),"")</f>
        <v/>
      </c>
      <c r="P180" s="108"/>
      <c r="Q180" s="148"/>
      <c r="R180" s="149"/>
      <c r="S180" s="120"/>
      <c r="T180" s="107" t="str">
        <f t="shared" ref="T180" si="522">IF(U179="","",1)</f>
        <v/>
      </c>
      <c r="U180" s="111" t="str">
        <f t="shared" ref="U180" si="523">IF(U179="","",1)</f>
        <v/>
      </c>
      <c r="V180" s="109" t="str">
        <f t="shared" ref="V180" si="524">IF(U179="","",1)</f>
        <v/>
      </c>
      <c r="W180" s="120"/>
      <c r="X180" s="130"/>
      <c r="Y180" s="131"/>
      <c r="Z180" s="46"/>
      <c r="AB180" s="201"/>
      <c r="AC180" s="206"/>
      <c r="AD180" s="220"/>
      <c r="AF180" s="206" t="s">
        <v>42</v>
      </c>
      <c r="AG180" s="190" t="s">
        <v>42</v>
      </c>
      <c r="AH180" s="190" t="s">
        <v>42</v>
      </c>
      <c r="AI180" s="190" t="s">
        <v>42</v>
      </c>
      <c r="AJ180" s="207" t="s">
        <v>42</v>
      </c>
      <c r="AK180" s="242"/>
      <c r="AL180" s="206" t="s">
        <v>42</v>
      </c>
      <c r="AM180" s="206" t="s">
        <v>42</v>
      </c>
      <c r="AN180" s="206" t="s">
        <v>42</v>
      </c>
      <c r="AO180" s="206" t="s">
        <v>42</v>
      </c>
      <c r="AP180" s="206" t="s">
        <v>42</v>
      </c>
      <c r="AQ180" s="206" t="s">
        <v>42</v>
      </c>
      <c r="AR180" s="206" t="s">
        <v>42</v>
      </c>
      <c r="AS180" s="206" t="s">
        <v>42</v>
      </c>
      <c r="AT180" s="206" t="s">
        <v>42</v>
      </c>
      <c r="AU180" s="206" t="s">
        <v>42</v>
      </c>
      <c r="AV180" s="206" t="s">
        <v>42</v>
      </c>
      <c r="AW180" s="206" t="s">
        <v>42</v>
      </c>
      <c r="AX180" s="206" t="s">
        <v>42</v>
      </c>
      <c r="AY180" s="206" t="s">
        <v>42</v>
      </c>
      <c r="AZ180" s="206" t="s">
        <v>42</v>
      </c>
      <c r="BA180" s="206" t="s">
        <v>42</v>
      </c>
      <c r="BB180" s="206" t="s">
        <v>42</v>
      </c>
      <c r="BC180" s="206" t="s">
        <v>42</v>
      </c>
      <c r="BD180" s="206" t="s">
        <v>42</v>
      </c>
      <c r="BE180" s="206" t="s">
        <v>42</v>
      </c>
      <c r="BF180" s="206" t="s">
        <v>42</v>
      </c>
      <c r="BG180" s="206" t="s">
        <v>42</v>
      </c>
      <c r="BH180" s="206" t="s">
        <v>42</v>
      </c>
      <c r="BI180" s="206" t="s">
        <v>42</v>
      </c>
      <c r="BJ180" s="220"/>
      <c r="BK180" s="207"/>
      <c r="BL180" s="205"/>
    </row>
    <row r="181" spans="2:64" s="224" customFormat="1" ht="8.5" customHeight="1" thickBot="1" x14ac:dyDescent="0.25">
      <c r="B181" s="65"/>
      <c r="C181" s="118"/>
      <c r="D181" s="132"/>
      <c r="E181" s="133"/>
      <c r="F181" s="167"/>
      <c r="G181" s="134"/>
      <c r="H181" s="146"/>
      <c r="I181" s="147"/>
      <c r="J181" s="146"/>
      <c r="K181" s="150"/>
      <c r="L181" s="113"/>
      <c r="M181" s="113"/>
      <c r="N181" s="113"/>
      <c r="O181" s="151"/>
      <c r="P181" s="146"/>
      <c r="Q181" s="152"/>
      <c r="R181" s="153"/>
      <c r="S181" s="146"/>
      <c r="T181" s="112" t="str">
        <f t="shared" ref="T181" si="525">IF(U179="","",1)</f>
        <v/>
      </c>
      <c r="U181" s="113" t="str">
        <f t="shared" ref="U181" si="526">IF(U179="","",1)</f>
        <v/>
      </c>
      <c r="V181" s="114" t="str">
        <f t="shared" ref="V181" si="527">IF(U179="","",1)</f>
        <v/>
      </c>
      <c r="W181" s="146"/>
      <c r="X181" s="132"/>
      <c r="Y181" s="159"/>
      <c r="Z181" s="64"/>
      <c r="AB181" s="225"/>
      <c r="AC181" s="226"/>
      <c r="AD181" s="243"/>
      <c r="AF181" s="244"/>
      <c r="AG181" s="245"/>
      <c r="AH181" s="245"/>
      <c r="AI181" s="245"/>
      <c r="AJ181" s="246"/>
      <c r="AL181" s="245"/>
      <c r="AM181" s="245"/>
      <c r="AN181" s="245"/>
      <c r="AO181" s="245"/>
      <c r="AP181" s="245"/>
      <c r="AQ181" s="245"/>
      <c r="AR181" s="245"/>
      <c r="AS181" s="245"/>
      <c r="AT181" s="245"/>
      <c r="AU181" s="245"/>
      <c r="AV181" s="245"/>
      <c r="AW181" s="245"/>
      <c r="AX181" s="245"/>
      <c r="AY181" s="245"/>
      <c r="AZ181" s="246"/>
      <c r="BA181" s="246"/>
      <c r="BB181" s="246"/>
      <c r="BC181" s="246"/>
      <c r="BD181" s="246"/>
      <c r="BE181" s="245"/>
      <c r="BF181" s="246"/>
      <c r="BG181" s="246"/>
      <c r="BH181" s="246"/>
      <c r="BI181" s="246"/>
      <c r="BJ181" s="247"/>
      <c r="BK181" s="233"/>
      <c r="BL181" s="234"/>
    </row>
    <row r="182" spans="2:64" ht="8.5" customHeight="1" thickTop="1" x14ac:dyDescent="0.2">
      <c r="B182" s="41"/>
      <c r="C182" s="116"/>
      <c r="D182" s="129"/>
      <c r="E182" s="130"/>
      <c r="F182" s="108"/>
      <c r="G182" s="131"/>
      <c r="H182" s="120"/>
      <c r="I182" s="143"/>
      <c r="J182" s="120"/>
      <c r="K182" s="116"/>
      <c r="L182" s="108"/>
      <c r="M182" s="108"/>
      <c r="N182" s="108"/>
      <c r="O182" s="131"/>
      <c r="P182" s="108"/>
      <c r="Q182" s="148"/>
      <c r="R182" s="149"/>
      <c r="S182" s="120"/>
      <c r="T182" s="107" t="str">
        <f t="shared" ref="T182" si="528">IF(U183="","",1)</f>
        <v/>
      </c>
      <c r="U182" s="108" t="str">
        <f t="shared" ref="U182" si="529">IF(U183="","",1)</f>
        <v/>
      </c>
      <c r="V182" s="109" t="str">
        <f t="shared" ref="V182" si="530">IF(U183="","",1)</f>
        <v/>
      </c>
      <c r="W182" s="120"/>
      <c r="X182" s="130"/>
      <c r="Y182" s="131"/>
      <c r="Z182" s="46"/>
      <c r="AB182" s="201"/>
      <c r="AC182" s="206"/>
      <c r="AD182" s="214"/>
      <c r="AF182" s="215"/>
      <c r="AG182" s="216"/>
      <c r="AH182" s="216"/>
      <c r="AI182" s="216"/>
      <c r="AJ182" s="217"/>
      <c r="AL182" s="216"/>
      <c r="AM182" s="216"/>
      <c r="AN182" s="216"/>
      <c r="AO182" s="216"/>
      <c r="AP182" s="219"/>
      <c r="AQ182" s="219"/>
      <c r="AR182" s="219"/>
      <c r="AS182" s="219"/>
      <c r="AT182" s="219"/>
      <c r="AU182" s="219"/>
      <c r="AV182" s="219"/>
      <c r="AW182" s="219"/>
      <c r="AX182" s="219"/>
      <c r="AY182" s="219"/>
      <c r="AZ182" s="217"/>
      <c r="BA182" s="217"/>
      <c r="BB182" s="217"/>
      <c r="BC182" s="217"/>
      <c r="BD182" s="217"/>
      <c r="BE182" s="219"/>
      <c r="BF182" s="217"/>
      <c r="BG182" s="217"/>
      <c r="BH182" s="217"/>
      <c r="BI182" s="217"/>
      <c r="BJ182" s="214"/>
      <c r="BK182" s="207"/>
      <c r="BL182" s="205"/>
    </row>
    <row r="183" spans="2:64" x14ac:dyDescent="0.2">
      <c r="B183" s="41"/>
      <c r="C183" s="116">
        <v>41</v>
      </c>
      <c r="D183" s="129" t="str">
        <f t="shared" ref="D183" si="531">IF(AD183="Athlete Name","",AD183)</f>
        <v/>
      </c>
      <c r="E183" s="130"/>
      <c r="F183" s="108" t="str">
        <f>IF(COUNT(#REF!,#REF!,#REF!,#REF!,#REF!,#REF!,#REF!,#REF!,#REF!,#REF!,#REF!,#REF!,#REF!,#REF!,#REF!,#REF!,#REF!,AL183,AM183,AN183,AO183,AP183,AQ183)=0,"", COUNT(#REF!,#REF!,#REF!,#REF!,#REF!,#REF!,#REF!,#REF!,#REF!,#REF!,#REF!,#REF!,#REF!,#REF!,#REF!,#REF!,#REF!,AL183,AM183,AN183,AO183,AP183,AQ183))</f>
        <v/>
      </c>
      <c r="G183" s="131" t="str">
        <f t="shared" ref="G183" si="532">_xlfn.IFS(F183="","",F183=1,1,F183=2,2,F183=3,3,F183=4,4,F183=5,5,F183&gt;5,5)</f>
        <v/>
      </c>
      <c r="H183" s="120"/>
      <c r="I183" s="143"/>
      <c r="J183" s="145" t="s">
        <v>32</v>
      </c>
      <c r="K183" s="116" t="str">
        <f>IFERROR(LARGE((AL183:BF183),1),"")</f>
        <v/>
      </c>
      <c r="L183" s="108" t="str">
        <f>IFERROR(LARGE((AL183:BF183),2),"")</f>
        <v/>
      </c>
      <c r="M183" s="108" t="str">
        <f>IFERROR(LARGE((AL183:BF183),3),"")</f>
        <v/>
      </c>
      <c r="N183" s="108" t="str">
        <f>IFERROR(LARGE((AL183:BF183),4),"")</f>
        <v/>
      </c>
      <c r="O183" s="131" t="str">
        <f>IFERROR(LARGE((AL183:BF183),5),"")</f>
        <v/>
      </c>
      <c r="P183" s="108"/>
      <c r="Q183" s="148" t="str">
        <f t="shared" ref="Q183" si="533">IFERROR(AVERAGEIF(K183:O183,"&gt;0"),"")</f>
        <v/>
      </c>
      <c r="R183" s="149" t="str">
        <f t="shared" ref="R183" si="534">IF(SUM(AF184:AJ184,K184:O184)=0,"",SUM(AF184:AJ184,K184:O184))</f>
        <v/>
      </c>
      <c r="S183" s="120"/>
      <c r="T183" s="107" t="str">
        <f t="shared" ref="T183" si="535">IF(U183="","",1)</f>
        <v/>
      </c>
      <c r="U183" s="110" t="str">
        <f t="shared" ref="U183" si="536">IF(SUM(Q183:R183)=0,"",SUM(Q183:R183))</f>
        <v/>
      </c>
      <c r="V183" s="109" t="str">
        <f t="shared" ref="V183" si="537">IF(U183="","",1)</f>
        <v/>
      </c>
      <c r="W183" s="120"/>
      <c r="X183" s="130" t="str">
        <f t="shared" ref="X183" si="538">IF(AD183="Athlete Name","",AD183)</f>
        <v/>
      </c>
      <c r="Y183" s="131"/>
      <c r="Z183" s="46"/>
      <c r="AB183" s="201"/>
      <c r="AC183" s="206">
        <v>41</v>
      </c>
      <c r="AD183" s="220" t="s">
        <v>40</v>
      </c>
      <c r="AF183" s="206"/>
      <c r="AG183" s="190"/>
      <c r="AH183" s="190"/>
      <c r="AI183" s="190"/>
      <c r="AJ183" s="207"/>
      <c r="AK183" s="242"/>
      <c r="AL183" s="222" t="s">
        <v>32</v>
      </c>
      <c r="AM183" s="222" t="s">
        <v>32</v>
      </c>
      <c r="AN183" s="222" t="s">
        <v>32</v>
      </c>
      <c r="AO183" s="222" t="s">
        <v>32</v>
      </c>
      <c r="AP183" s="222" t="s">
        <v>32</v>
      </c>
      <c r="AQ183" s="222" t="s">
        <v>32</v>
      </c>
      <c r="AR183" s="222" t="s">
        <v>32</v>
      </c>
      <c r="AS183" s="222" t="s">
        <v>32</v>
      </c>
      <c r="AT183" s="222" t="s">
        <v>32</v>
      </c>
      <c r="AU183" s="222" t="s">
        <v>32</v>
      </c>
      <c r="AV183" s="222" t="s">
        <v>32</v>
      </c>
      <c r="AW183" s="222" t="s">
        <v>32</v>
      </c>
      <c r="AX183" s="222" t="s">
        <v>32</v>
      </c>
      <c r="AY183" s="222" t="s">
        <v>32</v>
      </c>
      <c r="AZ183" s="222" t="s">
        <v>32</v>
      </c>
      <c r="BA183" s="222" t="s">
        <v>32</v>
      </c>
      <c r="BB183" s="222" t="s">
        <v>32</v>
      </c>
      <c r="BC183" s="222" t="s">
        <v>32</v>
      </c>
      <c r="BD183" s="222" t="s">
        <v>32</v>
      </c>
      <c r="BE183" s="222" t="s">
        <v>32</v>
      </c>
      <c r="BF183" s="222" t="s">
        <v>32</v>
      </c>
      <c r="BG183" s="222" t="s">
        <v>32</v>
      </c>
      <c r="BH183" s="222" t="s">
        <v>32</v>
      </c>
      <c r="BI183" s="222" t="s">
        <v>32</v>
      </c>
      <c r="BJ183" s="220" t="str">
        <f>IF(AD183="Athlete Name","",AD183)</f>
        <v/>
      </c>
      <c r="BK183" s="207">
        <v>41</v>
      </c>
      <c r="BL183" s="205"/>
    </row>
    <row r="184" spans="2:64" x14ac:dyDescent="0.2">
      <c r="B184" s="41"/>
      <c r="C184" s="116"/>
      <c r="D184" s="129"/>
      <c r="E184" s="130"/>
      <c r="F184" s="108"/>
      <c r="G184" s="131"/>
      <c r="H184" s="120"/>
      <c r="I184" s="143" t="str">
        <f>IF(SUM(AF184:AJ184)=0,"",SUM(AF184:AJ184))</f>
        <v/>
      </c>
      <c r="J184" s="145" t="s">
        <v>42</v>
      </c>
      <c r="K184" s="116" t="str">
        <f>IFERROR(LARGE((AL184:BF184),1),"")</f>
        <v/>
      </c>
      <c r="L184" s="108" t="str">
        <f>IFERROR(LARGE((AL184:BF184),2),"")</f>
        <v/>
      </c>
      <c r="M184" s="108" t="str">
        <f>IFERROR(LARGE((AL184:BF184),3),"")</f>
        <v/>
      </c>
      <c r="N184" s="108" t="str">
        <f>IFERROR(LARGE((AL184:BF184),4),"")</f>
        <v/>
      </c>
      <c r="O184" s="131" t="str">
        <f>IFERROR(LARGE((AL184:BF184),5),"")</f>
        <v/>
      </c>
      <c r="P184" s="108"/>
      <c r="Q184" s="148"/>
      <c r="R184" s="149"/>
      <c r="S184" s="120"/>
      <c r="T184" s="107" t="str">
        <f t="shared" ref="T184" si="539">IF(U183="","",1)</f>
        <v/>
      </c>
      <c r="U184" s="111" t="str">
        <f t="shared" ref="U184" si="540">IF(U183="","",1)</f>
        <v/>
      </c>
      <c r="V184" s="109" t="str">
        <f t="shared" ref="V184" si="541">IF(U183="","",1)</f>
        <v/>
      </c>
      <c r="W184" s="120"/>
      <c r="X184" s="130"/>
      <c r="Y184" s="131"/>
      <c r="Z184" s="46"/>
      <c r="AB184" s="201"/>
      <c r="AC184" s="206"/>
      <c r="AD184" s="220"/>
      <c r="AF184" s="206" t="s">
        <v>42</v>
      </c>
      <c r="AG184" s="190" t="s">
        <v>42</v>
      </c>
      <c r="AH184" s="190" t="s">
        <v>42</v>
      </c>
      <c r="AI184" s="190" t="s">
        <v>42</v>
      </c>
      <c r="AJ184" s="207" t="s">
        <v>42</v>
      </c>
      <c r="AK184" s="242"/>
      <c r="AL184" s="206" t="s">
        <v>42</v>
      </c>
      <c r="AM184" s="206" t="s">
        <v>42</v>
      </c>
      <c r="AN184" s="206" t="s">
        <v>42</v>
      </c>
      <c r="AO184" s="206" t="s">
        <v>42</v>
      </c>
      <c r="AP184" s="206" t="s">
        <v>42</v>
      </c>
      <c r="AQ184" s="206" t="s">
        <v>42</v>
      </c>
      <c r="AR184" s="206" t="s">
        <v>42</v>
      </c>
      <c r="AS184" s="206" t="s">
        <v>42</v>
      </c>
      <c r="AT184" s="206" t="s">
        <v>42</v>
      </c>
      <c r="AU184" s="206" t="s">
        <v>42</v>
      </c>
      <c r="AV184" s="206" t="s">
        <v>42</v>
      </c>
      <c r="AW184" s="206" t="s">
        <v>42</v>
      </c>
      <c r="AX184" s="206" t="s">
        <v>42</v>
      </c>
      <c r="AY184" s="206" t="s">
        <v>42</v>
      </c>
      <c r="AZ184" s="206" t="s">
        <v>42</v>
      </c>
      <c r="BA184" s="206" t="s">
        <v>42</v>
      </c>
      <c r="BB184" s="206" t="s">
        <v>42</v>
      </c>
      <c r="BC184" s="206" t="s">
        <v>42</v>
      </c>
      <c r="BD184" s="206" t="s">
        <v>42</v>
      </c>
      <c r="BE184" s="206" t="s">
        <v>42</v>
      </c>
      <c r="BF184" s="206" t="s">
        <v>42</v>
      </c>
      <c r="BG184" s="206" t="s">
        <v>42</v>
      </c>
      <c r="BH184" s="206" t="s">
        <v>42</v>
      </c>
      <c r="BI184" s="206" t="s">
        <v>42</v>
      </c>
      <c r="BJ184" s="220"/>
      <c r="BK184" s="207"/>
      <c r="BL184" s="205"/>
    </row>
    <row r="185" spans="2:64" s="224" customFormat="1" ht="8.5" customHeight="1" thickBot="1" x14ac:dyDescent="0.25">
      <c r="B185" s="65"/>
      <c r="C185" s="118"/>
      <c r="D185" s="132"/>
      <c r="E185" s="133"/>
      <c r="F185" s="167"/>
      <c r="G185" s="134"/>
      <c r="H185" s="146"/>
      <c r="I185" s="147"/>
      <c r="J185" s="146"/>
      <c r="K185" s="150"/>
      <c r="L185" s="113"/>
      <c r="M185" s="113"/>
      <c r="N185" s="113"/>
      <c r="O185" s="151"/>
      <c r="P185" s="146"/>
      <c r="Q185" s="152"/>
      <c r="R185" s="153"/>
      <c r="S185" s="146"/>
      <c r="T185" s="112" t="str">
        <f t="shared" ref="T185" si="542">IF(U183="","",1)</f>
        <v/>
      </c>
      <c r="U185" s="113" t="str">
        <f t="shared" ref="U185" si="543">IF(U183="","",1)</f>
        <v/>
      </c>
      <c r="V185" s="114" t="str">
        <f t="shared" ref="V185" si="544">IF(U183="","",1)</f>
        <v/>
      </c>
      <c r="W185" s="146"/>
      <c r="X185" s="132"/>
      <c r="Y185" s="159"/>
      <c r="Z185" s="64"/>
      <c r="AB185" s="225"/>
      <c r="AC185" s="226"/>
      <c r="AD185" s="227"/>
      <c r="AF185" s="228"/>
      <c r="AG185" s="229"/>
      <c r="AH185" s="229"/>
      <c r="AI185" s="229"/>
      <c r="AJ185" s="230"/>
      <c r="AL185" s="229"/>
      <c r="AM185" s="229"/>
      <c r="AN185" s="229"/>
      <c r="AO185" s="229"/>
      <c r="AP185" s="229"/>
      <c r="AQ185" s="229"/>
      <c r="AR185" s="229"/>
      <c r="AS185" s="229"/>
      <c r="AT185" s="229"/>
      <c r="AU185" s="229"/>
      <c r="AV185" s="229"/>
      <c r="AW185" s="229"/>
      <c r="AX185" s="229"/>
      <c r="AY185" s="229"/>
      <c r="AZ185" s="230"/>
      <c r="BA185" s="230"/>
      <c r="BB185" s="230"/>
      <c r="BC185" s="230"/>
      <c r="BD185" s="230"/>
      <c r="BE185" s="229"/>
      <c r="BF185" s="230"/>
      <c r="BG185" s="230"/>
      <c r="BH185" s="230"/>
      <c r="BI185" s="230"/>
      <c r="BJ185" s="254"/>
      <c r="BK185" s="233"/>
      <c r="BL185" s="234"/>
    </row>
    <row r="186" spans="2:64" ht="8.5" customHeight="1" thickTop="1" x14ac:dyDescent="0.2">
      <c r="B186" s="41"/>
      <c r="C186" s="116"/>
      <c r="D186" s="129"/>
      <c r="E186" s="130"/>
      <c r="F186" s="108"/>
      <c r="G186" s="131"/>
      <c r="H186" s="120"/>
      <c r="I186" s="143"/>
      <c r="J186" s="120"/>
      <c r="K186" s="116"/>
      <c r="L186" s="108"/>
      <c r="M186" s="108"/>
      <c r="N186" s="108"/>
      <c r="O186" s="131"/>
      <c r="P186" s="108"/>
      <c r="Q186" s="148"/>
      <c r="R186" s="149"/>
      <c r="S186" s="120"/>
      <c r="T186" s="107" t="str">
        <f t="shared" ref="T186" si="545">IF(U187="","",1)</f>
        <v/>
      </c>
      <c r="U186" s="108" t="str">
        <f t="shared" ref="U186" si="546">IF(U187="","",1)</f>
        <v/>
      </c>
      <c r="V186" s="109" t="str">
        <f t="shared" ref="V186" si="547">IF(U187="","",1)</f>
        <v/>
      </c>
      <c r="W186" s="120"/>
      <c r="X186" s="130"/>
      <c r="Y186" s="131"/>
      <c r="Z186" s="46"/>
      <c r="AB186" s="201"/>
      <c r="AC186" s="206"/>
      <c r="AD186" s="235"/>
      <c r="AF186" s="236"/>
      <c r="AG186" s="237"/>
      <c r="AH186" s="237"/>
      <c r="AI186" s="238"/>
      <c r="AJ186" s="239"/>
      <c r="AL186" s="238"/>
      <c r="AM186" s="238"/>
      <c r="AN186" s="238"/>
      <c r="AO186" s="238"/>
      <c r="AP186" s="248"/>
      <c r="AQ186" s="248"/>
      <c r="AR186" s="248"/>
      <c r="AS186" s="248"/>
      <c r="AT186" s="248"/>
      <c r="AU186" s="248"/>
      <c r="AV186" s="248"/>
      <c r="AW186" s="248"/>
      <c r="AX186" s="248"/>
      <c r="AY186" s="248"/>
      <c r="AZ186" s="249"/>
      <c r="BA186" s="249"/>
      <c r="BB186" s="249"/>
      <c r="BC186" s="249"/>
      <c r="BD186" s="249"/>
      <c r="BE186" s="248"/>
      <c r="BF186" s="249"/>
      <c r="BG186" s="249"/>
      <c r="BH186" s="249"/>
      <c r="BI186" s="249"/>
      <c r="BJ186" s="235"/>
      <c r="BK186" s="207"/>
      <c r="BL186" s="205"/>
    </row>
    <row r="187" spans="2:64" x14ac:dyDescent="0.2">
      <c r="B187" s="41"/>
      <c r="C187" s="116">
        <v>42</v>
      </c>
      <c r="D187" s="129" t="str">
        <f t="shared" ref="D187" si="548">IF(AD187="Athlete Name","",AD187)</f>
        <v/>
      </c>
      <c r="E187" s="130"/>
      <c r="F187" s="108" t="str">
        <f>IF(COUNT(#REF!,#REF!,#REF!,#REF!,#REF!,#REF!,#REF!,#REF!,#REF!,#REF!,#REF!,#REF!,#REF!,#REF!,#REF!,#REF!,#REF!,AL187,AM187,AN187,AO187,AP187,AQ187)=0,"", COUNT(#REF!,#REF!,#REF!,#REF!,#REF!,#REF!,#REF!,#REF!,#REF!,#REF!,#REF!,#REF!,#REF!,#REF!,#REF!,#REF!,#REF!,AL187,AM187,AN187,AO187,AP187,AQ187))</f>
        <v/>
      </c>
      <c r="G187" s="131" t="str">
        <f t="shared" ref="G187" si="549">_xlfn.IFS(F187="","",F187=1,1,F187=2,2,F187=3,3,F187=4,4,F187=5,5,F187&gt;5,5)</f>
        <v/>
      </c>
      <c r="H187" s="120"/>
      <c r="I187" s="143"/>
      <c r="J187" s="145" t="s">
        <v>32</v>
      </c>
      <c r="K187" s="116" t="str">
        <f>IFERROR(LARGE((AL187:BF187),1),"")</f>
        <v/>
      </c>
      <c r="L187" s="108" t="str">
        <f>IFERROR(LARGE((AL187:BF187),2),"")</f>
        <v/>
      </c>
      <c r="M187" s="108" t="str">
        <f>IFERROR(LARGE((AL187:BF187),3),"")</f>
        <v/>
      </c>
      <c r="N187" s="108" t="str">
        <f>IFERROR(LARGE((AL187:BF187),4),"")</f>
        <v/>
      </c>
      <c r="O187" s="131" t="str">
        <f>IFERROR(LARGE((AL187:BF187),5),"")</f>
        <v/>
      </c>
      <c r="P187" s="108"/>
      <c r="Q187" s="148" t="str">
        <f t="shared" ref="Q187" si="550">IFERROR(AVERAGEIF(K187:O187,"&gt;0"),"")</f>
        <v/>
      </c>
      <c r="R187" s="149" t="str">
        <f t="shared" ref="R187" si="551">IF(SUM(AF188:AJ188,K188:O188)=0,"",SUM(AF188:AJ188,K188:O188))</f>
        <v/>
      </c>
      <c r="S187" s="120"/>
      <c r="T187" s="107" t="str">
        <f t="shared" ref="T187" si="552">IF(U187="","",1)</f>
        <v/>
      </c>
      <c r="U187" s="110" t="str">
        <f t="shared" ref="U187" si="553">IF(SUM(Q187:R187)=0,"",SUM(Q187:R187))</f>
        <v/>
      </c>
      <c r="V187" s="109" t="str">
        <f t="shared" ref="V187" si="554">IF(U187="","",1)</f>
        <v/>
      </c>
      <c r="W187" s="120"/>
      <c r="X187" s="130" t="str">
        <f t="shared" ref="X187" si="555">IF(AD187="Athlete Name","",AD187)</f>
        <v/>
      </c>
      <c r="Y187" s="131"/>
      <c r="Z187" s="46"/>
      <c r="AB187" s="201"/>
      <c r="AC187" s="206">
        <v>42</v>
      </c>
      <c r="AD187" s="220" t="s">
        <v>40</v>
      </c>
      <c r="AF187" s="206"/>
      <c r="AG187" s="190"/>
      <c r="AH187" s="190"/>
      <c r="AI187" s="190"/>
      <c r="AJ187" s="207"/>
      <c r="AK187" s="242"/>
      <c r="AL187" s="222" t="s">
        <v>32</v>
      </c>
      <c r="AM187" s="222" t="s">
        <v>32</v>
      </c>
      <c r="AN187" s="222" t="s">
        <v>32</v>
      </c>
      <c r="AO187" s="222" t="s">
        <v>32</v>
      </c>
      <c r="AP187" s="222" t="s">
        <v>32</v>
      </c>
      <c r="AQ187" s="222" t="s">
        <v>32</v>
      </c>
      <c r="AR187" s="222" t="s">
        <v>32</v>
      </c>
      <c r="AS187" s="222" t="s">
        <v>32</v>
      </c>
      <c r="AT187" s="222" t="s">
        <v>32</v>
      </c>
      <c r="AU187" s="222" t="s">
        <v>32</v>
      </c>
      <c r="AV187" s="222" t="s">
        <v>32</v>
      </c>
      <c r="AW187" s="222" t="s">
        <v>32</v>
      </c>
      <c r="AX187" s="222" t="s">
        <v>32</v>
      </c>
      <c r="AY187" s="222" t="s">
        <v>32</v>
      </c>
      <c r="AZ187" s="222" t="s">
        <v>32</v>
      </c>
      <c r="BA187" s="222" t="s">
        <v>32</v>
      </c>
      <c r="BB187" s="222" t="s">
        <v>32</v>
      </c>
      <c r="BC187" s="222" t="s">
        <v>32</v>
      </c>
      <c r="BD187" s="222" t="s">
        <v>32</v>
      </c>
      <c r="BE187" s="222" t="s">
        <v>32</v>
      </c>
      <c r="BF187" s="222" t="s">
        <v>32</v>
      </c>
      <c r="BG187" s="222" t="s">
        <v>32</v>
      </c>
      <c r="BH187" s="222" t="s">
        <v>32</v>
      </c>
      <c r="BI187" s="222" t="s">
        <v>32</v>
      </c>
      <c r="BJ187" s="220" t="str">
        <f>IF(AD187="Athlete Name","",AD187)</f>
        <v/>
      </c>
      <c r="BK187" s="207">
        <v>42</v>
      </c>
      <c r="BL187" s="205"/>
    </row>
    <row r="188" spans="2:64" x14ac:dyDescent="0.2">
      <c r="B188" s="41"/>
      <c r="C188" s="116"/>
      <c r="D188" s="129"/>
      <c r="E188" s="130"/>
      <c r="F188" s="116"/>
      <c r="G188" s="131"/>
      <c r="H188" s="120"/>
      <c r="I188" s="143" t="str">
        <f>IF(SUM(AF188:AJ188)=0,"",SUM(AF188:AJ188))</f>
        <v/>
      </c>
      <c r="J188" s="145" t="s">
        <v>42</v>
      </c>
      <c r="K188" s="116" t="str">
        <f>IFERROR(LARGE((AL188:BF188),1),"")</f>
        <v/>
      </c>
      <c r="L188" s="108" t="str">
        <f>IFERROR(LARGE((AL188:BF188),2),"")</f>
        <v/>
      </c>
      <c r="M188" s="108" t="str">
        <f>IFERROR(LARGE((AL188:BF188),3),"")</f>
        <v/>
      </c>
      <c r="N188" s="108" t="str">
        <f>IFERROR(LARGE((AL188:BF188),4),"")</f>
        <v/>
      </c>
      <c r="O188" s="131" t="str">
        <f>IFERROR(LARGE((AL188:BF188),5),"")</f>
        <v/>
      </c>
      <c r="P188" s="108"/>
      <c r="Q188" s="148"/>
      <c r="R188" s="149"/>
      <c r="S188" s="120"/>
      <c r="T188" s="107" t="str">
        <f t="shared" ref="T188" si="556">IF(U187="","",1)</f>
        <v/>
      </c>
      <c r="U188" s="111" t="str">
        <f t="shared" ref="U188" si="557">IF(U187="","",1)</f>
        <v/>
      </c>
      <c r="V188" s="109" t="str">
        <f t="shared" ref="V188" si="558">IF(U187="","",1)</f>
        <v/>
      </c>
      <c r="W188" s="120"/>
      <c r="X188" s="130"/>
      <c r="Y188" s="131"/>
      <c r="Z188" s="46"/>
      <c r="AB188" s="201"/>
      <c r="AC188" s="206"/>
      <c r="AD188" s="220"/>
      <c r="AF188" s="206" t="s">
        <v>42</v>
      </c>
      <c r="AG188" s="190" t="s">
        <v>42</v>
      </c>
      <c r="AH188" s="190" t="s">
        <v>42</v>
      </c>
      <c r="AI188" s="190" t="s">
        <v>42</v>
      </c>
      <c r="AJ188" s="207" t="s">
        <v>42</v>
      </c>
      <c r="AK188" s="242"/>
      <c r="AL188" s="206" t="s">
        <v>42</v>
      </c>
      <c r="AM188" s="206" t="s">
        <v>42</v>
      </c>
      <c r="AN188" s="206" t="s">
        <v>42</v>
      </c>
      <c r="AO188" s="206" t="s">
        <v>42</v>
      </c>
      <c r="AP188" s="206" t="s">
        <v>42</v>
      </c>
      <c r="AQ188" s="206" t="s">
        <v>42</v>
      </c>
      <c r="AR188" s="206" t="s">
        <v>42</v>
      </c>
      <c r="AS188" s="206" t="s">
        <v>42</v>
      </c>
      <c r="AT188" s="206" t="s">
        <v>42</v>
      </c>
      <c r="AU188" s="206" t="s">
        <v>42</v>
      </c>
      <c r="AV188" s="206" t="s">
        <v>42</v>
      </c>
      <c r="AW188" s="206" t="s">
        <v>42</v>
      </c>
      <c r="AX188" s="206" t="s">
        <v>42</v>
      </c>
      <c r="AY188" s="206" t="s">
        <v>42</v>
      </c>
      <c r="AZ188" s="206" t="s">
        <v>42</v>
      </c>
      <c r="BA188" s="206" t="s">
        <v>42</v>
      </c>
      <c r="BB188" s="206" t="s">
        <v>42</v>
      </c>
      <c r="BC188" s="206" t="s">
        <v>42</v>
      </c>
      <c r="BD188" s="206" t="s">
        <v>42</v>
      </c>
      <c r="BE188" s="206" t="s">
        <v>42</v>
      </c>
      <c r="BF188" s="206" t="s">
        <v>42</v>
      </c>
      <c r="BG188" s="206" t="s">
        <v>42</v>
      </c>
      <c r="BH188" s="206" t="s">
        <v>42</v>
      </c>
      <c r="BI188" s="206" t="s">
        <v>42</v>
      </c>
      <c r="BJ188" s="220"/>
      <c r="BK188" s="207"/>
      <c r="BL188" s="205"/>
    </row>
    <row r="189" spans="2:64" s="224" customFormat="1" ht="8.5" customHeight="1" thickBot="1" x14ac:dyDescent="0.25">
      <c r="B189" s="65"/>
      <c r="C189" s="118"/>
      <c r="D189" s="132"/>
      <c r="E189" s="133"/>
      <c r="F189" s="167"/>
      <c r="G189" s="134"/>
      <c r="H189" s="146"/>
      <c r="I189" s="147"/>
      <c r="J189" s="146"/>
      <c r="K189" s="150"/>
      <c r="L189" s="113"/>
      <c r="M189" s="113"/>
      <c r="N189" s="113"/>
      <c r="O189" s="151"/>
      <c r="P189" s="146"/>
      <c r="Q189" s="152"/>
      <c r="R189" s="153"/>
      <c r="S189" s="146"/>
      <c r="T189" s="112" t="str">
        <f t="shared" ref="T189" si="559">IF(U187="","",1)</f>
        <v/>
      </c>
      <c r="U189" s="113" t="str">
        <f t="shared" ref="U189" si="560">IF(U187="","",1)</f>
        <v/>
      </c>
      <c r="V189" s="114" t="str">
        <f t="shared" ref="V189" si="561">IF(U187="","",1)</f>
        <v/>
      </c>
      <c r="W189" s="146"/>
      <c r="X189" s="132"/>
      <c r="Y189" s="159"/>
      <c r="Z189" s="64"/>
      <c r="AB189" s="225"/>
      <c r="AC189" s="226"/>
      <c r="AD189" s="243"/>
      <c r="AF189" s="244"/>
      <c r="AG189" s="245"/>
      <c r="AH189" s="245"/>
      <c r="AI189" s="245"/>
      <c r="AJ189" s="246"/>
      <c r="AL189" s="245"/>
      <c r="AM189" s="245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5"/>
      <c r="AY189" s="245"/>
      <c r="AZ189" s="246"/>
      <c r="BA189" s="246"/>
      <c r="BB189" s="246"/>
      <c r="BC189" s="246"/>
      <c r="BD189" s="246"/>
      <c r="BE189" s="245"/>
      <c r="BF189" s="246"/>
      <c r="BG189" s="246"/>
      <c r="BH189" s="246"/>
      <c r="BI189" s="246"/>
      <c r="BJ189" s="247"/>
      <c r="BK189" s="233"/>
      <c r="BL189" s="234"/>
    </row>
    <row r="190" spans="2:64" ht="8.5" customHeight="1" thickTop="1" x14ac:dyDescent="0.2">
      <c r="B190" s="41"/>
      <c r="C190" s="116"/>
      <c r="D190" s="129"/>
      <c r="E190" s="130"/>
      <c r="F190" s="108"/>
      <c r="G190" s="131"/>
      <c r="H190" s="120"/>
      <c r="I190" s="143"/>
      <c r="J190" s="120"/>
      <c r="K190" s="116"/>
      <c r="L190" s="108"/>
      <c r="M190" s="108"/>
      <c r="N190" s="108"/>
      <c r="O190" s="131"/>
      <c r="P190" s="108"/>
      <c r="Q190" s="148"/>
      <c r="R190" s="149"/>
      <c r="S190" s="120"/>
      <c r="T190" s="107" t="str">
        <f t="shared" ref="T190" si="562">IF(U191="","",1)</f>
        <v/>
      </c>
      <c r="U190" s="108" t="str">
        <f t="shared" ref="U190" si="563">IF(U191="","",1)</f>
        <v/>
      </c>
      <c r="V190" s="109" t="str">
        <f t="shared" ref="V190" si="564">IF(U191="","",1)</f>
        <v/>
      </c>
      <c r="W190" s="120"/>
      <c r="X190" s="130"/>
      <c r="Y190" s="131"/>
      <c r="Z190" s="46"/>
      <c r="AB190" s="201"/>
      <c r="AC190" s="206"/>
      <c r="AD190" s="214"/>
      <c r="AF190" s="215"/>
      <c r="AG190" s="216"/>
      <c r="AH190" s="216"/>
      <c r="AI190" s="216"/>
      <c r="AJ190" s="217"/>
      <c r="AL190" s="216"/>
      <c r="AM190" s="216"/>
      <c r="AN190" s="216"/>
      <c r="AO190" s="216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7"/>
      <c r="BA190" s="217"/>
      <c r="BB190" s="217"/>
      <c r="BC190" s="217"/>
      <c r="BD190" s="217"/>
      <c r="BE190" s="219"/>
      <c r="BF190" s="217"/>
      <c r="BG190" s="217"/>
      <c r="BH190" s="217"/>
      <c r="BI190" s="217"/>
      <c r="BJ190" s="214"/>
      <c r="BK190" s="207"/>
      <c r="BL190" s="205"/>
    </row>
    <row r="191" spans="2:64" x14ac:dyDescent="0.2">
      <c r="B191" s="41"/>
      <c r="C191" s="116">
        <v>43</v>
      </c>
      <c r="D191" s="129" t="str">
        <f t="shared" ref="D191" si="565">IF(AD191="Athlete Name","",AD191)</f>
        <v/>
      </c>
      <c r="E191" s="130"/>
      <c r="F191" s="108" t="str">
        <f>IF(COUNT(#REF!,#REF!,#REF!,#REF!,#REF!,#REF!,#REF!,#REF!,#REF!,#REF!,#REF!,#REF!,#REF!,#REF!,#REF!,#REF!,#REF!,AL191,AM191,AN191,AO191,AP191,AQ191)=0,"", COUNT(#REF!,#REF!,#REF!,#REF!,#REF!,#REF!,#REF!,#REF!,#REF!,#REF!,#REF!,#REF!,#REF!,#REF!,#REF!,#REF!,#REF!,AL191,AM191,AN191,AO191,AP191,AQ191))</f>
        <v/>
      </c>
      <c r="G191" s="131" t="str">
        <f t="shared" ref="G191" si="566">_xlfn.IFS(F191="","",F191=1,1,F191=2,2,F191=3,3,F191=4,4,F191=5,5,F191&gt;5,5)</f>
        <v/>
      </c>
      <c r="H191" s="120"/>
      <c r="I191" s="143"/>
      <c r="J191" s="145" t="s">
        <v>32</v>
      </c>
      <c r="K191" s="116" t="str">
        <f>IFERROR(LARGE((AL191:BF191),1),"")</f>
        <v/>
      </c>
      <c r="L191" s="108" t="str">
        <f>IFERROR(LARGE((AL191:BF191),2),"")</f>
        <v/>
      </c>
      <c r="M191" s="108" t="str">
        <f>IFERROR(LARGE((AL191:BF191),3),"")</f>
        <v/>
      </c>
      <c r="N191" s="108" t="str">
        <f>IFERROR(LARGE((AL191:BF191),4),"")</f>
        <v/>
      </c>
      <c r="O191" s="131" t="str">
        <f>IFERROR(LARGE((AL191:BF191),5),"")</f>
        <v/>
      </c>
      <c r="P191" s="108"/>
      <c r="Q191" s="148" t="str">
        <f t="shared" ref="Q191" si="567">IFERROR(AVERAGEIF(K191:O191,"&gt;0"),"")</f>
        <v/>
      </c>
      <c r="R191" s="149" t="str">
        <f t="shared" ref="R191" si="568">IF(SUM(AF192:AJ192,K192:O192)=0,"",SUM(AF192:AJ192,K192:O192))</f>
        <v/>
      </c>
      <c r="S191" s="120"/>
      <c r="T191" s="107" t="str">
        <f t="shared" ref="T191" si="569">IF(U191="","",1)</f>
        <v/>
      </c>
      <c r="U191" s="110" t="str">
        <f t="shared" ref="U191" si="570">IF(SUM(Q191:R191)=0,"",SUM(Q191:R191))</f>
        <v/>
      </c>
      <c r="V191" s="109" t="str">
        <f t="shared" ref="V191" si="571">IF(U191="","",1)</f>
        <v/>
      </c>
      <c r="W191" s="120"/>
      <c r="X191" s="130" t="str">
        <f t="shared" ref="X191" si="572">IF(AD191="Athlete Name","",AD191)</f>
        <v/>
      </c>
      <c r="Y191" s="131"/>
      <c r="Z191" s="46"/>
      <c r="AB191" s="201"/>
      <c r="AC191" s="206">
        <v>43</v>
      </c>
      <c r="AD191" s="220" t="s">
        <v>40</v>
      </c>
      <c r="AF191" s="206"/>
      <c r="AG191" s="190"/>
      <c r="AH191" s="190"/>
      <c r="AI191" s="190"/>
      <c r="AJ191" s="207"/>
      <c r="AK191" s="242"/>
      <c r="AL191" s="222" t="s">
        <v>32</v>
      </c>
      <c r="AM191" s="222" t="s">
        <v>32</v>
      </c>
      <c r="AN191" s="222" t="s">
        <v>32</v>
      </c>
      <c r="AO191" s="222" t="s">
        <v>32</v>
      </c>
      <c r="AP191" s="222" t="s">
        <v>32</v>
      </c>
      <c r="AQ191" s="222" t="s">
        <v>32</v>
      </c>
      <c r="AR191" s="222" t="s">
        <v>32</v>
      </c>
      <c r="AS191" s="222" t="s">
        <v>32</v>
      </c>
      <c r="AT191" s="222" t="s">
        <v>32</v>
      </c>
      <c r="AU191" s="222" t="s">
        <v>32</v>
      </c>
      <c r="AV191" s="222" t="s">
        <v>32</v>
      </c>
      <c r="AW191" s="222" t="s">
        <v>32</v>
      </c>
      <c r="AX191" s="222" t="s">
        <v>32</v>
      </c>
      <c r="AY191" s="222" t="s">
        <v>32</v>
      </c>
      <c r="AZ191" s="222" t="s">
        <v>32</v>
      </c>
      <c r="BA191" s="222" t="s">
        <v>32</v>
      </c>
      <c r="BB191" s="222" t="s">
        <v>32</v>
      </c>
      <c r="BC191" s="222" t="s">
        <v>32</v>
      </c>
      <c r="BD191" s="222" t="s">
        <v>32</v>
      </c>
      <c r="BE191" s="222" t="s">
        <v>32</v>
      </c>
      <c r="BF191" s="222" t="s">
        <v>32</v>
      </c>
      <c r="BG191" s="222" t="s">
        <v>32</v>
      </c>
      <c r="BH191" s="222" t="s">
        <v>32</v>
      </c>
      <c r="BI191" s="222" t="s">
        <v>32</v>
      </c>
      <c r="BJ191" s="220" t="str">
        <f>IF(AD191="Athlete Name","",AD191)</f>
        <v/>
      </c>
      <c r="BK191" s="207">
        <v>43</v>
      </c>
      <c r="BL191" s="205"/>
    </row>
    <row r="192" spans="2:64" x14ac:dyDescent="0.2">
      <c r="B192" s="41"/>
      <c r="C192" s="116"/>
      <c r="D192" s="129"/>
      <c r="E192" s="130"/>
      <c r="F192" s="108"/>
      <c r="G192" s="131"/>
      <c r="H192" s="120"/>
      <c r="I192" s="143" t="str">
        <f>IF(SUM(AF192:AJ192)=0,"",SUM(AF192:AJ192))</f>
        <v/>
      </c>
      <c r="J192" s="145" t="s">
        <v>42</v>
      </c>
      <c r="K192" s="116" t="str">
        <f>IFERROR(LARGE((AL192:BF192),1),"")</f>
        <v/>
      </c>
      <c r="L192" s="108" t="str">
        <f>IFERROR(LARGE((AL192:BF192),2),"")</f>
        <v/>
      </c>
      <c r="M192" s="108" t="str">
        <f>IFERROR(LARGE((AL192:BF192),3),"")</f>
        <v/>
      </c>
      <c r="N192" s="108" t="str">
        <f>IFERROR(LARGE((AL192:BF192),4),"")</f>
        <v/>
      </c>
      <c r="O192" s="131" t="str">
        <f>IFERROR(LARGE((AL192:BF192),5),"")</f>
        <v/>
      </c>
      <c r="P192" s="108"/>
      <c r="Q192" s="148"/>
      <c r="R192" s="149"/>
      <c r="S192" s="120"/>
      <c r="T192" s="107" t="str">
        <f t="shared" ref="T192" si="573">IF(U191="","",1)</f>
        <v/>
      </c>
      <c r="U192" s="111" t="str">
        <f t="shared" ref="U192" si="574">IF(U191="","",1)</f>
        <v/>
      </c>
      <c r="V192" s="109" t="str">
        <f t="shared" ref="V192" si="575">IF(U191="","",1)</f>
        <v/>
      </c>
      <c r="W192" s="120"/>
      <c r="X192" s="130"/>
      <c r="Y192" s="131"/>
      <c r="Z192" s="46"/>
      <c r="AB192" s="201"/>
      <c r="AC192" s="206"/>
      <c r="AD192" s="220"/>
      <c r="AF192" s="206" t="s">
        <v>42</v>
      </c>
      <c r="AG192" s="190" t="s">
        <v>42</v>
      </c>
      <c r="AH192" s="190" t="s">
        <v>42</v>
      </c>
      <c r="AI192" s="190" t="s">
        <v>42</v>
      </c>
      <c r="AJ192" s="207" t="s">
        <v>42</v>
      </c>
      <c r="AK192" s="242"/>
      <c r="AL192" s="206" t="s">
        <v>42</v>
      </c>
      <c r="AM192" s="206" t="s">
        <v>42</v>
      </c>
      <c r="AN192" s="206" t="s">
        <v>42</v>
      </c>
      <c r="AO192" s="206" t="s">
        <v>42</v>
      </c>
      <c r="AP192" s="206" t="s">
        <v>42</v>
      </c>
      <c r="AQ192" s="206" t="s">
        <v>42</v>
      </c>
      <c r="AR192" s="206" t="s">
        <v>42</v>
      </c>
      <c r="AS192" s="206" t="s">
        <v>42</v>
      </c>
      <c r="AT192" s="206" t="s">
        <v>42</v>
      </c>
      <c r="AU192" s="206" t="s">
        <v>42</v>
      </c>
      <c r="AV192" s="206" t="s">
        <v>42</v>
      </c>
      <c r="AW192" s="206" t="s">
        <v>42</v>
      </c>
      <c r="AX192" s="206" t="s">
        <v>42</v>
      </c>
      <c r="AY192" s="206" t="s">
        <v>42</v>
      </c>
      <c r="AZ192" s="206" t="s">
        <v>42</v>
      </c>
      <c r="BA192" s="206" t="s">
        <v>42</v>
      </c>
      <c r="BB192" s="206" t="s">
        <v>42</v>
      </c>
      <c r="BC192" s="206" t="s">
        <v>42</v>
      </c>
      <c r="BD192" s="206" t="s">
        <v>42</v>
      </c>
      <c r="BE192" s="206" t="s">
        <v>42</v>
      </c>
      <c r="BF192" s="206" t="s">
        <v>42</v>
      </c>
      <c r="BG192" s="206" t="s">
        <v>42</v>
      </c>
      <c r="BH192" s="206" t="s">
        <v>42</v>
      </c>
      <c r="BI192" s="206" t="s">
        <v>42</v>
      </c>
      <c r="BJ192" s="220"/>
      <c r="BK192" s="207"/>
      <c r="BL192" s="205"/>
    </row>
    <row r="193" spans="2:64" s="224" customFormat="1" ht="8.5" customHeight="1" thickBot="1" x14ac:dyDescent="0.25">
      <c r="B193" s="65"/>
      <c r="C193" s="118"/>
      <c r="D193" s="132"/>
      <c r="E193" s="133"/>
      <c r="F193" s="167"/>
      <c r="G193" s="134"/>
      <c r="H193" s="146"/>
      <c r="I193" s="147"/>
      <c r="J193" s="146"/>
      <c r="K193" s="150"/>
      <c r="L193" s="113"/>
      <c r="M193" s="113"/>
      <c r="N193" s="113"/>
      <c r="O193" s="151"/>
      <c r="P193" s="146"/>
      <c r="Q193" s="152"/>
      <c r="R193" s="153"/>
      <c r="S193" s="146"/>
      <c r="T193" s="112" t="str">
        <f t="shared" ref="T193" si="576">IF(U191="","",1)</f>
        <v/>
      </c>
      <c r="U193" s="113" t="str">
        <f t="shared" ref="U193" si="577">IF(U191="","",1)</f>
        <v/>
      </c>
      <c r="V193" s="114" t="str">
        <f t="shared" ref="V193" si="578">IF(U191="","",1)</f>
        <v/>
      </c>
      <c r="W193" s="146"/>
      <c r="X193" s="132"/>
      <c r="Y193" s="159"/>
      <c r="Z193" s="64"/>
      <c r="AB193" s="225"/>
      <c r="AC193" s="226"/>
      <c r="AD193" s="227"/>
      <c r="AF193" s="228"/>
      <c r="AG193" s="229"/>
      <c r="AH193" s="229"/>
      <c r="AI193" s="229"/>
      <c r="AJ193" s="230"/>
      <c r="AL193" s="229"/>
      <c r="AM193" s="229"/>
      <c r="AN193" s="229"/>
      <c r="AO193" s="229"/>
      <c r="AP193" s="229"/>
      <c r="AQ193" s="229"/>
      <c r="AR193" s="229"/>
      <c r="AS193" s="229"/>
      <c r="AT193" s="229"/>
      <c r="AU193" s="229"/>
      <c r="AV193" s="229"/>
      <c r="AW193" s="229"/>
      <c r="AX193" s="229"/>
      <c r="AY193" s="229"/>
      <c r="AZ193" s="230"/>
      <c r="BA193" s="230"/>
      <c r="BB193" s="230"/>
      <c r="BC193" s="230"/>
      <c r="BD193" s="230"/>
      <c r="BE193" s="229"/>
      <c r="BF193" s="230"/>
      <c r="BG193" s="230"/>
      <c r="BH193" s="230"/>
      <c r="BI193" s="230"/>
      <c r="BJ193" s="232"/>
      <c r="BK193" s="233"/>
      <c r="BL193" s="234"/>
    </row>
    <row r="194" spans="2:64" ht="8.5" customHeight="1" thickTop="1" x14ac:dyDescent="0.2">
      <c r="B194" s="41"/>
      <c r="C194" s="116"/>
      <c r="D194" s="129"/>
      <c r="E194" s="130"/>
      <c r="F194" s="108"/>
      <c r="G194" s="131"/>
      <c r="H194" s="120"/>
      <c r="I194" s="143"/>
      <c r="J194" s="120"/>
      <c r="K194" s="116"/>
      <c r="L194" s="108"/>
      <c r="M194" s="108"/>
      <c r="N194" s="108"/>
      <c r="O194" s="131"/>
      <c r="P194" s="108"/>
      <c r="Q194" s="148"/>
      <c r="R194" s="149"/>
      <c r="S194" s="120"/>
      <c r="T194" s="107" t="str">
        <f t="shared" ref="T194" si="579">IF(U195="","",1)</f>
        <v/>
      </c>
      <c r="U194" s="108" t="str">
        <f t="shared" ref="U194" si="580">IF(U195="","",1)</f>
        <v/>
      </c>
      <c r="V194" s="109" t="str">
        <f t="shared" ref="V194" si="581">IF(U195="","",1)</f>
        <v/>
      </c>
      <c r="W194" s="120"/>
      <c r="X194" s="130"/>
      <c r="Y194" s="131"/>
      <c r="Z194" s="46"/>
      <c r="AB194" s="201"/>
      <c r="AC194" s="206"/>
      <c r="AD194" s="235"/>
      <c r="AF194" s="236"/>
      <c r="AG194" s="237"/>
      <c r="AH194" s="237"/>
      <c r="AI194" s="238"/>
      <c r="AJ194" s="239"/>
      <c r="AL194" s="238"/>
      <c r="AM194" s="238"/>
      <c r="AN194" s="238"/>
      <c r="AO194" s="238"/>
      <c r="AP194" s="248"/>
      <c r="AQ194" s="248"/>
      <c r="AR194" s="248"/>
      <c r="AS194" s="248"/>
      <c r="AT194" s="248"/>
      <c r="AU194" s="248"/>
      <c r="AV194" s="248"/>
      <c r="AW194" s="248"/>
      <c r="AX194" s="248"/>
      <c r="AY194" s="248"/>
      <c r="AZ194" s="249"/>
      <c r="BA194" s="249"/>
      <c r="BB194" s="249"/>
      <c r="BC194" s="249"/>
      <c r="BD194" s="249"/>
      <c r="BE194" s="248"/>
      <c r="BF194" s="249"/>
      <c r="BG194" s="249"/>
      <c r="BH194" s="249"/>
      <c r="BI194" s="249"/>
      <c r="BJ194" s="235"/>
      <c r="BK194" s="207"/>
      <c r="BL194" s="205"/>
    </row>
    <row r="195" spans="2:64" x14ac:dyDescent="0.2">
      <c r="B195" s="41"/>
      <c r="C195" s="116">
        <v>44</v>
      </c>
      <c r="D195" s="129" t="str">
        <f t="shared" ref="D195" si="582">IF(AD195="Athlete Name","",AD195)</f>
        <v/>
      </c>
      <c r="E195" s="130"/>
      <c r="F195" s="108" t="str">
        <f>IF(COUNT(#REF!,#REF!,#REF!,#REF!,#REF!,#REF!,#REF!,#REF!,#REF!,#REF!,#REF!,#REF!,#REF!,#REF!,#REF!,#REF!,#REF!,AL195,AM195,AN195,AO195,AP195,AQ195)=0,"", COUNT(#REF!,#REF!,#REF!,#REF!,#REF!,#REF!,#REF!,#REF!,#REF!,#REF!,#REF!,#REF!,#REF!,#REF!,#REF!,#REF!,#REF!,AL195,AM195,AN195,AO195,AP195,AQ195))</f>
        <v/>
      </c>
      <c r="G195" s="131" t="str">
        <f t="shared" ref="G195" si="583">_xlfn.IFS(F195="","",F195=1,1,F195=2,2,F195=3,3,F195=4,4,F195=5,5,F195&gt;5,5)</f>
        <v/>
      </c>
      <c r="H195" s="120"/>
      <c r="I195" s="143"/>
      <c r="J195" s="145" t="s">
        <v>32</v>
      </c>
      <c r="K195" s="116" t="str">
        <f>IFERROR(LARGE((AL195:BF195),1),"")</f>
        <v/>
      </c>
      <c r="L195" s="108" t="str">
        <f>IFERROR(LARGE((AL195:BF195),2),"")</f>
        <v/>
      </c>
      <c r="M195" s="108" t="str">
        <f>IFERROR(LARGE((AL195:BF195),3),"")</f>
        <v/>
      </c>
      <c r="N195" s="108" t="str">
        <f>IFERROR(LARGE((AL195:BF195),4),"")</f>
        <v/>
      </c>
      <c r="O195" s="131" t="str">
        <f>IFERROR(LARGE((AL195:BF195),5),"")</f>
        <v/>
      </c>
      <c r="P195" s="108"/>
      <c r="Q195" s="148" t="str">
        <f t="shared" ref="Q195" si="584">IFERROR(AVERAGEIF(K195:O195,"&gt;0"),"")</f>
        <v/>
      </c>
      <c r="R195" s="149" t="str">
        <f t="shared" ref="R195" si="585">IF(SUM(AF196:AJ196,K196:O196)=0,"",SUM(AF196:AJ196,K196:O196))</f>
        <v/>
      </c>
      <c r="S195" s="120"/>
      <c r="T195" s="107" t="str">
        <f t="shared" ref="T195" si="586">IF(U195="","",1)</f>
        <v/>
      </c>
      <c r="U195" s="110" t="str">
        <f t="shared" ref="U195" si="587">IF(SUM(Q195:R195)=0,"",SUM(Q195:R195))</f>
        <v/>
      </c>
      <c r="V195" s="109" t="str">
        <f t="shared" ref="V195" si="588">IF(U195="","",1)</f>
        <v/>
      </c>
      <c r="W195" s="120"/>
      <c r="X195" s="130" t="str">
        <f t="shared" ref="X195" si="589">IF(AD195="Athlete Name","",AD195)</f>
        <v/>
      </c>
      <c r="Y195" s="131"/>
      <c r="Z195" s="46"/>
      <c r="AB195" s="201"/>
      <c r="AC195" s="206">
        <v>44</v>
      </c>
      <c r="AD195" s="220" t="s">
        <v>40</v>
      </c>
      <c r="AF195" s="206"/>
      <c r="AG195" s="190"/>
      <c r="AH195" s="190"/>
      <c r="AI195" s="190"/>
      <c r="AJ195" s="207"/>
      <c r="AK195" s="242"/>
      <c r="AL195" s="222" t="s">
        <v>32</v>
      </c>
      <c r="AM195" s="222" t="s">
        <v>32</v>
      </c>
      <c r="AN195" s="222" t="s">
        <v>32</v>
      </c>
      <c r="AO195" s="222" t="s">
        <v>32</v>
      </c>
      <c r="AP195" s="222" t="s">
        <v>32</v>
      </c>
      <c r="AQ195" s="222" t="s">
        <v>32</v>
      </c>
      <c r="AR195" s="222" t="s">
        <v>32</v>
      </c>
      <c r="AS195" s="222" t="s">
        <v>32</v>
      </c>
      <c r="AT195" s="222" t="s">
        <v>32</v>
      </c>
      <c r="AU195" s="222" t="s">
        <v>32</v>
      </c>
      <c r="AV195" s="222" t="s">
        <v>32</v>
      </c>
      <c r="AW195" s="222" t="s">
        <v>32</v>
      </c>
      <c r="AX195" s="222" t="s">
        <v>32</v>
      </c>
      <c r="AY195" s="222" t="s">
        <v>32</v>
      </c>
      <c r="AZ195" s="222" t="s">
        <v>32</v>
      </c>
      <c r="BA195" s="222" t="s">
        <v>32</v>
      </c>
      <c r="BB195" s="222" t="s">
        <v>32</v>
      </c>
      <c r="BC195" s="222" t="s">
        <v>32</v>
      </c>
      <c r="BD195" s="222" t="s">
        <v>32</v>
      </c>
      <c r="BE195" s="222" t="s">
        <v>32</v>
      </c>
      <c r="BF195" s="222" t="s">
        <v>32</v>
      </c>
      <c r="BG195" s="222" t="s">
        <v>32</v>
      </c>
      <c r="BH195" s="222" t="s">
        <v>32</v>
      </c>
      <c r="BI195" s="222" t="s">
        <v>32</v>
      </c>
      <c r="BJ195" s="220" t="str">
        <f>IF(AD195="Athlete Name","",AD195)</f>
        <v/>
      </c>
      <c r="BK195" s="207">
        <v>44</v>
      </c>
      <c r="BL195" s="205"/>
    </row>
    <row r="196" spans="2:64" x14ac:dyDescent="0.2">
      <c r="B196" s="41"/>
      <c r="C196" s="116"/>
      <c r="D196" s="129"/>
      <c r="E196" s="130"/>
      <c r="F196" s="108"/>
      <c r="G196" s="131"/>
      <c r="H196" s="120"/>
      <c r="I196" s="143" t="str">
        <f>IF(SUM(AF196:AJ196)=0,"",SUM(AF196:AJ196))</f>
        <v/>
      </c>
      <c r="J196" s="145" t="s">
        <v>42</v>
      </c>
      <c r="K196" s="116" t="str">
        <f>IFERROR(LARGE((AL196:BF196),1),"")</f>
        <v/>
      </c>
      <c r="L196" s="108" t="str">
        <f>IFERROR(LARGE((AL196:BF196),2),"")</f>
        <v/>
      </c>
      <c r="M196" s="108" t="str">
        <f>IFERROR(LARGE((AL196:BF196),3),"")</f>
        <v/>
      </c>
      <c r="N196" s="108" t="str">
        <f>IFERROR(LARGE((AL196:BF196),4),"")</f>
        <v/>
      </c>
      <c r="O196" s="131" t="str">
        <f>IFERROR(LARGE((AL196:BF196),5),"")</f>
        <v/>
      </c>
      <c r="P196" s="108"/>
      <c r="Q196" s="148"/>
      <c r="R196" s="149"/>
      <c r="S196" s="120"/>
      <c r="T196" s="107" t="str">
        <f t="shared" ref="T196" si="590">IF(U195="","",1)</f>
        <v/>
      </c>
      <c r="U196" s="111" t="str">
        <f t="shared" ref="U196" si="591">IF(U195="","",1)</f>
        <v/>
      </c>
      <c r="V196" s="109" t="str">
        <f t="shared" ref="V196" si="592">IF(U195="","",1)</f>
        <v/>
      </c>
      <c r="W196" s="120"/>
      <c r="X196" s="130"/>
      <c r="Y196" s="131"/>
      <c r="Z196" s="46"/>
      <c r="AB196" s="201"/>
      <c r="AC196" s="206"/>
      <c r="AD196" s="220"/>
      <c r="AF196" s="206" t="s">
        <v>42</v>
      </c>
      <c r="AG196" s="190" t="s">
        <v>42</v>
      </c>
      <c r="AH196" s="190" t="s">
        <v>42</v>
      </c>
      <c r="AI196" s="190" t="s">
        <v>42</v>
      </c>
      <c r="AJ196" s="207" t="s">
        <v>42</v>
      </c>
      <c r="AK196" s="242"/>
      <c r="AL196" s="206" t="s">
        <v>42</v>
      </c>
      <c r="AM196" s="206" t="s">
        <v>42</v>
      </c>
      <c r="AN196" s="206" t="s">
        <v>42</v>
      </c>
      <c r="AO196" s="206" t="s">
        <v>42</v>
      </c>
      <c r="AP196" s="206" t="s">
        <v>42</v>
      </c>
      <c r="AQ196" s="206" t="s">
        <v>42</v>
      </c>
      <c r="AR196" s="206" t="s">
        <v>42</v>
      </c>
      <c r="AS196" s="206" t="s">
        <v>42</v>
      </c>
      <c r="AT196" s="206" t="s">
        <v>42</v>
      </c>
      <c r="AU196" s="206" t="s">
        <v>42</v>
      </c>
      <c r="AV196" s="206" t="s">
        <v>42</v>
      </c>
      <c r="AW196" s="206" t="s">
        <v>42</v>
      </c>
      <c r="AX196" s="206" t="s">
        <v>42</v>
      </c>
      <c r="AY196" s="206" t="s">
        <v>42</v>
      </c>
      <c r="AZ196" s="206" t="s">
        <v>42</v>
      </c>
      <c r="BA196" s="206" t="s">
        <v>42</v>
      </c>
      <c r="BB196" s="206" t="s">
        <v>42</v>
      </c>
      <c r="BC196" s="206" t="s">
        <v>42</v>
      </c>
      <c r="BD196" s="206" t="s">
        <v>42</v>
      </c>
      <c r="BE196" s="206" t="s">
        <v>42</v>
      </c>
      <c r="BF196" s="206" t="s">
        <v>42</v>
      </c>
      <c r="BG196" s="206" t="s">
        <v>42</v>
      </c>
      <c r="BH196" s="206" t="s">
        <v>42</v>
      </c>
      <c r="BI196" s="206" t="s">
        <v>42</v>
      </c>
      <c r="BJ196" s="220"/>
      <c r="BK196" s="207"/>
      <c r="BL196" s="205"/>
    </row>
    <row r="197" spans="2:64" s="224" customFormat="1" ht="8.5" customHeight="1" thickBot="1" x14ac:dyDescent="0.25">
      <c r="B197" s="65"/>
      <c r="C197" s="118"/>
      <c r="D197" s="132"/>
      <c r="E197" s="133"/>
      <c r="F197" s="167"/>
      <c r="G197" s="134"/>
      <c r="H197" s="146"/>
      <c r="I197" s="147"/>
      <c r="J197" s="146"/>
      <c r="K197" s="150"/>
      <c r="L197" s="113"/>
      <c r="M197" s="113"/>
      <c r="N197" s="113"/>
      <c r="O197" s="151"/>
      <c r="P197" s="146"/>
      <c r="Q197" s="152"/>
      <c r="R197" s="153"/>
      <c r="S197" s="146"/>
      <c r="T197" s="112" t="str">
        <f t="shared" ref="T197" si="593">IF(U195="","",1)</f>
        <v/>
      </c>
      <c r="U197" s="113" t="str">
        <f t="shared" ref="U197" si="594">IF(U195="","",1)</f>
        <v/>
      </c>
      <c r="V197" s="114" t="str">
        <f t="shared" ref="V197" si="595">IF(U195="","",1)</f>
        <v/>
      </c>
      <c r="W197" s="146"/>
      <c r="X197" s="132"/>
      <c r="Y197" s="159"/>
      <c r="Z197" s="64"/>
      <c r="AB197" s="225"/>
      <c r="AC197" s="226"/>
      <c r="AD197" s="243"/>
      <c r="AF197" s="244"/>
      <c r="AG197" s="245"/>
      <c r="AH197" s="245"/>
      <c r="AI197" s="245"/>
      <c r="AJ197" s="246"/>
      <c r="AL197" s="245"/>
      <c r="AM197" s="245"/>
      <c r="AN197" s="245"/>
      <c r="AO197" s="245"/>
      <c r="AP197" s="245"/>
      <c r="AQ197" s="245"/>
      <c r="AR197" s="245"/>
      <c r="AS197" s="245"/>
      <c r="AT197" s="245"/>
      <c r="AU197" s="245"/>
      <c r="AV197" s="245"/>
      <c r="AW197" s="245"/>
      <c r="AX197" s="245"/>
      <c r="AY197" s="245"/>
      <c r="AZ197" s="246"/>
      <c r="BA197" s="246"/>
      <c r="BB197" s="246"/>
      <c r="BC197" s="246"/>
      <c r="BD197" s="246"/>
      <c r="BE197" s="245"/>
      <c r="BF197" s="246"/>
      <c r="BG197" s="246"/>
      <c r="BH197" s="246"/>
      <c r="BI197" s="246"/>
      <c r="BJ197" s="247"/>
      <c r="BK197" s="233"/>
      <c r="BL197" s="234"/>
    </row>
    <row r="198" spans="2:64" ht="8.5" customHeight="1" thickTop="1" x14ac:dyDescent="0.2">
      <c r="B198" s="41"/>
      <c r="C198" s="116"/>
      <c r="D198" s="129"/>
      <c r="E198" s="130"/>
      <c r="F198" s="108"/>
      <c r="G198" s="131"/>
      <c r="H198" s="120"/>
      <c r="I198" s="143"/>
      <c r="J198" s="120"/>
      <c r="K198" s="116"/>
      <c r="L198" s="108"/>
      <c r="M198" s="108"/>
      <c r="N198" s="108"/>
      <c r="O198" s="131"/>
      <c r="P198" s="108"/>
      <c r="Q198" s="148"/>
      <c r="R198" s="149"/>
      <c r="S198" s="120"/>
      <c r="T198" s="107" t="str">
        <f t="shared" ref="T198" si="596">IF(U199="","",1)</f>
        <v/>
      </c>
      <c r="U198" s="108" t="str">
        <f t="shared" ref="U198" si="597">IF(U199="","",1)</f>
        <v/>
      </c>
      <c r="V198" s="109" t="str">
        <f t="shared" ref="V198" si="598">IF(U199="","",1)</f>
        <v/>
      </c>
      <c r="W198" s="120"/>
      <c r="X198" s="130"/>
      <c r="Y198" s="131"/>
      <c r="Z198" s="46"/>
      <c r="AB198" s="201"/>
      <c r="AC198" s="206"/>
      <c r="AD198" s="214"/>
      <c r="AF198" s="215"/>
      <c r="AG198" s="216"/>
      <c r="AH198" s="216"/>
      <c r="AI198" s="216"/>
      <c r="AJ198" s="217"/>
      <c r="AL198" s="216"/>
      <c r="AM198" s="216"/>
      <c r="AN198" s="216"/>
      <c r="AO198" s="216"/>
      <c r="AP198" s="219"/>
      <c r="AQ198" s="219"/>
      <c r="AR198" s="219"/>
      <c r="AS198" s="219"/>
      <c r="AT198" s="219"/>
      <c r="AU198" s="219"/>
      <c r="AV198" s="219"/>
      <c r="AW198" s="219"/>
      <c r="AX198" s="219"/>
      <c r="AY198" s="219"/>
      <c r="AZ198" s="217"/>
      <c r="BA198" s="217"/>
      <c r="BB198" s="217"/>
      <c r="BC198" s="217"/>
      <c r="BD198" s="217"/>
      <c r="BE198" s="219"/>
      <c r="BF198" s="217"/>
      <c r="BG198" s="217"/>
      <c r="BH198" s="217"/>
      <c r="BI198" s="217"/>
      <c r="BJ198" s="214"/>
      <c r="BK198" s="207"/>
      <c r="BL198" s="205"/>
    </row>
    <row r="199" spans="2:64" x14ac:dyDescent="0.2">
      <c r="B199" s="41"/>
      <c r="C199" s="116">
        <v>45</v>
      </c>
      <c r="D199" s="129" t="str">
        <f t="shared" ref="D199" si="599">IF(AD199="Athlete Name","",AD199)</f>
        <v/>
      </c>
      <c r="E199" s="130"/>
      <c r="F199" s="108" t="str">
        <f>IF(COUNT(#REF!,#REF!,#REF!,#REF!,#REF!,#REF!,#REF!,#REF!,#REF!,#REF!,#REF!,#REF!,#REF!,#REF!,#REF!,#REF!,#REF!,AL199,AM199,AN199,AO199,AP199,AQ199)=0,"", COUNT(#REF!,#REF!,#REF!,#REF!,#REF!,#REF!,#REF!,#REF!,#REF!,#REF!,#REF!,#REF!,#REF!,#REF!,#REF!,#REF!,#REF!,AL199,AM199,AN199,AO199,AP199,AQ199))</f>
        <v/>
      </c>
      <c r="G199" s="131" t="str">
        <f t="shared" ref="G199" si="600">_xlfn.IFS(F199="","",F199=1,1,F199=2,2,F199=3,3,F199=4,4,F199=5,5,F199&gt;5,5)</f>
        <v/>
      </c>
      <c r="H199" s="120"/>
      <c r="I199" s="143"/>
      <c r="J199" s="145" t="s">
        <v>32</v>
      </c>
      <c r="K199" s="116" t="str">
        <f>IFERROR(LARGE((AL199:BF199),1),"")</f>
        <v/>
      </c>
      <c r="L199" s="108" t="str">
        <f>IFERROR(LARGE((AL199:BF199),2),"")</f>
        <v/>
      </c>
      <c r="M199" s="108" t="str">
        <f>IFERROR(LARGE((AL199:BF199),3),"")</f>
        <v/>
      </c>
      <c r="N199" s="108" t="str">
        <f>IFERROR(LARGE((AL199:BF199),4),"")</f>
        <v/>
      </c>
      <c r="O199" s="131" t="str">
        <f>IFERROR(LARGE((AL199:BF199),5),"")</f>
        <v/>
      </c>
      <c r="P199" s="108"/>
      <c r="Q199" s="148" t="str">
        <f t="shared" ref="Q199" si="601">IFERROR(AVERAGEIF(K199:O199,"&gt;0"),"")</f>
        <v/>
      </c>
      <c r="R199" s="149" t="str">
        <f t="shared" ref="R199" si="602">IF(SUM(AF200:AJ200,K200:O200)=0,"",SUM(AF200:AJ200,K200:O200))</f>
        <v/>
      </c>
      <c r="S199" s="120"/>
      <c r="T199" s="107" t="str">
        <f t="shared" ref="T199" si="603">IF(U199="","",1)</f>
        <v/>
      </c>
      <c r="U199" s="110" t="str">
        <f t="shared" ref="U199" si="604">IF(SUM(Q199:R199)=0,"",SUM(Q199:R199))</f>
        <v/>
      </c>
      <c r="V199" s="109" t="str">
        <f t="shared" ref="V199" si="605">IF(U199="","",1)</f>
        <v/>
      </c>
      <c r="W199" s="120"/>
      <c r="X199" s="130" t="str">
        <f t="shared" ref="X199" si="606">IF(AD199="Athlete Name","",AD199)</f>
        <v/>
      </c>
      <c r="Y199" s="131"/>
      <c r="Z199" s="46"/>
      <c r="AB199" s="201"/>
      <c r="AC199" s="206">
        <v>45</v>
      </c>
      <c r="AD199" s="220" t="s">
        <v>40</v>
      </c>
      <c r="AF199" s="206"/>
      <c r="AG199" s="190"/>
      <c r="AH199" s="190"/>
      <c r="AI199" s="190"/>
      <c r="AJ199" s="207"/>
      <c r="AK199" s="242"/>
      <c r="AL199" s="222" t="s">
        <v>32</v>
      </c>
      <c r="AM199" s="222" t="s">
        <v>32</v>
      </c>
      <c r="AN199" s="222" t="s">
        <v>32</v>
      </c>
      <c r="AO199" s="222" t="s">
        <v>32</v>
      </c>
      <c r="AP199" s="222" t="s">
        <v>32</v>
      </c>
      <c r="AQ199" s="222" t="s">
        <v>32</v>
      </c>
      <c r="AR199" s="222" t="s">
        <v>32</v>
      </c>
      <c r="AS199" s="222" t="s">
        <v>32</v>
      </c>
      <c r="AT199" s="222" t="s">
        <v>32</v>
      </c>
      <c r="AU199" s="222" t="s">
        <v>32</v>
      </c>
      <c r="AV199" s="222" t="s">
        <v>32</v>
      </c>
      <c r="AW199" s="222" t="s">
        <v>32</v>
      </c>
      <c r="AX199" s="222" t="s">
        <v>32</v>
      </c>
      <c r="AY199" s="222" t="s">
        <v>32</v>
      </c>
      <c r="AZ199" s="222" t="s">
        <v>32</v>
      </c>
      <c r="BA199" s="222" t="s">
        <v>32</v>
      </c>
      <c r="BB199" s="222" t="s">
        <v>32</v>
      </c>
      <c r="BC199" s="222" t="s">
        <v>32</v>
      </c>
      <c r="BD199" s="222" t="s">
        <v>32</v>
      </c>
      <c r="BE199" s="222" t="s">
        <v>32</v>
      </c>
      <c r="BF199" s="222" t="s">
        <v>32</v>
      </c>
      <c r="BG199" s="222" t="s">
        <v>32</v>
      </c>
      <c r="BH199" s="222" t="s">
        <v>32</v>
      </c>
      <c r="BI199" s="222" t="s">
        <v>32</v>
      </c>
      <c r="BJ199" s="220" t="str">
        <f>IF(AD199="Athlete Name","",AD199)</f>
        <v/>
      </c>
      <c r="BK199" s="207">
        <v>45</v>
      </c>
      <c r="BL199" s="205"/>
    </row>
    <row r="200" spans="2:64" x14ac:dyDescent="0.2">
      <c r="B200" s="41"/>
      <c r="C200" s="116"/>
      <c r="D200" s="129"/>
      <c r="E200" s="130"/>
      <c r="F200" s="108"/>
      <c r="G200" s="131"/>
      <c r="H200" s="120"/>
      <c r="I200" s="143" t="str">
        <f>IF(SUM(AF200:AJ200)=0,"",SUM(AF200:AJ200))</f>
        <v/>
      </c>
      <c r="J200" s="145" t="s">
        <v>42</v>
      </c>
      <c r="K200" s="116" t="str">
        <f>IFERROR(LARGE((AL200:BF200),1),"")</f>
        <v/>
      </c>
      <c r="L200" s="108" t="str">
        <f>IFERROR(LARGE((AL200:BF200),2),"")</f>
        <v/>
      </c>
      <c r="M200" s="108" t="str">
        <f>IFERROR(LARGE((AL200:BF200),3),"")</f>
        <v/>
      </c>
      <c r="N200" s="108" t="str">
        <f>IFERROR(LARGE((AL200:BF200),4),"")</f>
        <v/>
      </c>
      <c r="O200" s="131" t="str">
        <f>IFERROR(LARGE((AL200:BF200),5),"")</f>
        <v/>
      </c>
      <c r="P200" s="108"/>
      <c r="Q200" s="148"/>
      <c r="R200" s="149"/>
      <c r="S200" s="120"/>
      <c r="T200" s="107" t="str">
        <f t="shared" ref="T200" si="607">IF(U199="","",1)</f>
        <v/>
      </c>
      <c r="U200" s="111" t="str">
        <f t="shared" ref="U200" si="608">IF(U199="","",1)</f>
        <v/>
      </c>
      <c r="V200" s="109" t="str">
        <f t="shared" ref="V200" si="609">IF(U199="","",1)</f>
        <v/>
      </c>
      <c r="W200" s="120"/>
      <c r="X200" s="130"/>
      <c r="Y200" s="131"/>
      <c r="Z200" s="46"/>
      <c r="AB200" s="201"/>
      <c r="AC200" s="206"/>
      <c r="AD200" s="220"/>
      <c r="AF200" s="206" t="s">
        <v>42</v>
      </c>
      <c r="AG200" s="190" t="s">
        <v>42</v>
      </c>
      <c r="AH200" s="190" t="s">
        <v>42</v>
      </c>
      <c r="AI200" s="190" t="s">
        <v>42</v>
      </c>
      <c r="AJ200" s="207" t="s">
        <v>42</v>
      </c>
      <c r="AK200" s="242"/>
      <c r="AL200" s="206" t="s">
        <v>42</v>
      </c>
      <c r="AM200" s="206" t="s">
        <v>42</v>
      </c>
      <c r="AN200" s="206" t="s">
        <v>42</v>
      </c>
      <c r="AO200" s="206" t="s">
        <v>42</v>
      </c>
      <c r="AP200" s="206" t="s">
        <v>42</v>
      </c>
      <c r="AQ200" s="206" t="s">
        <v>42</v>
      </c>
      <c r="AR200" s="206" t="s">
        <v>42</v>
      </c>
      <c r="AS200" s="206" t="s">
        <v>42</v>
      </c>
      <c r="AT200" s="206" t="s">
        <v>42</v>
      </c>
      <c r="AU200" s="206" t="s">
        <v>42</v>
      </c>
      <c r="AV200" s="206" t="s">
        <v>42</v>
      </c>
      <c r="AW200" s="206" t="s">
        <v>42</v>
      </c>
      <c r="AX200" s="206" t="s">
        <v>42</v>
      </c>
      <c r="AY200" s="206" t="s">
        <v>42</v>
      </c>
      <c r="AZ200" s="206" t="s">
        <v>42</v>
      </c>
      <c r="BA200" s="206" t="s">
        <v>42</v>
      </c>
      <c r="BB200" s="206" t="s">
        <v>42</v>
      </c>
      <c r="BC200" s="206" t="s">
        <v>42</v>
      </c>
      <c r="BD200" s="206" t="s">
        <v>42</v>
      </c>
      <c r="BE200" s="206" t="s">
        <v>42</v>
      </c>
      <c r="BF200" s="206" t="s">
        <v>42</v>
      </c>
      <c r="BG200" s="206" t="s">
        <v>42</v>
      </c>
      <c r="BH200" s="206" t="s">
        <v>42</v>
      </c>
      <c r="BI200" s="206" t="s">
        <v>42</v>
      </c>
      <c r="BJ200" s="220"/>
      <c r="BK200" s="207"/>
      <c r="BL200" s="205"/>
    </row>
    <row r="201" spans="2:64" s="224" customFormat="1" ht="8.5" customHeight="1" thickBot="1" x14ac:dyDescent="0.25">
      <c r="B201" s="65"/>
      <c r="C201" s="118"/>
      <c r="D201" s="137"/>
      <c r="E201" s="133"/>
      <c r="F201" s="138"/>
      <c r="G201" s="139"/>
      <c r="H201" s="146"/>
      <c r="I201" s="144"/>
      <c r="J201" s="146"/>
      <c r="K201" s="137"/>
      <c r="L201" s="138"/>
      <c r="M201" s="138"/>
      <c r="N201" s="138"/>
      <c r="O201" s="139"/>
      <c r="P201" s="146"/>
      <c r="Q201" s="154"/>
      <c r="R201" s="139"/>
      <c r="S201" s="146"/>
      <c r="T201" s="171" t="str">
        <f t="shared" ref="T201" si="610">IF(U199="","",1)</f>
        <v/>
      </c>
      <c r="U201" s="146" t="str">
        <f t="shared" ref="U201" si="611">IF(U199="","",1)</f>
        <v/>
      </c>
      <c r="V201" s="172" t="str">
        <f t="shared" ref="V201" si="612">IF(U199="","",1)</f>
        <v/>
      </c>
      <c r="W201" s="146"/>
      <c r="X201" s="144"/>
      <c r="Y201" s="159"/>
      <c r="Z201" s="64"/>
      <c r="AB201" s="225"/>
      <c r="AC201" s="226"/>
      <c r="AD201" s="227"/>
      <c r="AF201" s="228"/>
      <c r="AG201" s="229"/>
      <c r="AH201" s="229"/>
      <c r="AI201" s="229"/>
      <c r="AJ201" s="230"/>
      <c r="AL201" s="229"/>
      <c r="AM201" s="229"/>
      <c r="AN201" s="229"/>
      <c r="AO201" s="229"/>
      <c r="AP201" s="229"/>
      <c r="AQ201" s="229"/>
      <c r="AR201" s="229"/>
      <c r="AS201" s="229"/>
      <c r="AT201" s="229"/>
      <c r="AU201" s="229"/>
      <c r="AV201" s="229"/>
      <c r="AW201" s="229"/>
      <c r="AX201" s="229"/>
      <c r="AY201" s="229"/>
      <c r="AZ201" s="229"/>
      <c r="BA201" s="229"/>
      <c r="BB201" s="229"/>
      <c r="BC201" s="229"/>
      <c r="BD201" s="230"/>
      <c r="BE201" s="230"/>
      <c r="BF201" s="230"/>
      <c r="BG201" s="230"/>
      <c r="BH201" s="230"/>
      <c r="BI201" s="230"/>
      <c r="BJ201" s="232"/>
      <c r="BK201" s="233"/>
      <c r="BL201" s="234"/>
    </row>
    <row r="202" spans="2:64" ht="16" thickTop="1" x14ac:dyDescent="0.2">
      <c r="B202" s="41"/>
      <c r="C202" s="117" t="s">
        <v>28</v>
      </c>
      <c r="D202" s="160" t="s">
        <v>40</v>
      </c>
      <c r="E202" s="160"/>
      <c r="F202" s="160" t="s">
        <v>29</v>
      </c>
      <c r="G202" s="160" t="s">
        <v>30</v>
      </c>
      <c r="H202" s="160"/>
      <c r="I202" s="160" t="s">
        <v>24</v>
      </c>
      <c r="J202" s="120"/>
      <c r="K202" s="160">
        <v>1</v>
      </c>
      <c r="L202" s="160">
        <v>2</v>
      </c>
      <c r="M202" s="160">
        <v>3</v>
      </c>
      <c r="N202" s="160">
        <v>4</v>
      </c>
      <c r="O202" s="160">
        <v>5</v>
      </c>
      <c r="P202" s="120"/>
      <c r="Q202" s="160" t="s">
        <v>21</v>
      </c>
      <c r="R202" s="160" t="s">
        <v>22</v>
      </c>
      <c r="S202" s="120"/>
      <c r="T202" s="173"/>
      <c r="U202" s="173" t="s">
        <v>34</v>
      </c>
      <c r="V202" s="174"/>
      <c r="W202" s="120"/>
      <c r="X202" s="160" t="s">
        <v>40</v>
      </c>
      <c r="Y202" s="122"/>
      <c r="Z202" s="45"/>
      <c r="AB202" s="201"/>
      <c r="AC202" s="210" t="s">
        <v>28</v>
      </c>
      <c r="AD202" s="208" t="s">
        <v>40</v>
      </c>
      <c r="AF202" s="397" t="s">
        <v>19</v>
      </c>
      <c r="AG202" s="397"/>
      <c r="AH202" s="397"/>
      <c r="AI202" s="397"/>
      <c r="AJ202" s="397"/>
      <c r="AL202" s="208">
        <f t="shared" ref="AL202:AU202" si="613">AL13</f>
        <v>2022</v>
      </c>
      <c r="AM202" s="208">
        <f t="shared" si="613"/>
        <v>2022</v>
      </c>
      <c r="AN202" s="208">
        <f t="shared" si="613"/>
        <v>2022</v>
      </c>
      <c r="AO202" s="208">
        <f t="shared" si="613"/>
        <v>2022</v>
      </c>
      <c r="AP202" s="208">
        <f t="shared" si="613"/>
        <v>2022</v>
      </c>
      <c r="AQ202" s="208">
        <f t="shared" si="613"/>
        <v>2022</v>
      </c>
      <c r="AR202" s="208">
        <f t="shared" si="613"/>
        <v>2022</v>
      </c>
      <c r="AS202" s="208">
        <f t="shared" si="613"/>
        <v>2022</v>
      </c>
      <c r="AT202" s="208">
        <f t="shared" si="613"/>
        <v>2022</v>
      </c>
      <c r="AU202" s="208">
        <f t="shared" si="613"/>
        <v>2022</v>
      </c>
      <c r="AV202" s="208">
        <f t="shared" ref="AV202:AY202" si="614">AV13</f>
        <v>2022</v>
      </c>
      <c r="AW202" s="208">
        <f t="shared" si="614"/>
        <v>2022</v>
      </c>
      <c r="AX202" s="208">
        <f t="shared" si="614"/>
        <v>2022</v>
      </c>
      <c r="AY202" s="208">
        <f t="shared" si="614"/>
        <v>2022</v>
      </c>
      <c r="AZ202" s="208">
        <v>2022</v>
      </c>
      <c r="BA202" s="208">
        <v>2022</v>
      </c>
      <c r="BB202" s="208">
        <v>2022</v>
      </c>
      <c r="BC202" s="208">
        <v>2022</v>
      </c>
      <c r="BD202" s="208">
        <v>2023</v>
      </c>
      <c r="BE202" s="208">
        <v>2023</v>
      </c>
      <c r="BF202" s="208">
        <v>2023</v>
      </c>
      <c r="BG202" s="208">
        <v>2023</v>
      </c>
      <c r="BH202" s="208">
        <v>2023</v>
      </c>
      <c r="BI202" s="208">
        <v>2023</v>
      </c>
      <c r="BJ202" s="189"/>
      <c r="BK202" s="207"/>
      <c r="BL202" s="205"/>
    </row>
    <row r="203" spans="2:64" x14ac:dyDescent="0.2">
      <c r="B203" s="41"/>
      <c r="C203" s="117" t="s">
        <v>39</v>
      </c>
      <c r="D203" s="120"/>
      <c r="E203" s="120"/>
      <c r="F203" s="160" t="s">
        <v>30</v>
      </c>
      <c r="G203" s="160" t="s">
        <v>41</v>
      </c>
      <c r="H203" s="160"/>
      <c r="I203" s="160" t="s">
        <v>42</v>
      </c>
      <c r="J203" s="120"/>
      <c r="K203" s="396" t="s">
        <v>31</v>
      </c>
      <c r="L203" s="396"/>
      <c r="M203" s="396"/>
      <c r="N203" s="396"/>
      <c r="O203" s="396"/>
      <c r="P203" s="160"/>
      <c r="Q203" s="160" t="s">
        <v>32</v>
      </c>
      <c r="R203" s="160" t="s">
        <v>33</v>
      </c>
      <c r="S203" s="160"/>
      <c r="T203" s="160"/>
      <c r="U203" s="160" t="s">
        <v>43</v>
      </c>
      <c r="V203" s="160"/>
      <c r="W203" s="160"/>
      <c r="X203" s="120"/>
      <c r="Y203" s="122"/>
      <c r="Z203" s="45"/>
      <c r="AB203" s="201"/>
      <c r="AC203" s="210" t="s">
        <v>39</v>
      </c>
      <c r="AD203" s="208"/>
      <c r="AE203" s="208"/>
      <c r="AF203" s="208" t="s">
        <v>23</v>
      </c>
      <c r="AG203" s="208" t="s">
        <v>24</v>
      </c>
      <c r="AH203" s="208" t="s">
        <v>24</v>
      </c>
      <c r="AI203" s="208" t="s">
        <v>25</v>
      </c>
      <c r="AJ203" s="208" t="s">
        <v>26</v>
      </c>
      <c r="AL203" s="208">
        <f t="shared" ref="AL203:AU203" si="615">AL14</f>
        <v>5</v>
      </c>
      <c r="AM203" s="208">
        <f t="shared" si="615"/>
        <v>5</v>
      </c>
      <c r="AN203" s="208">
        <f t="shared" si="615"/>
        <v>6</v>
      </c>
      <c r="AO203" s="208">
        <f t="shared" si="615"/>
        <v>6</v>
      </c>
      <c r="AP203" s="208">
        <f t="shared" si="615"/>
        <v>7</v>
      </c>
      <c r="AQ203" s="208">
        <f t="shared" si="615"/>
        <v>7</v>
      </c>
      <c r="AR203" s="208">
        <f t="shared" si="615"/>
        <v>9</v>
      </c>
      <c r="AS203" s="208">
        <f t="shared" si="615"/>
        <v>9</v>
      </c>
      <c r="AT203" s="208">
        <f t="shared" si="615"/>
        <v>10</v>
      </c>
      <c r="AU203" s="208">
        <f t="shared" si="615"/>
        <v>11</v>
      </c>
      <c r="AV203" s="208">
        <f t="shared" ref="AV203:AY203" si="616">AV14</f>
        <v>11</v>
      </c>
      <c r="AW203" s="208">
        <f t="shared" si="616"/>
        <v>11</v>
      </c>
      <c r="AX203" s="208">
        <f t="shared" si="616"/>
        <v>11</v>
      </c>
      <c r="AY203" s="208">
        <f t="shared" si="616"/>
        <v>11</v>
      </c>
      <c r="AZ203" s="208">
        <v>12</v>
      </c>
      <c r="BA203" s="208">
        <v>12</v>
      </c>
      <c r="BB203" s="208">
        <v>12</v>
      </c>
      <c r="BC203" s="208">
        <v>12</v>
      </c>
      <c r="BD203" s="208">
        <v>2</v>
      </c>
      <c r="BE203" s="208">
        <v>3</v>
      </c>
      <c r="BF203" s="208">
        <v>3</v>
      </c>
      <c r="BG203" s="208">
        <v>3</v>
      </c>
      <c r="BH203" s="208"/>
      <c r="BI203" s="208"/>
      <c r="BJ203" s="189"/>
      <c r="BK203" s="207"/>
      <c r="BL203" s="205"/>
    </row>
    <row r="204" spans="2:64" x14ac:dyDescent="0.2">
      <c r="B204" s="41"/>
      <c r="C204" s="116"/>
      <c r="D204" s="120"/>
      <c r="E204" s="120"/>
      <c r="F204" s="108"/>
      <c r="G204" s="108"/>
      <c r="H204" s="120"/>
      <c r="I204" s="108"/>
      <c r="J204" s="160"/>
      <c r="K204" s="120"/>
      <c r="L204" s="120"/>
      <c r="M204" s="120"/>
      <c r="N204" s="120"/>
      <c r="O204" s="120"/>
      <c r="P204" s="160"/>
      <c r="Q204" s="160" t="s">
        <v>43</v>
      </c>
      <c r="R204" s="160" t="s">
        <v>43</v>
      </c>
      <c r="S204" s="160"/>
      <c r="T204" s="120"/>
      <c r="U204" s="120"/>
      <c r="V204" s="120"/>
      <c r="W204" s="120"/>
      <c r="X204" s="120"/>
      <c r="Y204" s="175"/>
      <c r="Z204" s="42"/>
      <c r="AB204" s="201"/>
      <c r="AC204" s="206"/>
      <c r="AD204" s="208"/>
      <c r="AE204" s="208"/>
      <c r="AF204" s="208" t="s">
        <v>35</v>
      </c>
      <c r="AG204" s="208" t="s">
        <v>36</v>
      </c>
      <c r="AH204" s="208" t="s">
        <v>34</v>
      </c>
      <c r="AI204" s="208" t="s">
        <v>37</v>
      </c>
      <c r="AJ204" s="208" t="s">
        <v>32</v>
      </c>
      <c r="AL204" s="208" t="str">
        <f t="shared" ref="AL204:AU204" si="617">AL15</f>
        <v>CMP Monthly</v>
      </c>
      <c r="AM204" s="208" t="str">
        <f t="shared" si="617"/>
        <v>CMP monthly</v>
      </c>
      <c r="AN204" s="208" t="str">
        <f t="shared" si="617"/>
        <v>USAS N</v>
      </c>
      <c r="AO204" s="208" t="str">
        <f t="shared" si="617"/>
        <v>USAS N</v>
      </c>
      <c r="AP204" s="208" t="str">
        <f t="shared" si="617"/>
        <v>CMP Nat</v>
      </c>
      <c r="AQ204" s="208" t="str">
        <f t="shared" si="617"/>
        <v>CMP Nat</v>
      </c>
      <c r="AR204" s="208" t="str">
        <f t="shared" si="617"/>
        <v>CMP Monthly</v>
      </c>
      <c r="AS204" s="208" t="str">
        <f t="shared" si="617"/>
        <v>USAS PTO</v>
      </c>
      <c r="AT204" s="208" t="str">
        <f t="shared" si="617"/>
        <v>World Champs</v>
      </c>
      <c r="AU204" s="208" t="str">
        <f t="shared" si="617"/>
        <v>Dixie Double</v>
      </c>
      <c r="AV204" s="208" t="str">
        <f t="shared" ref="AV204:AY204" si="618">AV15</f>
        <v>Dixie Double</v>
      </c>
      <c r="AW204" s="208" t="str">
        <f t="shared" si="618"/>
        <v>USAS PTO</v>
      </c>
      <c r="AX204" s="208" t="str">
        <f t="shared" si="618"/>
        <v>Camp Perry PTO</v>
      </c>
      <c r="AY204" s="208" t="str">
        <f t="shared" si="618"/>
        <v>Anniston PTO</v>
      </c>
      <c r="AZ204" s="208" t="s">
        <v>199</v>
      </c>
      <c r="BA204" s="208" t="s">
        <v>44</v>
      </c>
      <c r="BB204" s="208" t="s">
        <v>44</v>
      </c>
      <c r="BC204" s="208" t="s">
        <v>44</v>
      </c>
      <c r="BD204" s="208" t="s">
        <v>222</v>
      </c>
      <c r="BE204" s="208" t="s">
        <v>245</v>
      </c>
      <c r="BF204" s="208" t="s">
        <v>232</v>
      </c>
      <c r="BG204" s="208" t="s">
        <v>232</v>
      </c>
      <c r="BH204" s="208"/>
      <c r="BI204" s="208"/>
      <c r="BJ204" s="189"/>
      <c r="BK204" s="207"/>
      <c r="BL204" s="205"/>
    </row>
    <row r="205" spans="2:64" x14ac:dyDescent="0.2">
      <c r="B205" s="41"/>
      <c r="C205" s="119"/>
      <c r="D205" s="140"/>
      <c r="E205" s="140"/>
      <c r="F205" s="141"/>
      <c r="G205" s="141"/>
      <c r="H205" s="140"/>
      <c r="I205" s="141"/>
      <c r="J205" s="123"/>
      <c r="K205" s="140"/>
      <c r="L205" s="140"/>
      <c r="M205" s="140"/>
      <c r="N205" s="140"/>
      <c r="O205" s="140"/>
      <c r="P205" s="123"/>
      <c r="Q205" s="141"/>
      <c r="R205" s="141"/>
      <c r="S205" s="123"/>
      <c r="T205" s="140"/>
      <c r="U205" s="140"/>
      <c r="V205" s="140"/>
      <c r="W205" s="140"/>
      <c r="X205" s="140"/>
      <c r="Y205" s="176"/>
      <c r="Z205" s="42"/>
      <c r="AB205" s="201"/>
      <c r="AC205" s="256"/>
      <c r="AD205" s="257"/>
      <c r="AE205" s="213"/>
      <c r="AF205" s="213" t="s">
        <v>42</v>
      </c>
      <c r="AG205" s="213" t="s">
        <v>42</v>
      </c>
      <c r="AH205" s="213" t="s">
        <v>42</v>
      </c>
      <c r="AI205" s="213" t="s">
        <v>42</v>
      </c>
      <c r="AJ205" s="213" t="s">
        <v>42</v>
      </c>
      <c r="AK205" s="257"/>
      <c r="AL205" s="257"/>
      <c r="AM205" s="257"/>
      <c r="AN205" s="257"/>
      <c r="AO205" s="257"/>
      <c r="AP205" s="257"/>
      <c r="AQ205" s="257"/>
      <c r="AR205" s="257"/>
      <c r="AS205" s="257"/>
      <c r="AT205" s="257"/>
      <c r="AU205" s="257"/>
      <c r="AV205" s="257"/>
      <c r="AW205" s="257"/>
      <c r="AX205" s="257"/>
      <c r="AY205" s="257"/>
      <c r="AZ205" s="257"/>
      <c r="BA205" s="257"/>
      <c r="BB205" s="257"/>
      <c r="BC205" s="257"/>
      <c r="BD205" s="257"/>
      <c r="BE205" s="257"/>
      <c r="BF205" s="257"/>
      <c r="BG205" s="257"/>
      <c r="BH205" s="257"/>
      <c r="BI205" s="257"/>
      <c r="BJ205" s="258"/>
      <c r="BK205" s="205"/>
    </row>
    <row r="206" spans="2:64" ht="11.5" customHeight="1" thickBot="1" x14ac:dyDescent="0.25">
      <c r="B206" s="73"/>
      <c r="C206" s="74"/>
      <c r="D206" s="75"/>
      <c r="E206" s="75"/>
      <c r="F206" s="74"/>
      <c r="G206" s="74"/>
      <c r="H206" s="75"/>
      <c r="I206" s="74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6"/>
      <c r="AB206" s="259"/>
      <c r="AC206" s="260"/>
      <c r="AD206" s="261"/>
      <c r="AE206" s="261"/>
      <c r="AF206" s="261"/>
      <c r="AG206" s="261"/>
      <c r="AH206" s="261"/>
      <c r="AI206" s="261"/>
      <c r="AJ206" s="261"/>
      <c r="AK206" s="261"/>
      <c r="AL206" s="261"/>
      <c r="AM206" s="261"/>
      <c r="AN206" s="261"/>
      <c r="AO206" s="261"/>
      <c r="AP206" s="261"/>
      <c r="AQ206" s="261"/>
      <c r="AR206" s="261"/>
      <c r="AS206" s="261"/>
      <c r="AT206" s="261"/>
      <c r="AU206" s="261"/>
      <c r="AV206" s="261"/>
      <c r="AW206" s="261"/>
      <c r="AX206" s="261"/>
      <c r="AY206" s="261"/>
      <c r="AZ206" s="261"/>
      <c r="BA206" s="261"/>
      <c r="BB206" s="261"/>
      <c r="BC206" s="261"/>
      <c r="BD206" s="261"/>
      <c r="BE206" s="261"/>
      <c r="BF206" s="261"/>
      <c r="BG206" s="261"/>
      <c r="BH206" s="261"/>
      <c r="BI206" s="261"/>
      <c r="BJ206" s="260"/>
      <c r="BK206" s="262"/>
    </row>
  </sheetData>
  <sheetProtection selectLockedCells="1"/>
  <mergeCells count="12">
    <mergeCell ref="A6:G6"/>
    <mergeCell ref="A7:G7"/>
    <mergeCell ref="A8:G8"/>
    <mergeCell ref="D10:X10"/>
    <mergeCell ref="K203:O203"/>
    <mergeCell ref="AX10:BJ10"/>
    <mergeCell ref="K14:O14"/>
    <mergeCell ref="K77:O77"/>
    <mergeCell ref="K140:O140"/>
    <mergeCell ref="AF202:AJ202"/>
    <mergeCell ref="D12:X12"/>
    <mergeCell ref="AF12:AJ12"/>
  </mergeCells>
  <phoneticPr fontId="4" type="noConversion"/>
  <conditionalFormatting sqref="Y17:Z17 I17 K17:P17 W17 S17 K21:O21 K25:O25 K33:O33 K37:O37 K41:O41 K45:O45 K49:O49 K53:O53 K57:O57 K61:O61 K65:O65 K69:O69 K73:O73 K29:O29">
    <cfRule type="cellIs" dxfId="0" priority="9066" operator="between">
      <formula>1</formula>
      <formula>700</formula>
    </cfRule>
  </conditionalFormatting>
  <conditionalFormatting sqref="BG22:BI22 AL22:BE22 AL30:BI30 AL26:BI26">
    <cfRule type="cellIs" dxfId="18992" priority="9065" operator="greaterThan">
      <formula>0.05</formula>
    </cfRule>
  </conditionalFormatting>
  <conditionalFormatting sqref="BI62 BI66 BI70 BI74 BG58 AO18:BH18 BG42:BI42 BG46:BI46 AL42:BE42 AL46:BE46 AL58:BE58 AL74:BG74 AL70:BG70 AL66:BG66 AL62:BG62 AL89:BI89 AL85:BI85 AL121:BI121 AL137:BI137 AL133:BI133 AL129:BI129 AL125:BI125 AL81:BI81 AL117:BI117 AL156:BI156 AL152:BI152 AL148:BI148 AL168:BI168 AL172:BI172 AL184:BI184 AL164:BI164 AL200:BI200 AL196:BI196 AL192:BI192 AL188:BI188 AL144:BI144 AL160:BI160 AL180:BI180 AL176:BI176 AL34:BI34 AL38:BI38 AL54:BI54 AL50:BI50 AL93:BI93 AL101:BI101 AL97:BI97 AL105:BI105 AL113:BI113 AL109:BI109">
    <cfRule type="cellIs" dxfId="18991" priority="9062" operator="greaterThan">
      <formula>0.05</formula>
    </cfRule>
  </conditionalFormatting>
  <conditionalFormatting sqref="P92">
    <cfRule type="cellIs" dxfId="18990" priority="9056" operator="between">
      <formula>1</formula>
      <formula>700</formula>
    </cfRule>
    <cfRule type="cellIs" dxfId="18989" priority="9058" operator="between">
      <formula>1</formula>
      <formula>700</formula>
    </cfRule>
  </conditionalFormatting>
  <conditionalFormatting sqref="P21 P25 P29 P33 P37 P41 P45 P49 P53 P57 P61 P65 P69 P73 K108:P108 K112:P112 K116:P116 K120:P120 K124:P124 K128:P128 K132:P132 K136:P136 Q79:Q138 Q142:Q201 K80:P80 K84:P84 K88:P88 K92:O92 K96:P96 K100:P100 K104:P104">
    <cfRule type="cellIs" dxfId="18988" priority="9057" operator="between">
      <formula>1</formula>
      <formula>700</formula>
    </cfRule>
  </conditionalFormatting>
  <conditionalFormatting sqref="AF18:AJ18 AF22:AJ22 AF26:AJ26 AF30:AJ30 AF34:AJ34 AF38:AJ38 AF42:AJ42 AF46:AJ46 AF50:AJ50 AF54:AJ54 AF58:AJ58 AF62:AJ62 AF66:AJ66 AF70:AJ70 AF74:AJ74 AF81:AJ81 AF85:AJ85 AF89:AJ89 AF93:AJ93 AF97:AJ97 AF101:AJ101 AF105:AJ105 AF109:AJ109 AF113:AJ113 AF117:AJ117 AF121:AJ121 AF125:AJ125 AF129:AJ129 AF133:AJ133 AF137:AJ137">
    <cfRule type="cellIs" dxfId="18987" priority="9055" operator="greaterThan">
      <formula>0.05</formula>
    </cfRule>
  </conditionalFormatting>
  <conditionalFormatting sqref="Q4">
    <cfRule type="cellIs" dxfId="18986" priority="9054" operator="greaterThan">
      <formula>100</formula>
    </cfRule>
  </conditionalFormatting>
  <conditionalFormatting sqref="Q3">
    <cfRule type="cellIs" dxfId="18985" priority="9053" operator="between">
      <formula>1</formula>
      <formula>700</formula>
    </cfRule>
  </conditionalFormatting>
  <conditionalFormatting sqref="Q16:Q75">
    <cfRule type="cellIs" dxfId="18984" priority="9052" operator="between">
      <formula>1</formula>
      <formula>700</formula>
    </cfRule>
  </conditionalFormatting>
  <conditionalFormatting sqref="R16:R75 R79:R137 R142:R200">
    <cfRule type="cellIs" dxfId="18983" priority="9051" operator="between">
      <formula>0.05</formula>
      <formula>100</formula>
    </cfRule>
  </conditionalFormatting>
  <conditionalFormatting sqref="U21 U17 U29 U37 U45 U53 U61 U69 U80 U88 U96 U104 U112 U120 U128 U136 U25 U33 U41 U49 U57 U65 U73 U84 U92 U100 U108 U116 U124 U132">
    <cfRule type="cellIs" dxfId="18982" priority="9050" operator="between">
      <formula>0.05</formula>
      <formula>700</formula>
    </cfRule>
  </conditionalFormatting>
  <conditionalFormatting sqref="U22 U18 U30 U38 U46 U54 U62 U70 U81 U89 U97 U105 U113 U121 U129 U137 U26 U34 U42 U50 U58 U66 U74 U85 U93 U101 U109 U117 U125 U133">
    <cfRule type="cellIs" dxfId="18981" priority="9049" operator="equal">
      <formula>1</formula>
    </cfRule>
  </conditionalFormatting>
  <conditionalFormatting sqref="T21:T22 T23:U23 V21:V23 T20:V20 T17:T18 T19:U19 V17:V19 T16:V16 T29:T30 T37:T38 T45:T46 T53:T54 T61:T62 T69:T70 T80:T81 T88:T89 T96:T97 T104:T105 T112:T113 T120:T121 T128:T129 T136:T137 T31:U31 T39:U39 T47:U47 T55:U55 T63:U63 T71:U71 T82:U82 T90:U90 T98:U98 T106:U106 T114:U114 T122:U122 T130:U130 T138:U138 V29:V31 V37:V39 V45:V47 V53:V55 V61:V63 V69:V71 V80:V82 V88:V90 V96:V98 V104:V106 V112:V114 V120:V122 V128:V130 V136:V138 T28:V28 T36:V36 T44:V44 T52:V52 T60:V60 T68:V68 T87:V87 T95:V95 T103:V103 T111:V111 T119:V119 T127:V127 T135:V135 T25:T26 T33:T34 T41:T42 T49:T50 T57:T58 T65:T66 T73:T74 T84:T85 T92:T93 T100:T101 T108:T109 T116:T117 T124:T125 T132:T133 T27:U27 T35:U35 T43:U43 T51:U51 T59:U59 T67:U67 T75:U75 T86:U86 T94:U94 T102:U102 T110:U110 T118:U118 T126:U126 T134:U134 V25:V27 V33:V35 V41:V43 V49:V51 V57:V59 V65:V67 V73:V75 V84:V86 V92:V94 V100:V102 V108:V110 V116:V118 V124:V126 V132:V134 T24:V24 T32:V32 T40:V40 T48:V48 T56:V56 T64:V64 T72:V72 T83:V83 T91:V91 T99:V99 T107:V107 T115:V115 T123:V123 T131:V131 T79:V79">
    <cfRule type="cellIs" dxfId="18980" priority="9048" operator="equal">
      <formula>1</formula>
    </cfRule>
  </conditionalFormatting>
  <conditionalFormatting sqref="I18">
    <cfRule type="cellIs" dxfId="18979" priority="9047" operator="between">
      <formula>0.05</formula>
      <formula>100</formula>
    </cfRule>
  </conditionalFormatting>
  <conditionalFormatting sqref="I22">
    <cfRule type="cellIs" dxfId="18978" priority="9046" operator="between">
      <formula>0.05</formula>
      <formula>100</formula>
    </cfRule>
  </conditionalFormatting>
  <conditionalFormatting sqref="I26 I30 I34 I42 I50 I54 I58 I62 I66 I70 I74 I81 I85 I89 I93 I97 I101 I105 I109 I113 I117 I121 I125 I129 I133 I137">
    <cfRule type="cellIs" dxfId="18977" priority="9045" operator="between">
      <formula>0.05</formula>
      <formula>100</formula>
    </cfRule>
  </conditionalFormatting>
  <conditionalFormatting sqref="K18:O18 K81:O81 K109:O109 K113:O113 K117:O117 K121:O121 K125:O125 K129:O129 K133:O133 K137:O137 K22:O22 K26:O26 K30:O30 K34:O34 K38:O38 K42:O42 K46:O46 K50:O50 K54:O54 K58:O58 K62:O62 K66:O66 K70:O70 K74:O74 K85:O85 K89:O89 K93:O93 K97:O97 K101:O101 K105:O105">
    <cfRule type="cellIs" dxfId="18976" priority="9044" operator="between">
      <formula>0.05</formula>
      <formula>100</formula>
    </cfRule>
  </conditionalFormatting>
  <conditionalFormatting sqref="AF18 AF22 AF26 AF30 AF34 AF38 AF42 AF46 AF50 AF54 AF58 AF62 AF66 AF70 AF74 AF81 AF85 AF89 AF93 AF97 AF101 AF105 AF109 AF113 AF117 AF121 AF125 AF129 AF133 AF137">
    <cfRule type="containsText" dxfId="18975" priority="9043" operator="containsText" text="ABP">
      <formula>NOT(ISERROR(SEARCH("ABP",AF18)))</formula>
    </cfRule>
  </conditionalFormatting>
  <conditionalFormatting sqref="AG18:AI18 AL22:BA22 AL26:BA26 AL30:BA30 AL34:BA34 AL38:BA38 AL42:BA42 AL46:BA46 AL50:BA50 AL54:BA54 AL58:BA58 AL62:BA62 AL66:BA66 AL70:BA70 AL74:BA74 AL81:BA81 AL85:BA85 AL89:BA89 AL93:BA93 AL97:BA97 AL101:BA101 AL105:BA105 AL109:BA109 AL113:BA113 AL117:BA117 AL121:BA121 AL125:BA125 AL129:BA129 AL133:BA133 AL137:BA137 AL18:BA18 AL144:BA144 AL148:BA148 AL152:BA152 AL156:BA156 AL160:BA160 AL164:BA164 AL168:BA168 AL172:BA172 AL176:BA176 AL180:BA180 AL184:BA184 AL188:BA188 AL192:BA192 AL196:BA196 AL200:BA200">
    <cfRule type="containsText" dxfId="18974" priority="9042" operator="containsText" text="ABP">
      <formula>NOT(ISERROR(SEARCH("ABP",AG18)))</formula>
    </cfRule>
  </conditionalFormatting>
  <conditionalFormatting sqref="AG22:AI22 AG26:AI26 AG30:AI30 AG34:AI34 AG38:AI38 AG42:AI42 AG46:AI46 AG50:AI50 AG54:AI54 AG58:AI58 AG62:AI62 AG66:AI66 AG70:AI70 AG74:AI74 AG81:AI81 AG85:AI85 AG89:AI89 AG93:AI93 AG97:AI97 AG101:AI101 AG105:AI105 AG109:AI109 AG113:AI113 AG117:AI117 AG121:AI121 AG125:AI125 AG129:AI129 AG133:AI133 AG137:AI137">
    <cfRule type="containsText" dxfId="18973" priority="9041" operator="containsText" text="ABP">
      <formula>NOT(ISERROR(SEARCH("ABP",AG22)))</formula>
    </cfRule>
  </conditionalFormatting>
  <conditionalFormatting sqref="AJ18">
    <cfRule type="containsText" dxfId="18972" priority="9040" operator="containsText" text="ABP">
      <formula>NOT(ISERROR(SEARCH("ABP",AJ18)))</formula>
    </cfRule>
  </conditionalFormatting>
  <conditionalFormatting sqref="AJ22 AJ26 AJ30 AJ34 AJ38 AJ42 AJ46 AJ50 AJ54 AJ58 AJ62 AJ66 AJ70 AJ74 AJ81 AJ85 AJ89 AJ93 AJ97 AJ101 AJ105 AJ109 AJ113 AJ117 AJ121 AJ125 AJ129 AJ133 AJ137">
    <cfRule type="containsText" dxfId="18971" priority="9039" operator="containsText" text="ABP">
      <formula>NOT(ISERROR(SEARCH("ABP",AJ22)))</formula>
    </cfRule>
  </conditionalFormatting>
  <conditionalFormatting sqref="AL18:BH18">
    <cfRule type="cellIs" dxfId="18970" priority="9038" operator="between">
      <formula>0.5</formula>
      <formula>100</formula>
    </cfRule>
  </conditionalFormatting>
  <conditionalFormatting sqref="BI62 BI66 BI70 BI74 BH18 AZ22:BE22 AZ42:BE42 AZ46:BE46 AZ58:BE58 AZ62:BG62 AZ66:BG66 AZ70:BG70 AZ74:BG74 AZ30:BI30 AZ54:BF54 AZ18:BF18 AZ81:BI81 AZ137:BI137 AZ133:BI133 AZ129:BI129 AZ125:BI125 AZ121:BI121 AZ117:BI117 AZ89:BI89 AZ85:BI85 AZ26:BI26 BH22:BI22 BH42:BI42 AZ38:BI38 AZ34:BI34 BH54:BI54 AZ50:BI50 BH46:BI46 AZ101:BI101 AZ97:BI97 AZ93:BI93 AZ113:BI113 AZ109:BI109 AZ105:BI105">
    <cfRule type="containsText" dxfId="18969" priority="9030" operator="containsText" text="ABP">
      <formula>NOT(ISERROR(SEARCH("ABP",AZ18)))</formula>
    </cfRule>
  </conditionalFormatting>
  <conditionalFormatting sqref="BH17 AZ17:BF17">
    <cfRule type="containsText" dxfId="18968" priority="9018" operator="containsText" text="Score">
      <formula>NOT(ISERROR(SEARCH("Score",AZ17)))</formula>
    </cfRule>
    <cfRule type="cellIs" dxfId="18967" priority="9019" operator="greaterThan">
      <formula>$O$17</formula>
    </cfRule>
    <cfRule type="cellIs" dxfId="18966" priority="9020" operator="equal">
      <formula>$O$17</formula>
    </cfRule>
    <cfRule type="cellIs" dxfId="18965" priority="9021" operator="lessThan">
      <formula>$O$17</formula>
    </cfRule>
  </conditionalFormatting>
  <conditionalFormatting sqref="AL17">
    <cfRule type="containsText" dxfId="18964" priority="8954" operator="containsText" text="Score">
      <formula>NOT(ISERROR(SEARCH("Score",AL17)))</formula>
    </cfRule>
    <cfRule type="cellIs" dxfId="18963" priority="8955" operator="greaterThan">
      <formula>$O$17</formula>
    </cfRule>
    <cfRule type="cellIs" dxfId="18962" priority="8956" operator="equal">
      <formula>$O$17</formula>
    </cfRule>
    <cfRule type="cellIs" dxfId="18961" priority="8957" operator="lessThan">
      <formula>$O$17</formula>
    </cfRule>
  </conditionalFormatting>
  <conditionalFormatting sqref="AM17">
    <cfRule type="containsText" dxfId="18960" priority="8950" operator="containsText" text="Score">
      <formula>NOT(ISERROR(SEARCH("Score",AM17)))</formula>
    </cfRule>
    <cfRule type="cellIs" dxfId="18959" priority="8951" operator="greaterThan">
      <formula>$O$17</formula>
    </cfRule>
    <cfRule type="cellIs" dxfId="18958" priority="8952" operator="equal">
      <formula>$O$17</formula>
    </cfRule>
    <cfRule type="cellIs" dxfId="18957" priority="8953" operator="lessThan">
      <formula>$O$17</formula>
    </cfRule>
  </conditionalFormatting>
  <conditionalFormatting sqref="AN17">
    <cfRule type="containsText" dxfId="18956" priority="8946" operator="containsText" text="Score">
      <formula>NOT(ISERROR(SEARCH("Score",AN17)))</formula>
    </cfRule>
    <cfRule type="cellIs" dxfId="18955" priority="8947" operator="greaterThan">
      <formula>$O$17</formula>
    </cfRule>
    <cfRule type="cellIs" dxfId="18954" priority="8948" operator="equal">
      <formula>$O$17</formula>
    </cfRule>
    <cfRule type="cellIs" dxfId="18953" priority="8949" operator="lessThan">
      <formula>$O$17</formula>
    </cfRule>
  </conditionalFormatting>
  <conditionalFormatting sqref="AO17">
    <cfRule type="containsText" dxfId="18952" priority="8942" operator="containsText" text="Score">
      <formula>NOT(ISERROR(SEARCH("Score",AO17)))</formula>
    </cfRule>
    <cfRule type="cellIs" dxfId="18951" priority="8943" operator="greaterThan">
      <formula>$O$17</formula>
    </cfRule>
    <cfRule type="cellIs" dxfId="18950" priority="8944" operator="equal">
      <formula>$O$17</formula>
    </cfRule>
    <cfRule type="cellIs" dxfId="18949" priority="8945" operator="lessThan">
      <formula>$O$17</formula>
    </cfRule>
  </conditionalFormatting>
  <conditionalFormatting sqref="AP17">
    <cfRule type="containsText" dxfId="18948" priority="8938" operator="containsText" text="Score">
      <formula>NOT(ISERROR(SEARCH("Score",AP17)))</formula>
    </cfRule>
    <cfRule type="cellIs" dxfId="18947" priority="8939" operator="greaterThan">
      <formula>$O$17</formula>
    </cfRule>
    <cfRule type="cellIs" dxfId="18946" priority="8940" operator="equal">
      <formula>$O$17</formula>
    </cfRule>
    <cfRule type="cellIs" dxfId="18945" priority="8941" operator="lessThan">
      <formula>$O$17</formula>
    </cfRule>
  </conditionalFormatting>
  <conditionalFormatting sqref="AQ17">
    <cfRule type="containsText" dxfId="18944" priority="8934" operator="containsText" text="Score">
      <formula>NOT(ISERROR(SEARCH("Score",AQ17)))</formula>
    </cfRule>
    <cfRule type="cellIs" dxfId="18943" priority="8935" operator="greaterThan">
      <formula>$O$17</formula>
    </cfRule>
    <cfRule type="cellIs" dxfId="18942" priority="8936" operator="equal">
      <formula>$O$17</formula>
    </cfRule>
    <cfRule type="cellIs" dxfId="18941" priority="8937" operator="lessThan">
      <formula>$O$17</formula>
    </cfRule>
  </conditionalFormatting>
  <conditionalFormatting sqref="AR17">
    <cfRule type="containsText" dxfId="18940" priority="8930" operator="containsText" text="Score">
      <formula>NOT(ISERROR(SEARCH("Score",AR17)))</formula>
    </cfRule>
    <cfRule type="cellIs" dxfId="18939" priority="8931" operator="greaterThan">
      <formula>$O$17</formula>
    </cfRule>
    <cfRule type="cellIs" dxfId="18938" priority="8932" operator="equal">
      <formula>$O$17</formula>
    </cfRule>
    <cfRule type="cellIs" dxfId="18937" priority="8933" operator="lessThan">
      <formula>$O$17</formula>
    </cfRule>
  </conditionalFormatting>
  <conditionalFormatting sqref="AS17">
    <cfRule type="containsText" dxfId="18936" priority="8926" operator="containsText" text="Score">
      <formula>NOT(ISERROR(SEARCH("Score",AS17)))</formula>
    </cfRule>
    <cfRule type="cellIs" dxfId="18935" priority="8927" operator="greaterThan">
      <formula>$O$17</formula>
    </cfRule>
    <cfRule type="cellIs" dxfId="18934" priority="8928" operator="equal">
      <formula>$O$17</formula>
    </cfRule>
    <cfRule type="cellIs" dxfId="18933" priority="8929" operator="lessThan">
      <formula>$O$17</formula>
    </cfRule>
  </conditionalFormatting>
  <conditionalFormatting sqref="AT17">
    <cfRule type="containsText" dxfId="18932" priority="8922" operator="containsText" text="Score">
      <formula>NOT(ISERROR(SEARCH("Score",AT17)))</formula>
    </cfRule>
    <cfRule type="cellIs" dxfId="18931" priority="8923" operator="greaterThan">
      <formula>$O$17</formula>
    </cfRule>
    <cfRule type="cellIs" dxfId="18930" priority="8924" operator="equal">
      <formula>$O$17</formula>
    </cfRule>
    <cfRule type="cellIs" dxfId="18929" priority="8925" operator="lessThan">
      <formula>$O$17</formula>
    </cfRule>
  </conditionalFormatting>
  <conditionalFormatting sqref="AU17">
    <cfRule type="containsText" dxfId="18928" priority="8918" operator="containsText" text="Score">
      <formula>NOT(ISERROR(SEARCH("Score",AU17)))</formula>
    </cfRule>
    <cfRule type="cellIs" dxfId="18927" priority="8919" operator="greaterThan">
      <formula>$O$17</formula>
    </cfRule>
    <cfRule type="cellIs" dxfId="18926" priority="8920" operator="equal">
      <formula>$O$17</formula>
    </cfRule>
    <cfRule type="cellIs" dxfId="18925" priority="8921" operator="lessThan">
      <formula>$O$17</formula>
    </cfRule>
  </conditionalFormatting>
  <conditionalFormatting sqref="AV17">
    <cfRule type="containsText" dxfId="18924" priority="8914" operator="containsText" text="Score">
      <formula>NOT(ISERROR(SEARCH("Score",AV17)))</formula>
    </cfRule>
    <cfRule type="cellIs" dxfId="18923" priority="8915" operator="greaterThan">
      <formula>$O$17</formula>
    </cfRule>
    <cfRule type="cellIs" dxfId="18922" priority="8916" operator="equal">
      <formula>$O$17</formula>
    </cfRule>
    <cfRule type="cellIs" dxfId="18921" priority="8917" operator="lessThan">
      <formula>$O$17</formula>
    </cfRule>
  </conditionalFormatting>
  <conditionalFormatting sqref="AU17:AX17">
    <cfRule type="containsText" dxfId="18920" priority="8910" operator="containsText" text="Score">
      <formula>NOT(ISERROR(SEARCH("Score",AU17)))</formula>
    </cfRule>
    <cfRule type="cellIs" dxfId="18919" priority="8911" operator="greaterThan">
      <formula>$O$17</formula>
    </cfRule>
    <cfRule type="cellIs" dxfId="18918" priority="8912" operator="equal">
      <formula>$O$17</formula>
    </cfRule>
    <cfRule type="cellIs" dxfId="18917" priority="8913" operator="lessThan">
      <formula>$O$17</formula>
    </cfRule>
  </conditionalFormatting>
  <conditionalFormatting sqref="AY17">
    <cfRule type="containsText" dxfId="18916" priority="8906" operator="containsText" text="Score">
      <formula>NOT(ISERROR(SEARCH("Score",AY17)))</formula>
    </cfRule>
    <cfRule type="cellIs" dxfId="18915" priority="8907" operator="greaterThan">
      <formula>$O$17</formula>
    </cfRule>
    <cfRule type="cellIs" dxfId="18914" priority="8908" operator="equal">
      <formula>$O$17</formula>
    </cfRule>
    <cfRule type="cellIs" dxfId="18913" priority="8909" operator="lessThan">
      <formula>$O$17</formula>
    </cfRule>
  </conditionalFormatting>
  <conditionalFormatting sqref="AZ17">
    <cfRule type="containsText" dxfId="18912" priority="8902" operator="containsText" text="Score">
      <formula>NOT(ISERROR(SEARCH("Score",AZ17)))</formula>
    </cfRule>
    <cfRule type="cellIs" dxfId="18911" priority="8903" operator="greaterThan">
      <formula>$O$17</formula>
    </cfRule>
    <cfRule type="cellIs" dxfId="18910" priority="8904" operator="equal">
      <formula>$O$17</formula>
    </cfRule>
    <cfRule type="cellIs" dxfId="18909" priority="8905" operator="lessThan">
      <formula>$O$17</formula>
    </cfRule>
  </conditionalFormatting>
  <conditionalFormatting sqref="BA17">
    <cfRule type="containsText" dxfId="18908" priority="8898" operator="containsText" text="Score">
      <formula>NOT(ISERROR(SEARCH("Score",BA17)))</formula>
    </cfRule>
    <cfRule type="cellIs" dxfId="18907" priority="8899" operator="greaterThan">
      <formula>$O$17</formula>
    </cfRule>
    <cfRule type="cellIs" dxfId="18906" priority="8900" operator="equal">
      <formula>$O$17</formula>
    </cfRule>
    <cfRule type="cellIs" dxfId="18905" priority="8901" operator="lessThan">
      <formula>$O$17</formula>
    </cfRule>
  </conditionalFormatting>
  <conditionalFormatting sqref="AZ21:BE21">
    <cfRule type="containsText" dxfId="18904" priority="8886" operator="containsText" text="Score">
      <formula>NOT(ISERROR(SEARCH("Score",AZ21)))</formula>
    </cfRule>
    <cfRule type="cellIs" dxfId="18903" priority="8887" operator="greaterThan">
      <formula>$O$21</formula>
    </cfRule>
    <cfRule type="cellIs" dxfId="18902" priority="8888" operator="equal">
      <formula>$O$21</formula>
    </cfRule>
    <cfRule type="cellIs" dxfId="18901" priority="8889" operator="lessThan">
      <formula>$O$21</formula>
    </cfRule>
  </conditionalFormatting>
  <conditionalFormatting sqref="O155:P155">
    <cfRule type="cellIs" dxfId="18900" priority="8770" operator="between">
      <formula>1</formula>
      <formula>700</formula>
    </cfRule>
    <cfRule type="cellIs" dxfId="18899" priority="8772" operator="between">
      <formula>1</formula>
      <formula>700</formula>
    </cfRule>
  </conditionalFormatting>
  <conditionalFormatting sqref="K143:P143 K147:P147 K151:P151 K155:N155 K163:P163 K159:P159 K167:P167 K171:P171 K175:P175 K179:P179 K183:P183 K187:P187 K191:P191 K195:P195 K199:P199">
    <cfRule type="cellIs" dxfId="18898" priority="8771" operator="between">
      <formula>1</formula>
      <formula>700</formula>
    </cfRule>
  </conditionalFormatting>
  <conditionalFormatting sqref="AF144:AJ144 AF148:AJ148 AF152:AJ152 AF156:AJ156 AF160:AJ160 AF164:AJ164 AF168:AJ168 AF172:AJ172 AF176:AJ176 AF180:AJ180 AF184:AJ184 AF188:AJ188 AF192:AJ192 AF196:AJ196 AF200:AJ200">
    <cfRule type="cellIs" dxfId="18897" priority="8769" operator="greaterThan">
      <formula>0.05</formula>
    </cfRule>
  </conditionalFormatting>
  <conditionalFormatting sqref="U143 U151 U159 U167 U175 U183 U191 U199 U147 U155 U163 U171 U179 U187 U195">
    <cfRule type="cellIs" dxfId="18896" priority="8768" operator="between">
      <formula>0.05</formula>
      <formula>700</formula>
    </cfRule>
  </conditionalFormatting>
  <conditionalFormatting sqref="U144 U152 U160 U168 U176 U184 U192 U200 U148 U156 U164 U172 U180 U188 U196">
    <cfRule type="cellIs" dxfId="18895" priority="8767" operator="equal">
      <formula>1</formula>
    </cfRule>
  </conditionalFormatting>
  <conditionalFormatting sqref="T143:T144 T151:T152 T159:T160 T167:T168 T175:T176 T183:T184 T191:T192 T199:T200 T145:U145 T153:U153 T161:U161 T169:U169 T177:U177 T185:U185 T193:U193 T201:U201 V143:V145 V151:V153 V159:V161 V167:V169 V175:V177 V183:V185 V191:V193 V199:V201 T150:V150 T158:V158 T166:V166 T174:V174 T182:V182 T190:V190 T198:V198 T147:T148 T155:T156 T163:T164 T171:T172 T179:T180 T187:T188 T195:T196 T149:U149 T157:U157 T165:U165 T173:U173 T181:U181 T189:U189 T197:U197 V147:V149 V155:V157 V163:V165 V171:V173 V179:V181 V187:V189 V195:V197 T146:V146 T154:V154 T162:V162 T170:V170 T178:V178 T186:V186 T194:V194 T142:V142">
    <cfRule type="cellIs" dxfId="18894" priority="8766" operator="equal">
      <formula>1</formula>
    </cfRule>
  </conditionalFormatting>
  <conditionalFormatting sqref="I144 I148 I152 I156 I160 I164 I168 I172 I176 I180 I184 I188 I192 I196 I200">
    <cfRule type="cellIs" dxfId="18893" priority="8765" operator="between">
      <formula>0.05</formula>
      <formula>100</formula>
    </cfRule>
  </conditionalFormatting>
  <conditionalFormatting sqref="K144:O144 K148:O148 K152:O152 K156:O156 K160:O160 K164:O164 K168:O168 K172:O172 K176:O176 K180:O180 K184:O184 K188:O188 K192:O192 K196:O196 K200:O200">
    <cfRule type="cellIs" dxfId="18892" priority="8764" operator="between">
      <formula>0.05</formula>
      <formula>100</formula>
    </cfRule>
  </conditionalFormatting>
  <conditionalFormatting sqref="AF144 AF148 AF152 AF156 AF160 AF164 AF168 AF172 AF176 AF180 AF184 AF188 AF192 AF196 AF200">
    <cfRule type="containsText" dxfId="18891" priority="8763" operator="containsText" text="ABP">
      <formula>NOT(ISERROR(SEARCH("ABP",AF144)))</formula>
    </cfRule>
  </conditionalFormatting>
  <conditionalFormatting sqref="AG144:AI144 AG148:AI148 AG152:AI152 AG156:AI156 AG160:AI160 AG164:AI164 AG168:AI168 AG172:AI172 AG176:AI176 AG180:AI180 AG184:AI184 AG188:AI188 AG192:AI192 AG196:AI196 AG200:AI200">
    <cfRule type="containsText" dxfId="18890" priority="8762" operator="containsText" text="ABP">
      <formula>NOT(ISERROR(SEARCH("ABP",AG144)))</formula>
    </cfRule>
  </conditionalFormatting>
  <conditionalFormatting sqref="AJ144 AJ148 AJ152 AJ156 AJ160 AJ164 AJ168 AJ172 AJ176 AJ180 AJ184 AJ188 AJ192 AJ196 AJ200">
    <cfRule type="containsText" dxfId="18889" priority="8761" operator="containsText" text="ABP">
      <formula>NOT(ISERROR(SEARCH("ABP",AJ144)))</formula>
    </cfRule>
  </conditionalFormatting>
  <conditionalFormatting sqref="AZ200:BI200 AZ196:BI196 AZ192:BI192 AZ188:BI188 AZ184:BI184 AZ180:BI180 AZ176:BI176 AZ172:BI172 AZ168:BI168 AZ164:BI164 AZ160:BI160 AZ156:BI156 AZ152:BI152 AZ148:BI148 AZ144:BI144">
    <cfRule type="containsText" dxfId="18888" priority="8758" operator="containsText" text="ABP">
      <formula>NOT(ISERROR(SEARCH("ABP",AZ144)))</formula>
    </cfRule>
  </conditionalFormatting>
  <conditionalFormatting sqref="AL21">
    <cfRule type="containsText" dxfId="18887" priority="8462" operator="containsText" text="Score">
      <formula>NOT(ISERROR(SEARCH("Score",AL21)))</formula>
    </cfRule>
    <cfRule type="cellIs" dxfId="18886" priority="8463" operator="greaterThan">
      <formula>$O$21</formula>
    </cfRule>
    <cfRule type="cellIs" dxfId="18885" priority="8464" operator="equal">
      <formula>$O$21</formula>
    </cfRule>
    <cfRule type="cellIs" dxfId="18884" priority="8465" operator="lessThan">
      <formula>$O$21</formula>
    </cfRule>
  </conditionalFormatting>
  <conditionalFormatting sqref="AM21">
    <cfRule type="containsText" dxfId="18883" priority="8458" operator="containsText" text="Score">
      <formula>NOT(ISERROR(SEARCH("Score",AM21)))</formula>
    </cfRule>
    <cfRule type="cellIs" dxfId="18882" priority="8459" operator="greaterThan">
      <formula>$O$21</formula>
    </cfRule>
    <cfRule type="cellIs" dxfId="18881" priority="8460" operator="equal">
      <formula>$O$21</formula>
    </cfRule>
    <cfRule type="cellIs" dxfId="18880" priority="8461" operator="lessThan">
      <formula>$O$21</formula>
    </cfRule>
  </conditionalFormatting>
  <conditionalFormatting sqref="AN21">
    <cfRule type="containsText" dxfId="18879" priority="8454" operator="containsText" text="Score">
      <formula>NOT(ISERROR(SEARCH("Score",AN21)))</formula>
    </cfRule>
    <cfRule type="cellIs" dxfId="18878" priority="8455" operator="greaterThan">
      <formula>$O$21</formula>
    </cfRule>
    <cfRule type="cellIs" dxfId="18877" priority="8456" operator="equal">
      <formula>$O$21</formula>
    </cfRule>
    <cfRule type="cellIs" dxfId="18876" priority="8457" operator="lessThan">
      <formula>$O$21</formula>
    </cfRule>
  </conditionalFormatting>
  <conditionalFormatting sqref="AO21">
    <cfRule type="containsText" dxfId="18875" priority="8450" operator="containsText" text="Score">
      <formula>NOT(ISERROR(SEARCH("Score",AO21)))</formula>
    </cfRule>
    <cfRule type="cellIs" dxfId="18874" priority="8451" operator="greaterThan">
      <formula>$O$21</formula>
    </cfRule>
    <cfRule type="cellIs" dxfId="18873" priority="8452" operator="equal">
      <formula>$O$21</formula>
    </cfRule>
    <cfRule type="cellIs" dxfId="18872" priority="8453" operator="lessThan">
      <formula>$O$21</formula>
    </cfRule>
  </conditionalFormatting>
  <conditionalFormatting sqref="AP21">
    <cfRule type="containsText" dxfId="18871" priority="8446" operator="containsText" text="Score">
      <formula>NOT(ISERROR(SEARCH("Score",AP21)))</formula>
    </cfRule>
    <cfRule type="cellIs" dxfId="18870" priority="8447" operator="greaterThan">
      <formula>$O$21</formula>
    </cfRule>
    <cfRule type="cellIs" dxfId="18869" priority="8448" operator="equal">
      <formula>$O$21</formula>
    </cfRule>
    <cfRule type="cellIs" dxfId="18868" priority="8449" operator="lessThan">
      <formula>$O$21</formula>
    </cfRule>
  </conditionalFormatting>
  <conditionalFormatting sqref="AQ21">
    <cfRule type="containsText" dxfId="18867" priority="8442" operator="containsText" text="Score">
      <formula>NOT(ISERROR(SEARCH("Score",AQ21)))</formula>
    </cfRule>
    <cfRule type="cellIs" dxfId="18866" priority="8443" operator="greaterThan">
      <formula>$O$21</formula>
    </cfRule>
    <cfRule type="cellIs" dxfId="18865" priority="8444" operator="equal">
      <formula>$O$21</formula>
    </cfRule>
    <cfRule type="cellIs" dxfId="18864" priority="8445" operator="lessThan">
      <formula>$O$21</formula>
    </cfRule>
  </conditionalFormatting>
  <conditionalFormatting sqref="AR21">
    <cfRule type="containsText" dxfId="18863" priority="8438" operator="containsText" text="Score">
      <formula>NOT(ISERROR(SEARCH("Score",AR21)))</formula>
    </cfRule>
    <cfRule type="cellIs" dxfId="18862" priority="8439" operator="greaterThan">
      <formula>$O$21</formula>
    </cfRule>
    <cfRule type="cellIs" dxfId="18861" priority="8440" operator="equal">
      <formula>$O$21</formula>
    </cfRule>
    <cfRule type="cellIs" dxfId="18860" priority="8441" operator="lessThan">
      <formula>$O$21</formula>
    </cfRule>
  </conditionalFormatting>
  <conditionalFormatting sqref="AS21">
    <cfRule type="containsText" dxfId="18859" priority="8434" operator="containsText" text="Score">
      <formula>NOT(ISERROR(SEARCH("Score",AS21)))</formula>
    </cfRule>
    <cfRule type="cellIs" dxfId="18858" priority="8435" operator="greaterThan">
      <formula>$O$21</formula>
    </cfRule>
    <cfRule type="cellIs" dxfId="18857" priority="8436" operator="equal">
      <formula>$O$21</formula>
    </cfRule>
    <cfRule type="cellIs" dxfId="18856" priority="8437" operator="lessThan">
      <formula>$O$21</formula>
    </cfRule>
  </conditionalFormatting>
  <conditionalFormatting sqref="AT21">
    <cfRule type="containsText" dxfId="18855" priority="8430" operator="containsText" text="Score">
      <formula>NOT(ISERROR(SEARCH("Score",AT21)))</formula>
    </cfRule>
    <cfRule type="cellIs" dxfId="18854" priority="8431" operator="greaterThan">
      <formula>$O$21</formula>
    </cfRule>
    <cfRule type="cellIs" dxfId="18853" priority="8432" operator="equal">
      <formula>$O$21</formula>
    </cfRule>
    <cfRule type="cellIs" dxfId="18852" priority="8433" operator="lessThan">
      <formula>$O$21</formula>
    </cfRule>
  </conditionalFormatting>
  <conditionalFormatting sqref="AU21">
    <cfRule type="containsText" dxfId="18851" priority="8426" operator="containsText" text="Score">
      <formula>NOT(ISERROR(SEARCH("Score",AU21)))</formula>
    </cfRule>
    <cfRule type="cellIs" dxfId="18850" priority="8427" operator="greaterThan">
      <formula>$O$21</formula>
    </cfRule>
    <cfRule type="cellIs" dxfId="18849" priority="8428" operator="equal">
      <formula>$O$21</formula>
    </cfRule>
    <cfRule type="cellIs" dxfId="18848" priority="8429" operator="lessThan">
      <formula>$O$21</formula>
    </cfRule>
  </conditionalFormatting>
  <conditionalFormatting sqref="AV21">
    <cfRule type="containsText" dxfId="18847" priority="8422" operator="containsText" text="Score">
      <formula>NOT(ISERROR(SEARCH("Score",AV21)))</formula>
    </cfRule>
    <cfRule type="cellIs" dxfId="18846" priority="8423" operator="greaterThan">
      <formula>$O$21</formula>
    </cfRule>
    <cfRule type="cellIs" dxfId="18845" priority="8424" operator="equal">
      <formula>$O$21</formula>
    </cfRule>
    <cfRule type="cellIs" dxfId="18844" priority="8425" operator="lessThan">
      <formula>$O$21</formula>
    </cfRule>
  </conditionalFormatting>
  <conditionalFormatting sqref="AU21:AX21">
    <cfRule type="containsText" dxfId="18843" priority="8418" operator="containsText" text="Score">
      <formula>NOT(ISERROR(SEARCH("Score",AU21)))</formula>
    </cfRule>
    <cfRule type="cellIs" dxfId="18842" priority="8419" operator="greaterThan">
      <formula>$O$21</formula>
    </cfRule>
    <cfRule type="cellIs" dxfId="18841" priority="8420" operator="equal">
      <formula>$O$21</formula>
    </cfRule>
    <cfRule type="cellIs" dxfId="18840" priority="8421" operator="lessThan">
      <formula>$O$21</formula>
    </cfRule>
  </conditionalFormatting>
  <conditionalFormatting sqref="AY21">
    <cfRule type="containsText" dxfId="18839" priority="8414" operator="containsText" text="Score">
      <formula>NOT(ISERROR(SEARCH("Score",AY21)))</formula>
    </cfRule>
    <cfRule type="cellIs" dxfId="18838" priority="8415" operator="greaterThan">
      <formula>$O$21</formula>
    </cfRule>
    <cfRule type="cellIs" dxfId="18837" priority="8416" operator="equal">
      <formula>$O$21</formula>
    </cfRule>
    <cfRule type="cellIs" dxfId="18836" priority="8417" operator="lessThan">
      <formula>$O$21</formula>
    </cfRule>
  </conditionalFormatting>
  <conditionalFormatting sqref="AZ21">
    <cfRule type="containsText" dxfId="18835" priority="8410" operator="containsText" text="Score">
      <formula>NOT(ISERROR(SEARCH("Score",AZ21)))</formula>
    </cfRule>
    <cfRule type="cellIs" dxfId="18834" priority="8411" operator="greaterThan">
      <formula>$O$21</formula>
    </cfRule>
    <cfRule type="cellIs" dxfId="18833" priority="8412" operator="equal">
      <formula>$O$21</formula>
    </cfRule>
    <cfRule type="cellIs" dxfId="18832" priority="8413" operator="lessThan">
      <formula>$O$21</formula>
    </cfRule>
  </conditionalFormatting>
  <conditionalFormatting sqref="BA21">
    <cfRule type="containsText" dxfId="18831" priority="8406" operator="containsText" text="Score">
      <formula>NOT(ISERROR(SEARCH("Score",BA21)))</formula>
    </cfRule>
    <cfRule type="cellIs" dxfId="18830" priority="8407" operator="greaterThan">
      <formula>$O$21</formula>
    </cfRule>
    <cfRule type="cellIs" dxfId="18829" priority="8408" operator="equal">
      <formula>$O$21</formula>
    </cfRule>
    <cfRule type="cellIs" dxfId="18828" priority="8409" operator="lessThan">
      <formula>$O$21</formula>
    </cfRule>
  </conditionalFormatting>
  <conditionalFormatting sqref="AL25">
    <cfRule type="containsText" dxfId="18827" priority="8342" operator="containsText" text="Score">
      <formula>NOT(ISERROR(SEARCH("Score",AL25)))</formula>
    </cfRule>
    <cfRule type="cellIs" dxfId="18826" priority="8343" operator="greaterThan">
      <formula>$O$25</formula>
    </cfRule>
    <cfRule type="cellIs" dxfId="18825" priority="8344" operator="equal">
      <formula>$O$25</formula>
    </cfRule>
    <cfRule type="cellIs" dxfId="18824" priority="8345" operator="lessThan">
      <formula>$O$25</formula>
    </cfRule>
  </conditionalFormatting>
  <conditionalFormatting sqref="AM25">
    <cfRule type="containsText" dxfId="18823" priority="8338" operator="containsText" text="Score">
      <formula>NOT(ISERROR(SEARCH("Score",AM25)))</formula>
    </cfRule>
    <cfRule type="cellIs" dxfId="18822" priority="8339" operator="greaterThan">
      <formula>$O$25</formula>
    </cfRule>
    <cfRule type="cellIs" dxfId="18821" priority="8340" operator="equal">
      <formula>$O$25</formula>
    </cfRule>
    <cfRule type="cellIs" dxfId="18820" priority="8341" operator="lessThan">
      <formula>$O$25</formula>
    </cfRule>
  </conditionalFormatting>
  <conditionalFormatting sqref="AN25">
    <cfRule type="containsText" dxfId="18819" priority="8334" operator="containsText" text="Score">
      <formula>NOT(ISERROR(SEARCH("Score",AN25)))</formula>
    </cfRule>
    <cfRule type="cellIs" dxfId="18818" priority="8335" operator="greaterThan">
      <formula>$O$25</formula>
    </cfRule>
    <cfRule type="cellIs" dxfId="18817" priority="8336" operator="equal">
      <formula>$O$25</formula>
    </cfRule>
    <cfRule type="cellIs" dxfId="18816" priority="8337" operator="lessThan">
      <formula>$O$25</formula>
    </cfRule>
  </conditionalFormatting>
  <conditionalFormatting sqref="AO25">
    <cfRule type="containsText" dxfId="18815" priority="8330" operator="containsText" text="Score">
      <formula>NOT(ISERROR(SEARCH("Score",AO25)))</formula>
    </cfRule>
    <cfRule type="cellIs" dxfId="18814" priority="8331" operator="greaterThan">
      <formula>$O$25</formula>
    </cfRule>
    <cfRule type="cellIs" dxfId="18813" priority="8332" operator="equal">
      <formula>$O$25</formula>
    </cfRule>
    <cfRule type="cellIs" dxfId="18812" priority="8333" operator="lessThan">
      <formula>$O$25</formula>
    </cfRule>
  </conditionalFormatting>
  <conditionalFormatting sqref="AP25">
    <cfRule type="containsText" dxfId="18811" priority="8326" operator="containsText" text="Score">
      <formula>NOT(ISERROR(SEARCH("Score",AP25)))</formula>
    </cfRule>
    <cfRule type="cellIs" dxfId="18810" priority="8327" operator="greaterThan">
      <formula>$O$25</formula>
    </cfRule>
    <cfRule type="cellIs" dxfId="18809" priority="8328" operator="equal">
      <formula>$O$25</formula>
    </cfRule>
    <cfRule type="cellIs" dxfId="18808" priority="8329" operator="lessThan">
      <formula>$O$25</formula>
    </cfRule>
  </conditionalFormatting>
  <conditionalFormatting sqref="AQ25">
    <cfRule type="containsText" dxfId="18807" priority="8322" operator="containsText" text="Score">
      <formula>NOT(ISERROR(SEARCH("Score",AQ25)))</formula>
    </cfRule>
    <cfRule type="cellIs" dxfId="18806" priority="8323" operator="greaterThan">
      <formula>$O$25</formula>
    </cfRule>
    <cfRule type="cellIs" dxfId="18805" priority="8324" operator="equal">
      <formula>$O$25</formula>
    </cfRule>
    <cfRule type="cellIs" dxfId="18804" priority="8325" operator="lessThan">
      <formula>$O$25</formula>
    </cfRule>
  </conditionalFormatting>
  <conditionalFormatting sqref="AR25">
    <cfRule type="containsText" dxfId="18803" priority="8318" operator="containsText" text="Score">
      <formula>NOT(ISERROR(SEARCH("Score",AR25)))</formula>
    </cfRule>
    <cfRule type="cellIs" dxfId="18802" priority="8319" operator="greaterThan">
      <formula>$O$25</formula>
    </cfRule>
    <cfRule type="cellIs" dxfId="18801" priority="8320" operator="equal">
      <formula>$O$25</formula>
    </cfRule>
    <cfRule type="cellIs" dxfId="18800" priority="8321" operator="lessThan">
      <formula>$O$25</formula>
    </cfRule>
  </conditionalFormatting>
  <conditionalFormatting sqref="AS25">
    <cfRule type="containsText" dxfId="18799" priority="8314" operator="containsText" text="Score">
      <formula>NOT(ISERROR(SEARCH("Score",AS25)))</formula>
    </cfRule>
    <cfRule type="cellIs" dxfId="18798" priority="8315" operator="greaterThan">
      <formula>$O$25</formula>
    </cfRule>
    <cfRule type="cellIs" dxfId="18797" priority="8316" operator="equal">
      <formula>$O$25</formula>
    </cfRule>
    <cfRule type="cellIs" dxfId="18796" priority="8317" operator="lessThan">
      <formula>$O$25</formula>
    </cfRule>
  </conditionalFormatting>
  <conditionalFormatting sqref="AT25">
    <cfRule type="containsText" dxfId="18795" priority="8310" operator="containsText" text="Score">
      <formula>NOT(ISERROR(SEARCH("Score",AT25)))</formula>
    </cfRule>
    <cfRule type="cellIs" dxfId="18794" priority="8311" operator="greaterThan">
      <formula>$O$25</formula>
    </cfRule>
    <cfRule type="cellIs" dxfId="18793" priority="8312" operator="equal">
      <formula>$O$25</formula>
    </cfRule>
    <cfRule type="cellIs" dxfId="18792" priority="8313" operator="lessThan">
      <formula>$O$25</formula>
    </cfRule>
  </conditionalFormatting>
  <conditionalFormatting sqref="AU25">
    <cfRule type="containsText" dxfId="18791" priority="8306" operator="containsText" text="Score">
      <formula>NOT(ISERROR(SEARCH("Score",AU25)))</formula>
    </cfRule>
    <cfRule type="cellIs" dxfId="18790" priority="8307" operator="greaterThan">
      <formula>$O$25</formula>
    </cfRule>
    <cfRule type="cellIs" dxfId="18789" priority="8308" operator="equal">
      <formula>$O$25</formula>
    </cfRule>
    <cfRule type="cellIs" dxfId="18788" priority="8309" operator="lessThan">
      <formula>$O$25</formula>
    </cfRule>
  </conditionalFormatting>
  <conditionalFormatting sqref="AV25">
    <cfRule type="containsText" dxfId="18787" priority="8302" operator="containsText" text="Score">
      <formula>NOT(ISERROR(SEARCH("Score",AV25)))</formula>
    </cfRule>
    <cfRule type="cellIs" dxfId="18786" priority="8303" operator="greaterThan">
      <formula>$O$25</formula>
    </cfRule>
    <cfRule type="cellIs" dxfId="18785" priority="8304" operator="equal">
      <formula>$O$25</formula>
    </cfRule>
    <cfRule type="cellIs" dxfId="18784" priority="8305" operator="lessThan">
      <formula>$O$25</formula>
    </cfRule>
  </conditionalFormatting>
  <conditionalFormatting sqref="AU25:AX25">
    <cfRule type="containsText" dxfId="18783" priority="8298" operator="containsText" text="Score">
      <formula>NOT(ISERROR(SEARCH("Score",AU25)))</formula>
    </cfRule>
    <cfRule type="cellIs" dxfId="18782" priority="8299" operator="greaterThan">
      <formula>$O$25</formula>
    </cfRule>
    <cfRule type="cellIs" dxfId="18781" priority="8300" operator="equal">
      <formula>$O$25</formula>
    </cfRule>
    <cfRule type="cellIs" dxfId="18780" priority="8301" operator="lessThan">
      <formula>$O$25</formula>
    </cfRule>
  </conditionalFormatting>
  <conditionalFormatting sqref="AY25">
    <cfRule type="containsText" dxfId="18779" priority="8294" operator="containsText" text="Score">
      <formula>NOT(ISERROR(SEARCH("Score",AY25)))</formula>
    </cfRule>
    <cfRule type="cellIs" dxfId="18778" priority="8295" operator="greaterThan">
      <formula>$O$25</formula>
    </cfRule>
    <cfRule type="cellIs" dxfId="18777" priority="8296" operator="equal">
      <formula>$O$25</formula>
    </cfRule>
    <cfRule type="cellIs" dxfId="18776" priority="8297" operator="lessThan">
      <formula>$O$25</formula>
    </cfRule>
  </conditionalFormatting>
  <conditionalFormatting sqref="AZ25">
    <cfRule type="containsText" dxfId="18775" priority="8290" operator="containsText" text="Score">
      <formula>NOT(ISERROR(SEARCH("Score",AZ25)))</formula>
    </cfRule>
    <cfRule type="cellIs" dxfId="18774" priority="8291" operator="greaterThan">
      <formula>$O$25</formula>
    </cfRule>
    <cfRule type="cellIs" dxfId="18773" priority="8292" operator="equal">
      <formula>$O$25</formula>
    </cfRule>
    <cfRule type="cellIs" dxfId="18772" priority="8293" operator="lessThan">
      <formula>$O$25</formula>
    </cfRule>
  </conditionalFormatting>
  <conditionalFormatting sqref="BA25">
    <cfRule type="containsText" dxfId="18771" priority="8286" operator="containsText" text="Score">
      <formula>NOT(ISERROR(SEARCH("Score",BA25)))</formula>
    </cfRule>
    <cfRule type="cellIs" dxfId="18770" priority="8287" operator="greaterThan">
      <formula>$O$25</formula>
    </cfRule>
    <cfRule type="cellIs" dxfId="18769" priority="8288" operator="equal">
      <formula>$O$25</formula>
    </cfRule>
    <cfRule type="cellIs" dxfId="18768" priority="8289" operator="lessThan">
      <formula>$O$25</formula>
    </cfRule>
  </conditionalFormatting>
  <conditionalFormatting sqref="AL29">
    <cfRule type="containsText" dxfId="18767" priority="8222" operator="containsText" text="Score">
      <formula>NOT(ISERROR(SEARCH("Score",AL29)))</formula>
    </cfRule>
    <cfRule type="cellIs" dxfId="18766" priority="8223" operator="greaterThan">
      <formula>$O$29</formula>
    </cfRule>
    <cfRule type="cellIs" dxfId="18765" priority="8224" operator="equal">
      <formula>$O$29</formula>
    </cfRule>
    <cfRule type="cellIs" dxfId="18764" priority="8225" operator="lessThan">
      <formula>$O$29</formula>
    </cfRule>
  </conditionalFormatting>
  <conditionalFormatting sqref="AM29">
    <cfRule type="containsText" dxfId="18763" priority="8218" operator="containsText" text="Score">
      <formula>NOT(ISERROR(SEARCH("Score",AM29)))</formula>
    </cfRule>
    <cfRule type="cellIs" dxfId="18762" priority="8219" operator="greaterThan">
      <formula>$O$29</formula>
    </cfRule>
    <cfRule type="cellIs" dxfId="18761" priority="8220" operator="equal">
      <formula>$O$29</formula>
    </cfRule>
    <cfRule type="cellIs" dxfId="18760" priority="8221" operator="lessThan">
      <formula>$O$29</formula>
    </cfRule>
  </conditionalFormatting>
  <conditionalFormatting sqref="AN29">
    <cfRule type="containsText" dxfId="18759" priority="8214" operator="containsText" text="Score">
      <formula>NOT(ISERROR(SEARCH("Score",AN29)))</formula>
    </cfRule>
    <cfRule type="cellIs" dxfId="18758" priority="8215" operator="greaterThan">
      <formula>$O$29</formula>
    </cfRule>
    <cfRule type="cellIs" dxfId="18757" priority="8216" operator="equal">
      <formula>$O$29</formula>
    </cfRule>
    <cfRule type="cellIs" dxfId="18756" priority="8217" operator="lessThan">
      <formula>$O$29</formula>
    </cfRule>
  </conditionalFormatting>
  <conditionalFormatting sqref="AO29">
    <cfRule type="containsText" dxfId="18755" priority="8210" operator="containsText" text="Score">
      <formula>NOT(ISERROR(SEARCH("Score",AO29)))</formula>
    </cfRule>
    <cfRule type="cellIs" dxfId="18754" priority="8211" operator="greaterThan">
      <formula>$O$29</formula>
    </cfRule>
    <cfRule type="cellIs" dxfId="18753" priority="8212" operator="equal">
      <formula>$O$29</formula>
    </cfRule>
    <cfRule type="cellIs" dxfId="18752" priority="8213" operator="lessThan">
      <formula>$O$29</formula>
    </cfRule>
  </conditionalFormatting>
  <conditionalFormatting sqref="AP29">
    <cfRule type="containsText" dxfId="18751" priority="8206" operator="containsText" text="Score">
      <formula>NOT(ISERROR(SEARCH("Score",AP29)))</formula>
    </cfRule>
    <cfRule type="cellIs" dxfId="18750" priority="8207" operator="greaterThan">
      <formula>$O$29</formula>
    </cfRule>
    <cfRule type="cellIs" dxfId="18749" priority="8208" operator="equal">
      <formula>$O$29</formula>
    </cfRule>
    <cfRule type="cellIs" dxfId="18748" priority="8209" operator="lessThan">
      <formula>$O$29</formula>
    </cfRule>
  </conditionalFormatting>
  <conditionalFormatting sqref="AQ29">
    <cfRule type="containsText" dxfId="18747" priority="8202" operator="containsText" text="Score">
      <formula>NOT(ISERROR(SEARCH("Score",AQ29)))</formula>
    </cfRule>
    <cfRule type="cellIs" dxfId="18746" priority="8203" operator="greaterThan">
      <formula>$O$29</formula>
    </cfRule>
    <cfRule type="cellIs" dxfId="18745" priority="8204" operator="equal">
      <formula>$O$29</formula>
    </cfRule>
    <cfRule type="cellIs" dxfId="18744" priority="8205" operator="lessThan">
      <formula>$O$29</formula>
    </cfRule>
  </conditionalFormatting>
  <conditionalFormatting sqref="AR29">
    <cfRule type="containsText" dxfId="18743" priority="8198" operator="containsText" text="Score">
      <formula>NOT(ISERROR(SEARCH("Score",AR29)))</formula>
    </cfRule>
    <cfRule type="cellIs" dxfId="18742" priority="8199" operator="greaterThan">
      <formula>$O$29</formula>
    </cfRule>
    <cfRule type="cellIs" dxfId="18741" priority="8200" operator="equal">
      <formula>$O$29</formula>
    </cfRule>
    <cfRule type="cellIs" dxfId="18740" priority="8201" operator="lessThan">
      <formula>$O$29</formula>
    </cfRule>
  </conditionalFormatting>
  <conditionalFormatting sqref="AS29">
    <cfRule type="containsText" dxfId="18739" priority="8194" operator="containsText" text="Score">
      <formula>NOT(ISERROR(SEARCH("Score",AS29)))</formula>
    </cfRule>
    <cfRule type="cellIs" dxfId="18738" priority="8195" operator="greaterThan">
      <formula>$O$29</formula>
    </cfRule>
    <cfRule type="cellIs" dxfId="18737" priority="8196" operator="equal">
      <formula>$O$29</formula>
    </cfRule>
    <cfRule type="cellIs" dxfId="18736" priority="8197" operator="lessThan">
      <formula>$O$29</formula>
    </cfRule>
  </conditionalFormatting>
  <conditionalFormatting sqref="AT29">
    <cfRule type="containsText" dxfId="18735" priority="8190" operator="containsText" text="Score">
      <formula>NOT(ISERROR(SEARCH("Score",AT29)))</formula>
    </cfRule>
    <cfRule type="cellIs" dxfId="18734" priority="8191" operator="greaterThan">
      <formula>$O$29</formula>
    </cfRule>
    <cfRule type="cellIs" dxfId="18733" priority="8192" operator="equal">
      <formula>$O$29</formula>
    </cfRule>
    <cfRule type="cellIs" dxfId="18732" priority="8193" operator="lessThan">
      <formula>$O$29</formula>
    </cfRule>
  </conditionalFormatting>
  <conditionalFormatting sqref="AU29">
    <cfRule type="containsText" dxfId="18731" priority="8186" operator="containsText" text="Score">
      <formula>NOT(ISERROR(SEARCH("Score",AU29)))</formula>
    </cfRule>
    <cfRule type="cellIs" dxfId="18730" priority="8187" operator="greaterThan">
      <formula>$O$29</formula>
    </cfRule>
    <cfRule type="cellIs" dxfId="18729" priority="8188" operator="equal">
      <formula>$O$29</formula>
    </cfRule>
    <cfRule type="cellIs" dxfId="18728" priority="8189" operator="lessThan">
      <formula>$O$29</formula>
    </cfRule>
  </conditionalFormatting>
  <conditionalFormatting sqref="AV29">
    <cfRule type="containsText" dxfId="18727" priority="8182" operator="containsText" text="Score">
      <formula>NOT(ISERROR(SEARCH("Score",AV29)))</formula>
    </cfRule>
    <cfRule type="cellIs" dxfId="18726" priority="8183" operator="greaterThan">
      <formula>$O$29</formula>
    </cfRule>
    <cfRule type="cellIs" dxfId="18725" priority="8184" operator="equal">
      <formula>$O$29</formula>
    </cfRule>
    <cfRule type="cellIs" dxfId="18724" priority="8185" operator="lessThan">
      <formula>$O$29</formula>
    </cfRule>
  </conditionalFormatting>
  <conditionalFormatting sqref="AU29:AX29">
    <cfRule type="containsText" dxfId="18723" priority="8178" operator="containsText" text="Score">
      <formula>NOT(ISERROR(SEARCH("Score",AU29)))</formula>
    </cfRule>
    <cfRule type="cellIs" dxfId="18722" priority="8179" operator="greaterThan">
      <formula>$O$29</formula>
    </cfRule>
    <cfRule type="cellIs" dxfId="18721" priority="8180" operator="equal">
      <formula>$O$29</formula>
    </cfRule>
    <cfRule type="cellIs" dxfId="18720" priority="8181" operator="lessThan">
      <formula>$O$29</formula>
    </cfRule>
  </conditionalFormatting>
  <conditionalFormatting sqref="AY29">
    <cfRule type="containsText" dxfId="18719" priority="8174" operator="containsText" text="Score">
      <formula>NOT(ISERROR(SEARCH("Score",AY29)))</formula>
    </cfRule>
    <cfRule type="cellIs" dxfId="18718" priority="8175" operator="greaterThan">
      <formula>$O$29</formula>
    </cfRule>
    <cfRule type="cellIs" dxfId="18717" priority="8176" operator="equal">
      <formula>$O$29</formula>
    </cfRule>
    <cfRule type="cellIs" dxfId="18716" priority="8177" operator="lessThan">
      <formula>$O$29</formula>
    </cfRule>
  </conditionalFormatting>
  <conditionalFormatting sqref="AZ29">
    <cfRule type="containsText" dxfId="18715" priority="8170" operator="containsText" text="Score">
      <formula>NOT(ISERROR(SEARCH("Score",AZ29)))</formula>
    </cfRule>
    <cfRule type="cellIs" dxfId="18714" priority="8171" operator="greaterThan">
      <formula>$O$29</formula>
    </cfRule>
    <cfRule type="cellIs" dxfId="18713" priority="8172" operator="equal">
      <formula>$O$29</formula>
    </cfRule>
    <cfRule type="cellIs" dxfId="18712" priority="8173" operator="lessThan">
      <formula>$O$29</formula>
    </cfRule>
  </conditionalFormatting>
  <conditionalFormatting sqref="BA29">
    <cfRule type="containsText" dxfId="18711" priority="8166" operator="containsText" text="Score">
      <formula>NOT(ISERROR(SEARCH("Score",BA29)))</formula>
    </cfRule>
    <cfRule type="cellIs" dxfId="18710" priority="8167" operator="greaterThan">
      <formula>$O$29</formula>
    </cfRule>
    <cfRule type="cellIs" dxfId="18709" priority="8168" operator="equal">
      <formula>$O$29</formula>
    </cfRule>
    <cfRule type="cellIs" dxfId="18708" priority="8169" operator="lessThan">
      <formula>$O$29</formula>
    </cfRule>
  </conditionalFormatting>
  <conditionalFormatting sqref="AL33">
    <cfRule type="containsText" dxfId="18707" priority="8102" operator="containsText" text="Score">
      <formula>NOT(ISERROR(SEARCH("Score",AL33)))</formula>
    </cfRule>
    <cfRule type="cellIs" dxfId="18706" priority="8103" operator="greaterThan">
      <formula>$O$33</formula>
    </cfRule>
    <cfRule type="cellIs" dxfId="18705" priority="8104" operator="equal">
      <formula>$O$33</formula>
    </cfRule>
    <cfRule type="cellIs" dxfId="18704" priority="8105" operator="lessThan">
      <formula>$O$33</formula>
    </cfRule>
  </conditionalFormatting>
  <conditionalFormatting sqref="AM33">
    <cfRule type="containsText" dxfId="18703" priority="8098" operator="containsText" text="Score">
      <formula>NOT(ISERROR(SEARCH("Score",AM33)))</formula>
    </cfRule>
    <cfRule type="cellIs" dxfId="18702" priority="8099" operator="greaterThan">
      <formula>$O$33</formula>
    </cfRule>
    <cfRule type="cellIs" dxfId="18701" priority="8100" operator="equal">
      <formula>$O$33</formula>
    </cfRule>
    <cfRule type="cellIs" dxfId="18700" priority="8101" operator="lessThan">
      <formula>$O$33</formula>
    </cfRule>
  </conditionalFormatting>
  <conditionalFormatting sqref="AN33">
    <cfRule type="containsText" dxfId="18699" priority="8094" operator="containsText" text="Score">
      <formula>NOT(ISERROR(SEARCH("Score",AN33)))</formula>
    </cfRule>
    <cfRule type="cellIs" dxfId="18698" priority="8095" operator="greaterThan">
      <formula>$O$33</formula>
    </cfRule>
    <cfRule type="cellIs" dxfId="18697" priority="8096" operator="equal">
      <formula>$O$33</formula>
    </cfRule>
    <cfRule type="cellIs" dxfId="18696" priority="8097" operator="lessThan">
      <formula>$O$33</formula>
    </cfRule>
  </conditionalFormatting>
  <conditionalFormatting sqref="AO33">
    <cfRule type="containsText" dxfId="18695" priority="8090" operator="containsText" text="Score">
      <formula>NOT(ISERROR(SEARCH("Score",AO33)))</formula>
    </cfRule>
    <cfRule type="cellIs" dxfId="18694" priority="8091" operator="greaterThan">
      <formula>$O$33</formula>
    </cfRule>
    <cfRule type="cellIs" dxfId="18693" priority="8092" operator="equal">
      <formula>$O$33</formula>
    </cfRule>
    <cfRule type="cellIs" dxfId="18692" priority="8093" operator="lessThan">
      <formula>$O$33</formula>
    </cfRule>
  </conditionalFormatting>
  <conditionalFormatting sqref="AP33">
    <cfRule type="containsText" dxfId="18691" priority="8086" operator="containsText" text="Score">
      <formula>NOT(ISERROR(SEARCH("Score",AP33)))</formula>
    </cfRule>
    <cfRule type="cellIs" dxfId="18690" priority="8087" operator="greaterThan">
      <formula>$O$33</formula>
    </cfRule>
    <cfRule type="cellIs" dxfId="18689" priority="8088" operator="equal">
      <formula>$O$33</formula>
    </cfRule>
    <cfRule type="cellIs" dxfId="18688" priority="8089" operator="lessThan">
      <formula>$O$33</formula>
    </cfRule>
  </conditionalFormatting>
  <conditionalFormatting sqref="AQ33">
    <cfRule type="containsText" dxfId="18687" priority="8082" operator="containsText" text="Score">
      <formula>NOT(ISERROR(SEARCH("Score",AQ33)))</formula>
    </cfRule>
    <cfRule type="cellIs" dxfId="18686" priority="8083" operator="greaterThan">
      <formula>$O$33</formula>
    </cfRule>
    <cfRule type="cellIs" dxfId="18685" priority="8084" operator="equal">
      <formula>$O$33</formula>
    </cfRule>
    <cfRule type="cellIs" dxfId="18684" priority="8085" operator="lessThan">
      <formula>$O$33</formula>
    </cfRule>
  </conditionalFormatting>
  <conditionalFormatting sqref="AR33">
    <cfRule type="containsText" dxfId="18683" priority="8078" operator="containsText" text="Score">
      <formula>NOT(ISERROR(SEARCH("Score",AR33)))</formula>
    </cfRule>
    <cfRule type="cellIs" dxfId="18682" priority="8079" operator="greaterThan">
      <formula>$O$33</formula>
    </cfRule>
    <cfRule type="cellIs" dxfId="18681" priority="8080" operator="equal">
      <formula>$O$33</formula>
    </cfRule>
    <cfRule type="cellIs" dxfId="18680" priority="8081" operator="lessThan">
      <formula>$O$33</formula>
    </cfRule>
  </conditionalFormatting>
  <conditionalFormatting sqref="AS33">
    <cfRule type="containsText" dxfId="18679" priority="8074" operator="containsText" text="Score">
      <formula>NOT(ISERROR(SEARCH("Score",AS33)))</formula>
    </cfRule>
    <cfRule type="cellIs" dxfId="18678" priority="8075" operator="greaterThan">
      <formula>$O$33</formula>
    </cfRule>
    <cfRule type="cellIs" dxfId="18677" priority="8076" operator="equal">
      <formula>$O$33</formula>
    </cfRule>
    <cfRule type="cellIs" dxfId="18676" priority="8077" operator="lessThan">
      <formula>$O$33</formula>
    </cfRule>
  </conditionalFormatting>
  <conditionalFormatting sqref="AT33">
    <cfRule type="containsText" dxfId="18675" priority="8070" operator="containsText" text="Score">
      <formula>NOT(ISERROR(SEARCH("Score",AT33)))</formula>
    </cfRule>
    <cfRule type="cellIs" dxfId="18674" priority="8071" operator="greaterThan">
      <formula>$O$33</formula>
    </cfRule>
    <cfRule type="cellIs" dxfId="18673" priority="8072" operator="equal">
      <formula>$O$33</formula>
    </cfRule>
    <cfRule type="cellIs" dxfId="18672" priority="8073" operator="lessThan">
      <formula>$O$33</formula>
    </cfRule>
  </conditionalFormatting>
  <conditionalFormatting sqref="AU33">
    <cfRule type="containsText" dxfId="18671" priority="8066" operator="containsText" text="Score">
      <formula>NOT(ISERROR(SEARCH("Score",AU33)))</formula>
    </cfRule>
    <cfRule type="cellIs" dxfId="18670" priority="8067" operator="greaterThan">
      <formula>$O$33</formula>
    </cfRule>
    <cfRule type="cellIs" dxfId="18669" priority="8068" operator="equal">
      <formula>$O$33</formula>
    </cfRule>
    <cfRule type="cellIs" dxfId="18668" priority="8069" operator="lessThan">
      <formula>$O$33</formula>
    </cfRule>
  </conditionalFormatting>
  <conditionalFormatting sqref="AV33">
    <cfRule type="containsText" dxfId="18667" priority="8062" operator="containsText" text="Score">
      <formula>NOT(ISERROR(SEARCH("Score",AV33)))</formula>
    </cfRule>
    <cfRule type="cellIs" dxfId="18666" priority="8063" operator="greaterThan">
      <formula>$O$33</formula>
    </cfRule>
    <cfRule type="cellIs" dxfId="18665" priority="8064" operator="equal">
      <formula>$O$33</formula>
    </cfRule>
    <cfRule type="cellIs" dxfId="18664" priority="8065" operator="lessThan">
      <formula>$O$33</formula>
    </cfRule>
  </conditionalFormatting>
  <conditionalFormatting sqref="AU33:AX33">
    <cfRule type="containsText" dxfId="18663" priority="8058" operator="containsText" text="Score">
      <formula>NOT(ISERROR(SEARCH("Score",AU33)))</formula>
    </cfRule>
    <cfRule type="cellIs" dxfId="18662" priority="8059" operator="greaterThan">
      <formula>$O$33</formula>
    </cfRule>
    <cfRule type="cellIs" dxfId="18661" priority="8060" operator="equal">
      <formula>$O$33</formula>
    </cfRule>
    <cfRule type="cellIs" dxfId="18660" priority="8061" operator="lessThan">
      <formula>$O$33</formula>
    </cfRule>
  </conditionalFormatting>
  <conditionalFormatting sqref="AY33">
    <cfRule type="containsText" dxfId="18659" priority="8054" operator="containsText" text="Score">
      <formula>NOT(ISERROR(SEARCH("Score",AY33)))</formula>
    </cfRule>
    <cfRule type="cellIs" dxfId="18658" priority="8055" operator="greaterThan">
      <formula>$O$33</formula>
    </cfRule>
    <cfRule type="cellIs" dxfId="18657" priority="8056" operator="equal">
      <formula>$O$33</formula>
    </cfRule>
    <cfRule type="cellIs" dxfId="18656" priority="8057" operator="lessThan">
      <formula>$O$33</formula>
    </cfRule>
  </conditionalFormatting>
  <conditionalFormatting sqref="AZ33">
    <cfRule type="containsText" dxfId="18655" priority="8050" operator="containsText" text="Score">
      <formula>NOT(ISERROR(SEARCH("Score",AZ33)))</formula>
    </cfRule>
    <cfRule type="cellIs" dxfId="18654" priority="8051" operator="greaterThan">
      <formula>$O$33</formula>
    </cfRule>
    <cfRule type="cellIs" dxfId="18653" priority="8052" operator="equal">
      <formula>$O$33</formula>
    </cfRule>
    <cfRule type="cellIs" dxfId="18652" priority="8053" operator="lessThan">
      <formula>$O$33</formula>
    </cfRule>
  </conditionalFormatting>
  <conditionalFormatting sqref="BA33">
    <cfRule type="containsText" dxfId="18651" priority="8046" operator="containsText" text="Score">
      <formula>NOT(ISERROR(SEARCH("Score",BA33)))</formula>
    </cfRule>
    <cfRule type="cellIs" dxfId="18650" priority="8047" operator="greaterThan">
      <formula>$O$33</formula>
    </cfRule>
    <cfRule type="cellIs" dxfId="18649" priority="8048" operator="equal">
      <formula>$O$33</formula>
    </cfRule>
    <cfRule type="cellIs" dxfId="18648" priority="8049" operator="lessThan">
      <formula>$O$33</formula>
    </cfRule>
  </conditionalFormatting>
  <conditionalFormatting sqref="AL37">
    <cfRule type="containsText" dxfId="18647" priority="7982" operator="containsText" text="Score">
      <formula>NOT(ISERROR(SEARCH("Score",AL37)))</formula>
    </cfRule>
    <cfRule type="cellIs" dxfId="18646" priority="7983" operator="greaterThan">
      <formula>$O$37</formula>
    </cfRule>
    <cfRule type="cellIs" dxfId="18645" priority="7984" operator="equal">
      <formula>$O$37</formula>
    </cfRule>
    <cfRule type="cellIs" dxfId="18644" priority="7985" operator="lessThan">
      <formula>$O$37</formula>
    </cfRule>
  </conditionalFormatting>
  <conditionalFormatting sqref="AM37">
    <cfRule type="containsText" dxfId="18643" priority="7978" operator="containsText" text="Score">
      <formula>NOT(ISERROR(SEARCH("Score",AM37)))</formula>
    </cfRule>
    <cfRule type="cellIs" dxfId="18642" priority="7979" operator="greaterThan">
      <formula>$O$37</formula>
    </cfRule>
    <cfRule type="cellIs" dxfId="18641" priority="7980" operator="equal">
      <formula>$O$37</formula>
    </cfRule>
    <cfRule type="cellIs" dxfId="18640" priority="7981" operator="lessThan">
      <formula>$O$37</formula>
    </cfRule>
  </conditionalFormatting>
  <conditionalFormatting sqref="AN37">
    <cfRule type="containsText" dxfId="18639" priority="7974" operator="containsText" text="Score">
      <formula>NOT(ISERROR(SEARCH("Score",AN37)))</formula>
    </cfRule>
    <cfRule type="cellIs" dxfId="18638" priority="7975" operator="greaterThan">
      <formula>$O$37</formula>
    </cfRule>
    <cfRule type="cellIs" dxfId="18637" priority="7976" operator="equal">
      <formula>$O$37</formula>
    </cfRule>
    <cfRule type="cellIs" dxfId="18636" priority="7977" operator="lessThan">
      <formula>$O$37</formula>
    </cfRule>
  </conditionalFormatting>
  <conditionalFormatting sqref="AO37">
    <cfRule type="containsText" dxfId="18635" priority="7970" operator="containsText" text="Score">
      <formula>NOT(ISERROR(SEARCH("Score",AO37)))</formula>
    </cfRule>
    <cfRule type="cellIs" dxfId="18634" priority="7971" operator="greaterThan">
      <formula>$O$37</formula>
    </cfRule>
    <cfRule type="cellIs" dxfId="18633" priority="7972" operator="equal">
      <formula>$O$37</formula>
    </cfRule>
    <cfRule type="cellIs" dxfId="18632" priority="7973" operator="lessThan">
      <formula>$O$37</formula>
    </cfRule>
  </conditionalFormatting>
  <conditionalFormatting sqref="AP37">
    <cfRule type="containsText" dxfId="18631" priority="7966" operator="containsText" text="Score">
      <formula>NOT(ISERROR(SEARCH("Score",AP37)))</formula>
    </cfRule>
    <cfRule type="cellIs" dxfId="18630" priority="7967" operator="greaterThan">
      <formula>$O$37</formula>
    </cfRule>
    <cfRule type="cellIs" dxfId="18629" priority="7968" operator="equal">
      <formula>$O$37</formula>
    </cfRule>
    <cfRule type="cellIs" dxfId="18628" priority="7969" operator="lessThan">
      <formula>$O$37</formula>
    </cfRule>
  </conditionalFormatting>
  <conditionalFormatting sqref="AQ37">
    <cfRule type="containsText" dxfId="18627" priority="7962" operator="containsText" text="Score">
      <formula>NOT(ISERROR(SEARCH("Score",AQ37)))</formula>
    </cfRule>
    <cfRule type="cellIs" dxfId="18626" priority="7963" operator="greaterThan">
      <formula>$O$37</formula>
    </cfRule>
    <cfRule type="cellIs" dxfId="18625" priority="7964" operator="equal">
      <formula>$O$37</formula>
    </cfRule>
    <cfRule type="cellIs" dxfId="18624" priority="7965" operator="lessThan">
      <formula>$O$37</formula>
    </cfRule>
  </conditionalFormatting>
  <conditionalFormatting sqref="AR37">
    <cfRule type="containsText" dxfId="18623" priority="7958" operator="containsText" text="Score">
      <formula>NOT(ISERROR(SEARCH("Score",AR37)))</formula>
    </cfRule>
    <cfRule type="cellIs" dxfId="18622" priority="7959" operator="greaterThan">
      <formula>$O$37</formula>
    </cfRule>
    <cfRule type="cellIs" dxfId="18621" priority="7960" operator="equal">
      <formula>$O$37</formula>
    </cfRule>
    <cfRule type="cellIs" dxfId="18620" priority="7961" operator="lessThan">
      <formula>$O$37</formula>
    </cfRule>
  </conditionalFormatting>
  <conditionalFormatting sqref="AS37">
    <cfRule type="containsText" dxfId="18619" priority="7954" operator="containsText" text="Score">
      <formula>NOT(ISERROR(SEARCH("Score",AS37)))</formula>
    </cfRule>
    <cfRule type="cellIs" dxfId="18618" priority="7955" operator="greaterThan">
      <formula>$O$37</formula>
    </cfRule>
    <cfRule type="cellIs" dxfId="18617" priority="7956" operator="equal">
      <formula>$O$37</formula>
    </cfRule>
    <cfRule type="cellIs" dxfId="18616" priority="7957" operator="lessThan">
      <formula>$O$37</formula>
    </cfRule>
  </conditionalFormatting>
  <conditionalFormatting sqref="AT37">
    <cfRule type="containsText" dxfId="18615" priority="7950" operator="containsText" text="Score">
      <formula>NOT(ISERROR(SEARCH("Score",AT37)))</formula>
    </cfRule>
    <cfRule type="cellIs" dxfId="18614" priority="7951" operator="greaterThan">
      <formula>$O$37</formula>
    </cfRule>
    <cfRule type="cellIs" dxfId="18613" priority="7952" operator="equal">
      <formula>$O$37</formula>
    </cfRule>
    <cfRule type="cellIs" dxfId="18612" priority="7953" operator="lessThan">
      <formula>$O$37</formula>
    </cfRule>
  </conditionalFormatting>
  <conditionalFormatting sqref="AU37">
    <cfRule type="containsText" dxfId="18611" priority="7946" operator="containsText" text="Score">
      <formula>NOT(ISERROR(SEARCH("Score",AU37)))</formula>
    </cfRule>
    <cfRule type="cellIs" dxfId="18610" priority="7947" operator="greaterThan">
      <formula>$O$37</formula>
    </cfRule>
    <cfRule type="cellIs" dxfId="18609" priority="7948" operator="equal">
      <formula>$O$37</formula>
    </cfRule>
    <cfRule type="cellIs" dxfId="18608" priority="7949" operator="lessThan">
      <formula>$O$37</formula>
    </cfRule>
  </conditionalFormatting>
  <conditionalFormatting sqref="AV37">
    <cfRule type="containsText" dxfId="18607" priority="7942" operator="containsText" text="Score">
      <formula>NOT(ISERROR(SEARCH("Score",AV37)))</formula>
    </cfRule>
    <cfRule type="cellIs" dxfId="18606" priority="7943" operator="greaterThan">
      <formula>$O$37</formula>
    </cfRule>
    <cfRule type="cellIs" dxfId="18605" priority="7944" operator="equal">
      <formula>$O$37</formula>
    </cfRule>
    <cfRule type="cellIs" dxfId="18604" priority="7945" operator="lessThan">
      <formula>$O$37</formula>
    </cfRule>
  </conditionalFormatting>
  <conditionalFormatting sqref="AU37:AX37">
    <cfRule type="containsText" dxfId="18603" priority="7938" operator="containsText" text="Score">
      <formula>NOT(ISERROR(SEARCH("Score",AU37)))</formula>
    </cfRule>
    <cfRule type="cellIs" dxfId="18602" priority="7939" operator="greaterThan">
      <formula>$O$37</formula>
    </cfRule>
    <cfRule type="cellIs" dxfId="18601" priority="7940" operator="equal">
      <formula>$O$37</formula>
    </cfRule>
    <cfRule type="cellIs" dxfId="18600" priority="7941" operator="lessThan">
      <formula>$O$37</formula>
    </cfRule>
  </conditionalFormatting>
  <conditionalFormatting sqref="AY37">
    <cfRule type="containsText" dxfId="18599" priority="7934" operator="containsText" text="Score">
      <formula>NOT(ISERROR(SEARCH("Score",AY37)))</formula>
    </cfRule>
    <cfRule type="cellIs" dxfId="18598" priority="7935" operator="greaterThan">
      <formula>$O$37</formula>
    </cfRule>
    <cfRule type="cellIs" dxfId="18597" priority="7936" operator="equal">
      <formula>$O$37</formula>
    </cfRule>
    <cfRule type="cellIs" dxfId="18596" priority="7937" operator="lessThan">
      <formula>$O$37</formula>
    </cfRule>
  </conditionalFormatting>
  <conditionalFormatting sqref="AZ37">
    <cfRule type="containsText" dxfId="18595" priority="7930" operator="containsText" text="Score">
      <formula>NOT(ISERROR(SEARCH("Score",AZ37)))</formula>
    </cfRule>
    <cfRule type="cellIs" dxfId="18594" priority="7931" operator="greaterThan">
      <formula>$O$37</formula>
    </cfRule>
    <cfRule type="cellIs" dxfId="18593" priority="7932" operator="equal">
      <formula>$O$37</formula>
    </cfRule>
    <cfRule type="cellIs" dxfId="18592" priority="7933" operator="lessThan">
      <formula>$O$37</formula>
    </cfRule>
  </conditionalFormatting>
  <conditionalFormatting sqref="BA37">
    <cfRule type="containsText" dxfId="18591" priority="7926" operator="containsText" text="Score">
      <formula>NOT(ISERROR(SEARCH("Score",BA37)))</formula>
    </cfRule>
    <cfRule type="cellIs" dxfId="18590" priority="7927" operator="greaterThan">
      <formula>$O$37</formula>
    </cfRule>
    <cfRule type="cellIs" dxfId="18589" priority="7928" operator="equal">
      <formula>$O$37</formula>
    </cfRule>
    <cfRule type="cellIs" dxfId="18588" priority="7929" operator="lessThan">
      <formula>$O$37</formula>
    </cfRule>
  </conditionalFormatting>
  <conditionalFormatting sqref="AL41">
    <cfRule type="containsText" dxfId="18587" priority="7862" operator="containsText" text="Score">
      <formula>NOT(ISERROR(SEARCH("Score",AL41)))</formula>
    </cfRule>
    <cfRule type="cellIs" dxfId="18586" priority="7863" operator="greaterThan">
      <formula>$O$41</formula>
    </cfRule>
    <cfRule type="cellIs" dxfId="18585" priority="7864" operator="equal">
      <formula>$O$41</formula>
    </cfRule>
    <cfRule type="cellIs" dxfId="18584" priority="7865" operator="lessThan">
      <formula>$O$41</formula>
    </cfRule>
  </conditionalFormatting>
  <conditionalFormatting sqref="AM41">
    <cfRule type="containsText" dxfId="18583" priority="7858" operator="containsText" text="Score">
      <formula>NOT(ISERROR(SEARCH("Score",AM41)))</formula>
    </cfRule>
    <cfRule type="cellIs" dxfId="18582" priority="7859" operator="greaterThan">
      <formula>$O$41</formula>
    </cfRule>
    <cfRule type="cellIs" dxfId="18581" priority="7860" operator="equal">
      <formula>$O$41</formula>
    </cfRule>
    <cfRule type="cellIs" dxfId="18580" priority="7861" operator="lessThan">
      <formula>$O$41</formula>
    </cfRule>
  </conditionalFormatting>
  <conditionalFormatting sqref="AN41">
    <cfRule type="containsText" dxfId="18579" priority="7854" operator="containsText" text="Score">
      <formula>NOT(ISERROR(SEARCH("Score",AN41)))</formula>
    </cfRule>
    <cfRule type="cellIs" dxfId="18578" priority="7855" operator="greaterThan">
      <formula>$O$41</formula>
    </cfRule>
    <cfRule type="cellIs" dxfId="18577" priority="7856" operator="equal">
      <formula>$O$41</formula>
    </cfRule>
    <cfRule type="cellIs" dxfId="18576" priority="7857" operator="lessThan">
      <formula>$O$41</formula>
    </cfRule>
  </conditionalFormatting>
  <conditionalFormatting sqref="AO41">
    <cfRule type="containsText" dxfId="18575" priority="7850" operator="containsText" text="Score">
      <formula>NOT(ISERROR(SEARCH("Score",AO41)))</formula>
    </cfRule>
    <cfRule type="cellIs" dxfId="18574" priority="7851" operator="greaterThan">
      <formula>$O$41</formula>
    </cfRule>
    <cfRule type="cellIs" dxfId="18573" priority="7852" operator="equal">
      <formula>$O$41</formula>
    </cfRule>
    <cfRule type="cellIs" dxfId="18572" priority="7853" operator="lessThan">
      <formula>$O$41</formula>
    </cfRule>
  </conditionalFormatting>
  <conditionalFormatting sqref="AP41">
    <cfRule type="containsText" dxfId="18571" priority="7846" operator="containsText" text="Score">
      <formula>NOT(ISERROR(SEARCH("Score",AP41)))</formula>
    </cfRule>
    <cfRule type="cellIs" dxfId="18570" priority="7847" operator="greaterThan">
      <formula>$O$41</formula>
    </cfRule>
    <cfRule type="cellIs" dxfId="18569" priority="7848" operator="equal">
      <formula>$O$41</formula>
    </cfRule>
    <cfRule type="cellIs" dxfId="18568" priority="7849" operator="lessThan">
      <formula>$O$41</formula>
    </cfRule>
  </conditionalFormatting>
  <conditionalFormatting sqref="AQ41">
    <cfRule type="containsText" dxfId="18567" priority="7842" operator="containsText" text="Score">
      <formula>NOT(ISERROR(SEARCH("Score",AQ41)))</formula>
    </cfRule>
    <cfRule type="cellIs" dxfId="18566" priority="7843" operator="greaterThan">
      <formula>$O$41</formula>
    </cfRule>
    <cfRule type="cellIs" dxfId="18565" priority="7844" operator="equal">
      <formula>$O$41</formula>
    </cfRule>
    <cfRule type="cellIs" dxfId="18564" priority="7845" operator="lessThan">
      <formula>$O$41</formula>
    </cfRule>
  </conditionalFormatting>
  <conditionalFormatting sqref="AR41">
    <cfRule type="containsText" dxfId="18563" priority="7838" operator="containsText" text="Score">
      <formula>NOT(ISERROR(SEARCH("Score",AR41)))</formula>
    </cfRule>
    <cfRule type="cellIs" dxfId="18562" priority="7839" operator="greaterThan">
      <formula>$O$41</formula>
    </cfRule>
    <cfRule type="cellIs" dxfId="18561" priority="7840" operator="equal">
      <formula>$O$41</formula>
    </cfRule>
    <cfRule type="cellIs" dxfId="18560" priority="7841" operator="lessThan">
      <formula>$O$41</formula>
    </cfRule>
  </conditionalFormatting>
  <conditionalFormatting sqref="AS41">
    <cfRule type="containsText" dxfId="18559" priority="7834" operator="containsText" text="Score">
      <formula>NOT(ISERROR(SEARCH("Score",AS41)))</formula>
    </cfRule>
    <cfRule type="cellIs" dxfId="18558" priority="7835" operator="greaterThan">
      <formula>$O$41</formula>
    </cfRule>
    <cfRule type="cellIs" dxfId="18557" priority="7836" operator="equal">
      <formula>$O$41</formula>
    </cfRule>
    <cfRule type="cellIs" dxfId="18556" priority="7837" operator="lessThan">
      <formula>$O$41</formula>
    </cfRule>
  </conditionalFormatting>
  <conditionalFormatting sqref="AT41">
    <cfRule type="containsText" dxfId="18555" priority="7830" operator="containsText" text="Score">
      <formula>NOT(ISERROR(SEARCH("Score",AT41)))</formula>
    </cfRule>
    <cfRule type="cellIs" dxfId="18554" priority="7831" operator="greaterThan">
      <formula>$O$41</formula>
    </cfRule>
    <cfRule type="cellIs" dxfId="18553" priority="7832" operator="equal">
      <formula>$O$41</formula>
    </cfRule>
    <cfRule type="cellIs" dxfId="18552" priority="7833" operator="lessThan">
      <formula>$O$41</formula>
    </cfRule>
  </conditionalFormatting>
  <conditionalFormatting sqref="AU41">
    <cfRule type="containsText" dxfId="18551" priority="7826" operator="containsText" text="Score">
      <formula>NOT(ISERROR(SEARCH("Score",AU41)))</formula>
    </cfRule>
    <cfRule type="cellIs" dxfId="18550" priority="7827" operator="greaterThan">
      <formula>$O$41</formula>
    </cfRule>
    <cfRule type="cellIs" dxfId="18549" priority="7828" operator="equal">
      <formula>$O$41</formula>
    </cfRule>
    <cfRule type="cellIs" dxfId="18548" priority="7829" operator="lessThan">
      <formula>$O$41</formula>
    </cfRule>
  </conditionalFormatting>
  <conditionalFormatting sqref="AV41">
    <cfRule type="containsText" dxfId="18547" priority="7822" operator="containsText" text="Score">
      <formula>NOT(ISERROR(SEARCH("Score",AV41)))</formula>
    </cfRule>
    <cfRule type="cellIs" dxfId="18546" priority="7823" operator="greaterThan">
      <formula>$O$41</formula>
    </cfRule>
    <cfRule type="cellIs" dxfId="18545" priority="7824" operator="equal">
      <formula>$O$41</formula>
    </cfRule>
    <cfRule type="cellIs" dxfId="18544" priority="7825" operator="lessThan">
      <formula>$O$41</formula>
    </cfRule>
  </conditionalFormatting>
  <conditionalFormatting sqref="AU41:AX41">
    <cfRule type="containsText" dxfId="18543" priority="7818" operator="containsText" text="Score">
      <formula>NOT(ISERROR(SEARCH("Score",AU41)))</formula>
    </cfRule>
    <cfRule type="cellIs" dxfId="18542" priority="7819" operator="greaterThan">
      <formula>$O$41</formula>
    </cfRule>
    <cfRule type="cellIs" dxfId="18541" priority="7820" operator="equal">
      <formula>$O$41</formula>
    </cfRule>
    <cfRule type="cellIs" dxfId="18540" priority="7821" operator="lessThan">
      <formula>$O$41</formula>
    </cfRule>
  </conditionalFormatting>
  <conditionalFormatting sqref="AY41">
    <cfRule type="containsText" dxfId="18539" priority="7814" operator="containsText" text="Score">
      <formula>NOT(ISERROR(SEARCH("Score",AY41)))</formula>
    </cfRule>
    <cfRule type="cellIs" dxfId="18538" priority="7815" operator="greaterThan">
      <formula>$O$41</formula>
    </cfRule>
    <cfRule type="cellIs" dxfId="18537" priority="7816" operator="equal">
      <formula>$O$41</formula>
    </cfRule>
    <cfRule type="cellIs" dxfId="18536" priority="7817" operator="lessThan">
      <formula>$O$41</formula>
    </cfRule>
  </conditionalFormatting>
  <conditionalFormatting sqref="AZ41">
    <cfRule type="containsText" dxfId="18535" priority="7810" operator="containsText" text="Score">
      <formula>NOT(ISERROR(SEARCH("Score",AZ41)))</formula>
    </cfRule>
    <cfRule type="cellIs" dxfId="18534" priority="7811" operator="greaterThan">
      <formula>$O$41</formula>
    </cfRule>
    <cfRule type="cellIs" dxfId="18533" priority="7812" operator="equal">
      <formula>$O$41</formula>
    </cfRule>
    <cfRule type="cellIs" dxfId="18532" priority="7813" operator="lessThan">
      <formula>$O$41</formula>
    </cfRule>
  </conditionalFormatting>
  <conditionalFormatting sqref="BA41">
    <cfRule type="containsText" dxfId="18531" priority="7806" operator="containsText" text="Score">
      <formula>NOT(ISERROR(SEARCH("Score",BA41)))</formula>
    </cfRule>
    <cfRule type="cellIs" dxfId="18530" priority="7807" operator="greaterThan">
      <formula>$O$41</formula>
    </cfRule>
    <cfRule type="cellIs" dxfId="18529" priority="7808" operator="equal">
      <formula>$O$41</formula>
    </cfRule>
    <cfRule type="cellIs" dxfId="18528" priority="7809" operator="lessThan">
      <formula>$O$41</formula>
    </cfRule>
  </conditionalFormatting>
  <conditionalFormatting sqref="AL45">
    <cfRule type="containsText" dxfId="18527" priority="7742" operator="containsText" text="Score">
      <formula>NOT(ISERROR(SEARCH("Score",AL45)))</formula>
    </cfRule>
    <cfRule type="cellIs" dxfId="18526" priority="7743" operator="greaterThan">
      <formula>$O$45</formula>
    </cfRule>
    <cfRule type="cellIs" dxfId="18525" priority="7744" operator="equal">
      <formula>$O$45</formula>
    </cfRule>
    <cfRule type="cellIs" dxfId="18524" priority="7745" operator="lessThan">
      <formula>$O$45</formula>
    </cfRule>
  </conditionalFormatting>
  <conditionalFormatting sqref="AM45">
    <cfRule type="containsText" dxfId="18523" priority="7738" operator="containsText" text="Score">
      <formula>NOT(ISERROR(SEARCH("Score",AM45)))</formula>
    </cfRule>
    <cfRule type="cellIs" dxfId="18522" priority="7739" operator="greaterThan">
      <formula>$O$45</formula>
    </cfRule>
    <cfRule type="cellIs" dxfId="18521" priority="7740" operator="equal">
      <formula>$O$45</formula>
    </cfRule>
    <cfRule type="cellIs" dxfId="18520" priority="7741" operator="lessThan">
      <formula>$O$45</formula>
    </cfRule>
  </conditionalFormatting>
  <conditionalFormatting sqref="AN45">
    <cfRule type="containsText" dxfId="18519" priority="7734" operator="containsText" text="Score">
      <formula>NOT(ISERROR(SEARCH("Score",AN45)))</formula>
    </cfRule>
    <cfRule type="cellIs" dxfId="18518" priority="7735" operator="greaterThan">
      <formula>$O$45</formula>
    </cfRule>
    <cfRule type="cellIs" dxfId="18517" priority="7736" operator="equal">
      <formula>$O$45</formula>
    </cfRule>
    <cfRule type="cellIs" dxfId="18516" priority="7737" operator="lessThan">
      <formula>$O$45</formula>
    </cfRule>
  </conditionalFormatting>
  <conditionalFormatting sqref="AO45">
    <cfRule type="containsText" dxfId="18515" priority="7730" operator="containsText" text="Score">
      <formula>NOT(ISERROR(SEARCH("Score",AO45)))</formula>
    </cfRule>
    <cfRule type="cellIs" dxfId="18514" priority="7731" operator="greaterThan">
      <formula>$O$45</formula>
    </cfRule>
    <cfRule type="cellIs" dxfId="18513" priority="7732" operator="equal">
      <formula>$O$45</formula>
    </cfRule>
    <cfRule type="cellIs" dxfId="18512" priority="7733" operator="lessThan">
      <formula>$O$45</formula>
    </cfRule>
  </conditionalFormatting>
  <conditionalFormatting sqref="AP45">
    <cfRule type="containsText" dxfId="18511" priority="7726" operator="containsText" text="Score">
      <formula>NOT(ISERROR(SEARCH("Score",AP45)))</formula>
    </cfRule>
    <cfRule type="cellIs" dxfId="18510" priority="7727" operator="greaterThan">
      <formula>$O$45</formula>
    </cfRule>
    <cfRule type="cellIs" dxfId="18509" priority="7728" operator="equal">
      <formula>$O$45</formula>
    </cfRule>
    <cfRule type="cellIs" dxfId="18508" priority="7729" operator="lessThan">
      <formula>$O$45</formula>
    </cfRule>
  </conditionalFormatting>
  <conditionalFormatting sqref="AQ45">
    <cfRule type="containsText" dxfId="18507" priority="7722" operator="containsText" text="Score">
      <formula>NOT(ISERROR(SEARCH("Score",AQ45)))</formula>
    </cfRule>
    <cfRule type="cellIs" dxfId="18506" priority="7723" operator="greaterThan">
      <formula>$O$45</formula>
    </cfRule>
    <cfRule type="cellIs" dxfId="18505" priority="7724" operator="equal">
      <formula>$O$45</formula>
    </cfRule>
    <cfRule type="cellIs" dxfId="18504" priority="7725" operator="lessThan">
      <formula>$O$45</formula>
    </cfRule>
  </conditionalFormatting>
  <conditionalFormatting sqref="AR45">
    <cfRule type="containsText" dxfId="18503" priority="7718" operator="containsText" text="Score">
      <formula>NOT(ISERROR(SEARCH("Score",AR45)))</formula>
    </cfRule>
    <cfRule type="cellIs" dxfId="18502" priority="7719" operator="greaterThan">
      <formula>$O$45</formula>
    </cfRule>
    <cfRule type="cellIs" dxfId="18501" priority="7720" operator="equal">
      <formula>$O$45</formula>
    </cfRule>
    <cfRule type="cellIs" dxfId="18500" priority="7721" operator="lessThan">
      <formula>$O$45</formula>
    </cfRule>
  </conditionalFormatting>
  <conditionalFormatting sqref="AS45">
    <cfRule type="containsText" dxfId="18499" priority="7714" operator="containsText" text="Score">
      <formula>NOT(ISERROR(SEARCH("Score",AS45)))</formula>
    </cfRule>
    <cfRule type="cellIs" dxfId="18498" priority="7715" operator="greaterThan">
      <formula>$O$45</formula>
    </cfRule>
    <cfRule type="cellIs" dxfId="18497" priority="7716" operator="equal">
      <formula>$O$45</formula>
    </cfRule>
    <cfRule type="cellIs" dxfId="18496" priority="7717" operator="lessThan">
      <formula>$O$45</formula>
    </cfRule>
  </conditionalFormatting>
  <conditionalFormatting sqref="AT45">
    <cfRule type="containsText" dxfId="18495" priority="7710" operator="containsText" text="Score">
      <formula>NOT(ISERROR(SEARCH("Score",AT45)))</formula>
    </cfRule>
    <cfRule type="cellIs" dxfId="18494" priority="7711" operator="greaterThan">
      <formula>$O$45</formula>
    </cfRule>
    <cfRule type="cellIs" dxfId="18493" priority="7712" operator="equal">
      <formula>$O$45</formula>
    </cfRule>
    <cfRule type="cellIs" dxfId="18492" priority="7713" operator="lessThan">
      <formula>$O$45</formula>
    </cfRule>
  </conditionalFormatting>
  <conditionalFormatting sqref="AU45">
    <cfRule type="containsText" dxfId="18491" priority="7706" operator="containsText" text="Score">
      <formula>NOT(ISERROR(SEARCH("Score",AU45)))</formula>
    </cfRule>
    <cfRule type="cellIs" dxfId="18490" priority="7707" operator="greaterThan">
      <formula>$O$45</formula>
    </cfRule>
    <cfRule type="cellIs" dxfId="18489" priority="7708" operator="equal">
      <formula>$O$45</formula>
    </cfRule>
    <cfRule type="cellIs" dxfId="18488" priority="7709" operator="lessThan">
      <formula>$O$45</formula>
    </cfRule>
  </conditionalFormatting>
  <conditionalFormatting sqref="AV45">
    <cfRule type="containsText" dxfId="18487" priority="7702" operator="containsText" text="Score">
      <formula>NOT(ISERROR(SEARCH("Score",AV45)))</formula>
    </cfRule>
    <cfRule type="cellIs" dxfId="18486" priority="7703" operator="greaterThan">
      <formula>$O$45</formula>
    </cfRule>
    <cfRule type="cellIs" dxfId="18485" priority="7704" operator="equal">
      <formula>$O$45</formula>
    </cfRule>
    <cfRule type="cellIs" dxfId="18484" priority="7705" operator="lessThan">
      <formula>$O$45</formula>
    </cfRule>
  </conditionalFormatting>
  <conditionalFormatting sqref="AU45:AX45">
    <cfRule type="containsText" dxfId="18483" priority="7698" operator="containsText" text="Score">
      <formula>NOT(ISERROR(SEARCH("Score",AU45)))</formula>
    </cfRule>
    <cfRule type="cellIs" dxfId="18482" priority="7699" operator="greaterThan">
      <formula>$O$45</formula>
    </cfRule>
    <cfRule type="cellIs" dxfId="18481" priority="7700" operator="equal">
      <formula>$O$45</formula>
    </cfRule>
    <cfRule type="cellIs" dxfId="18480" priority="7701" operator="lessThan">
      <formula>$O$45</formula>
    </cfRule>
  </conditionalFormatting>
  <conditionalFormatting sqref="AY45">
    <cfRule type="containsText" dxfId="18479" priority="7694" operator="containsText" text="Score">
      <formula>NOT(ISERROR(SEARCH("Score",AY45)))</formula>
    </cfRule>
    <cfRule type="cellIs" dxfId="18478" priority="7695" operator="greaterThan">
      <formula>$O$45</formula>
    </cfRule>
    <cfRule type="cellIs" dxfId="18477" priority="7696" operator="equal">
      <formula>$O$45</formula>
    </cfRule>
    <cfRule type="cellIs" dxfId="18476" priority="7697" operator="lessThan">
      <formula>$O$45</formula>
    </cfRule>
  </conditionalFormatting>
  <conditionalFormatting sqref="AZ45">
    <cfRule type="containsText" dxfId="18475" priority="7690" operator="containsText" text="Score">
      <formula>NOT(ISERROR(SEARCH("Score",AZ45)))</formula>
    </cfRule>
    <cfRule type="cellIs" dxfId="18474" priority="7691" operator="greaterThan">
      <formula>$O$45</formula>
    </cfRule>
    <cfRule type="cellIs" dxfId="18473" priority="7692" operator="equal">
      <formula>$O$45</formula>
    </cfRule>
    <cfRule type="cellIs" dxfId="18472" priority="7693" operator="lessThan">
      <formula>$O$45</formula>
    </cfRule>
  </conditionalFormatting>
  <conditionalFormatting sqref="BA45">
    <cfRule type="containsText" dxfId="18471" priority="7686" operator="containsText" text="Score">
      <formula>NOT(ISERROR(SEARCH("Score",BA45)))</formula>
    </cfRule>
    <cfRule type="cellIs" dxfId="18470" priority="7687" operator="greaterThan">
      <formula>$O$45</formula>
    </cfRule>
    <cfRule type="cellIs" dxfId="18469" priority="7688" operator="equal">
      <formula>$O$45</formula>
    </cfRule>
    <cfRule type="cellIs" dxfId="18468" priority="7689" operator="lessThan">
      <formula>$O$45</formula>
    </cfRule>
  </conditionalFormatting>
  <conditionalFormatting sqref="AL49">
    <cfRule type="containsText" dxfId="18467" priority="7622" operator="containsText" text="Score">
      <formula>NOT(ISERROR(SEARCH("Score",AL49)))</formula>
    </cfRule>
    <cfRule type="cellIs" dxfId="18466" priority="7623" operator="greaterThan">
      <formula>$O$49</formula>
    </cfRule>
    <cfRule type="cellIs" dxfId="18465" priority="7624" operator="equal">
      <formula>$O$49</formula>
    </cfRule>
    <cfRule type="cellIs" dxfId="18464" priority="7625" operator="lessThan">
      <formula>$O$49</formula>
    </cfRule>
  </conditionalFormatting>
  <conditionalFormatting sqref="AM49">
    <cfRule type="containsText" dxfId="18463" priority="7618" operator="containsText" text="Score">
      <formula>NOT(ISERROR(SEARCH("Score",AM49)))</formula>
    </cfRule>
    <cfRule type="cellIs" dxfId="18462" priority="7619" operator="greaterThan">
      <formula>$O$49</formula>
    </cfRule>
    <cfRule type="cellIs" dxfId="18461" priority="7620" operator="equal">
      <formula>$O$49</formula>
    </cfRule>
    <cfRule type="cellIs" dxfId="18460" priority="7621" operator="lessThan">
      <formula>$O$49</formula>
    </cfRule>
  </conditionalFormatting>
  <conditionalFormatting sqref="AN49">
    <cfRule type="containsText" dxfId="18459" priority="7614" operator="containsText" text="Score">
      <formula>NOT(ISERROR(SEARCH("Score",AN49)))</formula>
    </cfRule>
    <cfRule type="cellIs" dxfId="18458" priority="7615" operator="greaterThan">
      <formula>$O$49</formula>
    </cfRule>
    <cfRule type="cellIs" dxfId="18457" priority="7616" operator="equal">
      <formula>$O$49</formula>
    </cfRule>
    <cfRule type="cellIs" dxfId="18456" priority="7617" operator="lessThan">
      <formula>$O$49</formula>
    </cfRule>
  </conditionalFormatting>
  <conditionalFormatting sqref="AO49">
    <cfRule type="containsText" dxfId="18455" priority="7610" operator="containsText" text="Score">
      <formula>NOT(ISERROR(SEARCH("Score",AO49)))</formula>
    </cfRule>
    <cfRule type="cellIs" dxfId="18454" priority="7611" operator="greaterThan">
      <formula>$O$49</formula>
    </cfRule>
    <cfRule type="cellIs" dxfId="18453" priority="7612" operator="equal">
      <formula>$O$49</formula>
    </cfRule>
    <cfRule type="cellIs" dxfId="18452" priority="7613" operator="lessThan">
      <formula>$O$49</formula>
    </cfRule>
  </conditionalFormatting>
  <conditionalFormatting sqref="AP49">
    <cfRule type="containsText" dxfId="18451" priority="7606" operator="containsText" text="Score">
      <formula>NOT(ISERROR(SEARCH("Score",AP49)))</formula>
    </cfRule>
    <cfRule type="cellIs" dxfId="18450" priority="7607" operator="greaterThan">
      <formula>$O$49</formula>
    </cfRule>
    <cfRule type="cellIs" dxfId="18449" priority="7608" operator="equal">
      <formula>$O$49</formula>
    </cfRule>
    <cfRule type="cellIs" dxfId="18448" priority="7609" operator="lessThan">
      <formula>$O$49</formula>
    </cfRule>
  </conditionalFormatting>
  <conditionalFormatting sqref="AQ49">
    <cfRule type="containsText" dxfId="18447" priority="7602" operator="containsText" text="Score">
      <formula>NOT(ISERROR(SEARCH("Score",AQ49)))</formula>
    </cfRule>
    <cfRule type="cellIs" dxfId="18446" priority="7603" operator="greaterThan">
      <formula>$O$49</formula>
    </cfRule>
    <cfRule type="cellIs" dxfId="18445" priority="7604" operator="equal">
      <formula>$O$49</formula>
    </cfRule>
    <cfRule type="cellIs" dxfId="18444" priority="7605" operator="lessThan">
      <formula>$O$49</formula>
    </cfRule>
  </conditionalFormatting>
  <conditionalFormatting sqref="AR49">
    <cfRule type="containsText" dxfId="18443" priority="7598" operator="containsText" text="Score">
      <formula>NOT(ISERROR(SEARCH("Score",AR49)))</formula>
    </cfRule>
    <cfRule type="cellIs" dxfId="18442" priority="7599" operator="greaterThan">
      <formula>$O$49</formula>
    </cfRule>
    <cfRule type="cellIs" dxfId="18441" priority="7600" operator="equal">
      <formula>$O$49</formula>
    </cfRule>
    <cfRule type="cellIs" dxfId="18440" priority="7601" operator="lessThan">
      <formula>$O$49</formula>
    </cfRule>
  </conditionalFormatting>
  <conditionalFormatting sqref="AS49">
    <cfRule type="containsText" dxfId="18439" priority="7594" operator="containsText" text="Score">
      <formula>NOT(ISERROR(SEARCH("Score",AS49)))</formula>
    </cfRule>
    <cfRule type="cellIs" dxfId="18438" priority="7595" operator="greaterThan">
      <formula>$O$49</formula>
    </cfRule>
    <cfRule type="cellIs" dxfId="18437" priority="7596" operator="equal">
      <formula>$O$49</formula>
    </cfRule>
    <cfRule type="cellIs" dxfId="18436" priority="7597" operator="lessThan">
      <formula>$O$49</formula>
    </cfRule>
  </conditionalFormatting>
  <conditionalFormatting sqref="AT49">
    <cfRule type="containsText" dxfId="18435" priority="7590" operator="containsText" text="Score">
      <formula>NOT(ISERROR(SEARCH("Score",AT49)))</formula>
    </cfRule>
    <cfRule type="cellIs" dxfId="18434" priority="7591" operator="greaterThan">
      <formula>$O$49</formula>
    </cfRule>
    <cfRule type="cellIs" dxfId="18433" priority="7592" operator="equal">
      <formula>$O$49</formula>
    </cfRule>
    <cfRule type="cellIs" dxfId="18432" priority="7593" operator="lessThan">
      <formula>$O$49</formula>
    </cfRule>
  </conditionalFormatting>
  <conditionalFormatting sqref="AU49">
    <cfRule type="containsText" dxfId="18431" priority="7586" operator="containsText" text="Score">
      <formula>NOT(ISERROR(SEARCH("Score",AU49)))</formula>
    </cfRule>
    <cfRule type="cellIs" dxfId="18430" priority="7587" operator="greaterThan">
      <formula>$O$49</formula>
    </cfRule>
    <cfRule type="cellIs" dxfId="18429" priority="7588" operator="equal">
      <formula>$O$49</formula>
    </cfRule>
    <cfRule type="cellIs" dxfId="18428" priority="7589" operator="lessThan">
      <formula>$O$49</formula>
    </cfRule>
  </conditionalFormatting>
  <conditionalFormatting sqref="AV49">
    <cfRule type="containsText" dxfId="18427" priority="7582" operator="containsText" text="Score">
      <formula>NOT(ISERROR(SEARCH("Score",AV49)))</formula>
    </cfRule>
    <cfRule type="cellIs" dxfId="18426" priority="7583" operator="greaterThan">
      <formula>$O$49</formula>
    </cfRule>
    <cfRule type="cellIs" dxfId="18425" priority="7584" operator="equal">
      <formula>$O$49</formula>
    </cfRule>
    <cfRule type="cellIs" dxfId="18424" priority="7585" operator="lessThan">
      <formula>$O$49</formula>
    </cfRule>
  </conditionalFormatting>
  <conditionalFormatting sqref="AU49:AX49">
    <cfRule type="containsText" dxfId="18423" priority="7578" operator="containsText" text="Score">
      <formula>NOT(ISERROR(SEARCH("Score",AU49)))</formula>
    </cfRule>
    <cfRule type="cellIs" dxfId="18422" priority="7579" operator="greaterThan">
      <formula>$O$49</formula>
    </cfRule>
    <cfRule type="cellIs" dxfId="18421" priority="7580" operator="equal">
      <formula>$O$49</formula>
    </cfRule>
    <cfRule type="cellIs" dxfId="18420" priority="7581" operator="lessThan">
      <formula>$O$49</formula>
    </cfRule>
  </conditionalFormatting>
  <conditionalFormatting sqref="AY49">
    <cfRule type="containsText" dxfId="18419" priority="7574" operator="containsText" text="Score">
      <formula>NOT(ISERROR(SEARCH("Score",AY49)))</formula>
    </cfRule>
    <cfRule type="cellIs" dxfId="18418" priority="7575" operator="greaterThan">
      <formula>$O$49</formula>
    </cfRule>
    <cfRule type="cellIs" dxfId="18417" priority="7576" operator="equal">
      <formula>$O$49</formula>
    </cfRule>
    <cfRule type="cellIs" dxfId="18416" priority="7577" operator="lessThan">
      <formula>$O$49</formula>
    </cfRule>
  </conditionalFormatting>
  <conditionalFormatting sqref="AZ49">
    <cfRule type="containsText" dxfId="18415" priority="7570" operator="containsText" text="Score">
      <formula>NOT(ISERROR(SEARCH("Score",AZ49)))</formula>
    </cfRule>
    <cfRule type="cellIs" dxfId="18414" priority="7571" operator="greaterThan">
      <formula>$O$49</formula>
    </cfRule>
    <cfRule type="cellIs" dxfId="18413" priority="7572" operator="equal">
      <formula>$O$49</formula>
    </cfRule>
    <cfRule type="cellIs" dxfId="18412" priority="7573" operator="lessThan">
      <formula>$O$49</formula>
    </cfRule>
  </conditionalFormatting>
  <conditionalFormatting sqref="BA49">
    <cfRule type="containsText" dxfId="18411" priority="7566" operator="containsText" text="Score">
      <formula>NOT(ISERROR(SEARCH("Score",BA49)))</formula>
    </cfRule>
    <cfRule type="cellIs" dxfId="18410" priority="7567" operator="greaterThan">
      <formula>$O$49</formula>
    </cfRule>
    <cfRule type="cellIs" dxfId="18409" priority="7568" operator="equal">
      <formula>$O$49</formula>
    </cfRule>
    <cfRule type="cellIs" dxfId="18408" priority="7569" operator="lessThan">
      <formula>$O$49</formula>
    </cfRule>
  </conditionalFormatting>
  <conditionalFormatting sqref="AL53">
    <cfRule type="containsText" dxfId="18407" priority="7502" operator="containsText" text="Score">
      <formula>NOT(ISERROR(SEARCH("Score",AL53)))</formula>
    </cfRule>
    <cfRule type="cellIs" dxfId="18406" priority="7503" operator="greaterThan">
      <formula>$O$53</formula>
    </cfRule>
    <cfRule type="cellIs" dxfId="18405" priority="7504" operator="equal">
      <formula>$O$53</formula>
    </cfRule>
    <cfRule type="cellIs" dxfId="18404" priority="7505" operator="lessThan">
      <formula>$O$53</formula>
    </cfRule>
  </conditionalFormatting>
  <conditionalFormatting sqref="AM53">
    <cfRule type="containsText" dxfId="18403" priority="7498" operator="containsText" text="Score">
      <formula>NOT(ISERROR(SEARCH("Score",AM53)))</formula>
    </cfRule>
    <cfRule type="cellIs" dxfId="18402" priority="7499" operator="greaterThan">
      <formula>$O$53</formula>
    </cfRule>
    <cfRule type="cellIs" dxfId="18401" priority="7500" operator="equal">
      <formula>$O$53</formula>
    </cfRule>
    <cfRule type="cellIs" dxfId="18400" priority="7501" operator="lessThan">
      <formula>$O$53</formula>
    </cfRule>
  </conditionalFormatting>
  <conditionalFormatting sqref="AN53">
    <cfRule type="containsText" dxfId="18399" priority="7494" operator="containsText" text="Score">
      <formula>NOT(ISERROR(SEARCH("Score",AN53)))</formula>
    </cfRule>
    <cfRule type="cellIs" dxfId="18398" priority="7495" operator="greaterThan">
      <formula>$O$53</formula>
    </cfRule>
    <cfRule type="cellIs" dxfId="18397" priority="7496" operator="equal">
      <formula>$O$53</formula>
    </cfRule>
    <cfRule type="cellIs" dxfId="18396" priority="7497" operator="lessThan">
      <formula>$O$53</formula>
    </cfRule>
  </conditionalFormatting>
  <conditionalFormatting sqref="AO53">
    <cfRule type="containsText" dxfId="18395" priority="7490" operator="containsText" text="Score">
      <formula>NOT(ISERROR(SEARCH("Score",AO53)))</formula>
    </cfRule>
    <cfRule type="cellIs" dxfId="18394" priority="7491" operator="greaterThan">
      <formula>$O$53</formula>
    </cfRule>
    <cfRule type="cellIs" dxfId="18393" priority="7492" operator="equal">
      <formula>$O$53</formula>
    </cfRule>
    <cfRule type="cellIs" dxfId="18392" priority="7493" operator="lessThan">
      <formula>$O$53</formula>
    </cfRule>
  </conditionalFormatting>
  <conditionalFormatting sqref="AP53">
    <cfRule type="containsText" dxfId="18391" priority="7486" operator="containsText" text="Score">
      <formula>NOT(ISERROR(SEARCH("Score",AP53)))</formula>
    </cfRule>
    <cfRule type="cellIs" dxfId="18390" priority="7487" operator="greaterThan">
      <formula>$O$53</formula>
    </cfRule>
    <cfRule type="cellIs" dxfId="18389" priority="7488" operator="equal">
      <formula>$O$53</formula>
    </cfRule>
    <cfRule type="cellIs" dxfId="18388" priority="7489" operator="lessThan">
      <formula>$O$53</formula>
    </cfRule>
  </conditionalFormatting>
  <conditionalFormatting sqref="AQ53">
    <cfRule type="containsText" dxfId="18387" priority="7482" operator="containsText" text="Score">
      <formula>NOT(ISERROR(SEARCH("Score",AQ53)))</formula>
    </cfRule>
    <cfRule type="cellIs" dxfId="18386" priority="7483" operator="greaterThan">
      <formula>$O$53</formula>
    </cfRule>
    <cfRule type="cellIs" dxfId="18385" priority="7484" operator="equal">
      <formula>$O$53</formula>
    </cfRule>
    <cfRule type="cellIs" dxfId="18384" priority="7485" operator="lessThan">
      <formula>$O$53</formula>
    </cfRule>
  </conditionalFormatting>
  <conditionalFormatting sqref="AR53">
    <cfRule type="containsText" dxfId="18383" priority="7478" operator="containsText" text="Score">
      <formula>NOT(ISERROR(SEARCH("Score",AR53)))</formula>
    </cfRule>
    <cfRule type="cellIs" dxfId="18382" priority="7479" operator="greaterThan">
      <formula>$O$53</formula>
    </cfRule>
    <cfRule type="cellIs" dxfId="18381" priority="7480" operator="equal">
      <formula>$O$53</formula>
    </cfRule>
    <cfRule type="cellIs" dxfId="18380" priority="7481" operator="lessThan">
      <formula>$O$53</formula>
    </cfRule>
  </conditionalFormatting>
  <conditionalFormatting sqref="AS53">
    <cfRule type="containsText" dxfId="18379" priority="7474" operator="containsText" text="Score">
      <formula>NOT(ISERROR(SEARCH("Score",AS53)))</formula>
    </cfRule>
    <cfRule type="cellIs" dxfId="18378" priority="7475" operator="greaterThan">
      <formula>$O$53</formula>
    </cfRule>
    <cfRule type="cellIs" dxfId="18377" priority="7476" operator="equal">
      <formula>$O$53</formula>
    </cfRule>
    <cfRule type="cellIs" dxfId="18376" priority="7477" operator="lessThan">
      <formula>$O$53</formula>
    </cfRule>
  </conditionalFormatting>
  <conditionalFormatting sqref="AT53">
    <cfRule type="containsText" dxfId="18375" priority="7470" operator="containsText" text="Score">
      <formula>NOT(ISERROR(SEARCH("Score",AT53)))</formula>
    </cfRule>
    <cfRule type="cellIs" dxfId="18374" priority="7471" operator="greaterThan">
      <formula>$O$53</formula>
    </cfRule>
    <cfRule type="cellIs" dxfId="18373" priority="7472" operator="equal">
      <formula>$O$53</formula>
    </cfRule>
    <cfRule type="cellIs" dxfId="18372" priority="7473" operator="lessThan">
      <formula>$O$53</formula>
    </cfRule>
  </conditionalFormatting>
  <conditionalFormatting sqref="AU53">
    <cfRule type="containsText" dxfId="18371" priority="7466" operator="containsText" text="Score">
      <formula>NOT(ISERROR(SEARCH("Score",AU53)))</formula>
    </cfRule>
    <cfRule type="cellIs" dxfId="18370" priority="7467" operator="greaterThan">
      <formula>$O$53</formula>
    </cfRule>
    <cfRule type="cellIs" dxfId="18369" priority="7468" operator="equal">
      <formula>$O$53</formula>
    </cfRule>
    <cfRule type="cellIs" dxfId="18368" priority="7469" operator="lessThan">
      <formula>$O$53</formula>
    </cfRule>
  </conditionalFormatting>
  <conditionalFormatting sqref="AV53">
    <cfRule type="containsText" dxfId="18367" priority="7462" operator="containsText" text="Score">
      <formula>NOT(ISERROR(SEARCH("Score",AV53)))</formula>
    </cfRule>
    <cfRule type="cellIs" dxfId="18366" priority="7463" operator="greaterThan">
      <formula>$O$53</formula>
    </cfRule>
    <cfRule type="cellIs" dxfId="18365" priority="7464" operator="equal">
      <formula>$O$53</formula>
    </cfRule>
    <cfRule type="cellIs" dxfId="18364" priority="7465" operator="lessThan">
      <formula>$O$53</formula>
    </cfRule>
  </conditionalFormatting>
  <conditionalFormatting sqref="AU53:AX53">
    <cfRule type="containsText" dxfId="18363" priority="7458" operator="containsText" text="Score">
      <formula>NOT(ISERROR(SEARCH("Score",AU53)))</formula>
    </cfRule>
    <cfRule type="cellIs" dxfId="18362" priority="7459" operator="greaterThan">
      <formula>$O$53</formula>
    </cfRule>
    <cfRule type="cellIs" dxfId="18361" priority="7460" operator="equal">
      <formula>$O$53</formula>
    </cfRule>
    <cfRule type="cellIs" dxfId="18360" priority="7461" operator="lessThan">
      <formula>$O$53</formula>
    </cfRule>
  </conditionalFormatting>
  <conditionalFormatting sqref="AY53">
    <cfRule type="containsText" dxfId="18359" priority="7454" operator="containsText" text="Score">
      <formula>NOT(ISERROR(SEARCH("Score",AY53)))</formula>
    </cfRule>
    <cfRule type="cellIs" dxfId="18358" priority="7455" operator="greaterThan">
      <formula>$O$53</formula>
    </cfRule>
    <cfRule type="cellIs" dxfId="18357" priority="7456" operator="equal">
      <formula>$O$53</formula>
    </cfRule>
    <cfRule type="cellIs" dxfId="18356" priority="7457" operator="lessThan">
      <formula>$O$53</formula>
    </cfRule>
  </conditionalFormatting>
  <conditionalFormatting sqref="AZ53">
    <cfRule type="containsText" dxfId="18355" priority="7450" operator="containsText" text="Score">
      <formula>NOT(ISERROR(SEARCH("Score",AZ53)))</formula>
    </cfRule>
    <cfRule type="cellIs" dxfId="18354" priority="7451" operator="greaterThan">
      <formula>$O$53</formula>
    </cfRule>
    <cfRule type="cellIs" dxfId="18353" priority="7452" operator="equal">
      <formula>$O$53</formula>
    </cfRule>
    <cfRule type="cellIs" dxfId="18352" priority="7453" operator="lessThan">
      <formula>$O$53</formula>
    </cfRule>
  </conditionalFormatting>
  <conditionalFormatting sqref="BA53">
    <cfRule type="containsText" dxfId="18351" priority="7446" operator="containsText" text="Score">
      <formula>NOT(ISERROR(SEARCH("Score",BA53)))</formula>
    </cfRule>
    <cfRule type="cellIs" dxfId="18350" priority="7447" operator="greaterThan">
      <formula>$O$53</formula>
    </cfRule>
    <cfRule type="cellIs" dxfId="18349" priority="7448" operator="equal">
      <formula>$O$53</formula>
    </cfRule>
    <cfRule type="cellIs" dxfId="18348" priority="7449" operator="lessThan">
      <formula>$O$53</formula>
    </cfRule>
  </conditionalFormatting>
  <conditionalFormatting sqref="AL57">
    <cfRule type="containsText" dxfId="18347" priority="7382" operator="containsText" text="Score">
      <formula>NOT(ISERROR(SEARCH("Score",AL57)))</formula>
    </cfRule>
    <cfRule type="cellIs" dxfId="18346" priority="7383" operator="greaterThan">
      <formula>$O$57</formula>
    </cfRule>
    <cfRule type="cellIs" dxfId="18345" priority="7384" operator="equal">
      <formula>$O$57</formula>
    </cfRule>
    <cfRule type="cellIs" dxfId="18344" priority="7385" operator="lessThan">
      <formula>$O$57</formula>
    </cfRule>
  </conditionalFormatting>
  <conditionalFormatting sqref="AM57">
    <cfRule type="containsText" dxfId="18343" priority="7378" operator="containsText" text="Score">
      <formula>NOT(ISERROR(SEARCH("Score",AM57)))</formula>
    </cfRule>
    <cfRule type="cellIs" dxfId="18342" priority="7379" operator="greaterThan">
      <formula>$O$57</formula>
    </cfRule>
    <cfRule type="cellIs" dxfId="18341" priority="7380" operator="equal">
      <formula>$O$57</formula>
    </cfRule>
    <cfRule type="cellIs" dxfId="18340" priority="7381" operator="lessThan">
      <formula>$O$57</formula>
    </cfRule>
  </conditionalFormatting>
  <conditionalFormatting sqref="AN57">
    <cfRule type="containsText" dxfId="18339" priority="7374" operator="containsText" text="Score">
      <formula>NOT(ISERROR(SEARCH("Score",AN57)))</formula>
    </cfRule>
    <cfRule type="cellIs" dxfId="18338" priority="7375" operator="greaterThan">
      <formula>$O$57</formula>
    </cfRule>
    <cfRule type="cellIs" dxfId="18337" priority="7376" operator="equal">
      <formula>$O$57</formula>
    </cfRule>
    <cfRule type="cellIs" dxfId="18336" priority="7377" operator="lessThan">
      <formula>$O$57</formula>
    </cfRule>
  </conditionalFormatting>
  <conditionalFormatting sqref="AO57">
    <cfRule type="containsText" dxfId="18335" priority="7370" operator="containsText" text="Score">
      <formula>NOT(ISERROR(SEARCH("Score",AO57)))</formula>
    </cfRule>
    <cfRule type="cellIs" dxfId="18334" priority="7371" operator="greaterThan">
      <formula>$O$57</formula>
    </cfRule>
    <cfRule type="cellIs" dxfId="18333" priority="7372" operator="equal">
      <formula>$O$57</formula>
    </cfRule>
    <cfRule type="cellIs" dxfId="18332" priority="7373" operator="lessThan">
      <formula>$O$57</formula>
    </cfRule>
  </conditionalFormatting>
  <conditionalFormatting sqref="AP57">
    <cfRule type="containsText" dxfId="18331" priority="7366" operator="containsText" text="Score">
      <formula>NOT(ISERROR(SEARCH("Score",AP57)))</formula>
    </cfRule>
    <cfRule type="cellIs" dxfId="18330" priority="7367" operator="greaterThan">
      <formula>$O$57</formula>
    </cfRule>
    <cfRule type="cellIs" dxfId="18329" priority="7368" operator="equal">
      <formula>$O$57</formula>
    </cfRule>
    <cfRule type="cellIs" dxfId="18328" priority="7369" operator="lessThan">
      <formula>$O$57</formula>
    </cfRule>
  </conditionalFormatting>
  <conditionalFormatting sqref="AQ57">
    <cfRule type="containsText" dxfId="18327" priority="7362" operator="containsText" text="Score">
      <formula>NOT(ISERROR(SEARCH("Score",AQ57)))</formula>
    </cfRule>
    <cfRule type="cellIs" dxfId="18326" priority="7363" operator="greaterThan">
      <formula>$O$57</formula>
    </cfRule>
    <cfRule type="cellIs" dxfId="18325" priority="7364" operator="equal">
      <formula>$O$57</formula>
    </cfRule>
    <cfRule type="cellIs" dxfId="18324" priority="7365" operator="lessThan">
      <formula>$O$57</formula>
    </cfRule>
  </conditionalFormatting>
  <conditionalFormatting sqref="AR57">
    <cfRule type="containsText" dxfId="18323" priority="7358" operator="containsText" text="Score">
      <formula>NOT(ISERROR(SEARCH("Score",AR57)))</formula>
    </cfRule>
    <cfRule type="cellIs" dxfId="18322" priority="7359" operator="greaterThan">
      <formula>$O$57</formula>
    </cfRule>
    <cfRule type="cellIs" dxfId="18321" priority="7360" operator="equal">
      <formula>$O$57</formula>
    </cfRule>
    <cfRule type="cellIs" dxfId="18320" priority="7361" operator="lessThan">
      <formula>$O$57</formula>
    </cfRule>
  </conditionalFormatting>
  <conditionalFormatting sqref="AS57">
    <cfRule type="containsText" dxfId="18319" priority="7354" operator="containsText" text="Score">
      <formula>NOT(ISERROR(SEARCH("Score",AS57)))</formula>
    </cfRule>
    <cfRule type="cellIs" dxfId="18318" priority="7355" operator="greaterThan">
      <formula>$O$57</formula>
    </cfRule>
    <cfRule type="cellIs" dxfId="18317" priority="7356" operator="equal">
      <formula>$O$57</formula>
    </cfRule>
    <cfRule type="cellIs" dxfId="18316" priority="7357" operator="lessThan">
      <formula>$O$57</formula>
    </cfRule>
  </conditionalFormatting>
  <conditionalFormatting sqref="AT57">
    <cfRule type="containsText" dxfId="18315" priority="7350" operator="containsText" text="Score">
      <formula>NOT(ISERROR(SEARCH("Score",AT57)))</formula>
    </cfRule>
    <cfRule type="cellIs" dxfId="18314" priority="7351" operator="greaterThan">
      <formula>$O$57</formula>
    </cfRule>
    <cfRule type="cellIs" dxfId="18313" priority="7352" operator="equal">
      <formula>$O$57</formula>
    </cfRule>
    <cfRule type="cellIs" dxfId="18312" priority="7353" operator="lessThan">
      <formula>$O$57</formula>
    </cfRule>
  </conditionalFormatting>
  <conditionalFormatting sqref="AU57">
    <cfRule type="containsText" dxfId="18311" priority="7346" operator="containsText" text="Score">
      <formula>NOT(ISERROR(SEARCH("Score",AU57)))</formula>
    </cfRule>
    <cfRule type="cellIs" dxfId="18310" priority="7347" operator="greaterThan">
      <formula>$O$57</formula>
    </cfRule>
    <cfRule type="cellIs" dxfId="18309" priority="7348" operator="equal">
      <formula>$O$57</formula>
    </cfRule>
    <cfRule type="cellIs" dxfId="18308" priority="7349" operator="lessThan">
      <formula>$O$57</formula>
    </cfRule>
  </conditionalFormatting>
  <conditionalFormatting sqref="AV57">
    <cfRule type="containsText" dxfId="18307" priority="7342" operator="containsText" text="Score">
      <formula>NOT(ISERROR(SEARCH("Score",AV57)))</formula>
    </cfRule>
    <cfRule type="cellIs" dxfId="18306" priority="7343" operator="greaterThan">
      <formula>$O$57</formula>
    </cfRule>
    <cfRule type="cellIs" dxfId="18305" priority="7344" operator="equal">
      <formula>$O$57</formula>
    </cfRule>
    <cfRule type="cellIs" dxfId="18304" priority="7345" operator="lessThan">
      <formula>$O$57</formula>
    </cfRule>
  </conditionalFormatting>
  <conditionalFormatting sqref="AU57:AX57">
    <cfRule type="containsText" dxfId="18303" priority="7338" operator="containsText" text="Score">
      <formula>NOT(ISERROR(SEARCH("Score",AU57)))</formula>
    </cfRule>
    <cfRule type="cellIs" dxfId="18302" priority="7339" operator="greaterThan">
      <formula>$O$57</formula>
    </cfRule>
    <cfRule type="cellIs" dxfId="18301" priority="7340" operator="equal">
      <formula>$O$57</formula>
    </cfRule>
    <cfRule type="cellIs" dxfId="18300" priority="7341" operator="lessThan">
      <formula>$O$57</formula>
    </cfRule>
  </conditionalFormatting>
  <conditionalFormatting sqref="AY57">
    <cfRule type="containsText" dxfId="18299" priority="7334" operator="containsText" text="Score">
      <formula>NOT(ISERROR(SEARCH("Score",AY57)))</formula>
    </cfRule>
    <cfRule type="cellIs" dxfId="18298" priority="7335" operator="greaterThan">
      <formula>$O$57</formula>
    </cfRule>
    <cfRule type="cellIs" dxfId="18297" priority="7336" operator="equal">
      <formula>$O$57</formula>
    </cfRule>
    <cfRule type="cellIs" dxfId="18296" priority="7337" operator="lessThan">
      <formula>$O$57</formula>
    </cfRule>
  </conditionalFormatting>
  <conditionalFormatting sqref="AZ57">
    <cfRule type="containsText" dxfId="18295" priority="7330" operator="containsText" text="Score">
      <formula>NOT(ISERROR(SEARCH("Score",AZ57)))</formula>
    </cfRule>
    <cfRule type="cellIs" dxfId="18294" priority="7331" operator="greaterThan">
      <formula>$O$57</formula>
    </cfRule>
    <cfRule type="cellIs" dxfId="18293" priority="7332" operator="equal">
      <formula>$O$57</formula>
    </cfRule>
    <cfRule type="cellIs" dxfId="18292" priority="7333" operator="lessThan">
      <formula>$O$57</formula>
    </cfRule>
  </conditionalFormatting>
  <conditionalFormatting sqref="BA57">
    <cfRule type="containsText" dxfId="18291" priority="7326" operator="containsText" text="Score">
      <formula>NOT(ISERROR(SEARCH("Score",BA57)))</formula>
    </cfRule>
    <cfRule type="cellIs" dxfId="18290" priority="7327" operator="greaterThan">
      <formula>$O$57</formula>
    </cfRule>
    <cfRule type="cellIs" dxfId="18289" priority="7328" operator="equal">
      <formula>$O$57</formula>
    </cfRule>
    <cfRule type="cellIs" dxfId="18288" priority="7329" operator="lessThan">
      <formula>$O$57</formula>
    </cfRule>
  </conditionalFormatting>
  <conditionalFormatting sqref="AL61">
    <cfRule type="containsText" dxfId="18287" priority="7262" operator="containsText" text="Score">
      <formula>NOT(ISERROR(SEARCH("Score",AL61)))</formula>
    </cfRule>
    <cfRule type="cellIs" dxfId="18286" priority="7263" operator="greaterThan">
      <formula>$O$61</formula>
    </cfRule>
    <cfRule type="cellIs" dxfId="18285" priority="7264" operator="equal">
      <formula>$O$61</formula>
    </cfRule>
    <cfRule type="cellIs" dxfId="18284" priority="7265" operator="lessThan">
      <formula>$O$61</formula>
    </cfRule>
  </conditionalFormatting>
  <conditionalFormatting sqref="AM61">
    <cfRule type="containsText" dxfId="18283" priority="7258" operator="containsText" text="Score">
      <formula>NOT(ISERROR(SEARCH("Score",AM61)))</formula>
    </cfRule>
    <cfRule type="cellIs" dxfId="18282" priority="7259" operator="greaterThan">
      <formula>$O$61</formula>
    </cfRule>
    <cfRule type="cellIs" dxfId="18281" priority="7260" operator="equal">
      <formula>$O$61</formula>
    </cfRule>
    <cfRule type="cellIs" dxfId="18280" priority="7261" operator="lessThan">
      <formula>$O$61</formula>
    </cfRule>
  </conditionalFormatting>
  <conditionalFormatting sqref="AN61">
    <cfRule type="containsText" dxfId="18279" priority="7254" operator="containsText" text="Score">
      <formula>NOT(ISERROR(SEARCH("Score",AN61)))</formula>
    </cfRule>
    <cfRule type="cellIs" dxfId="18278" priority="7255" operator="greaterThan">
      <formula>$O$61</formula>
    </cfRule>
    <cfRule type="cellIs" dxfId="18277" priority="7256" operator="equal">
      <formula>$O$61</formula>
    </cfRule>
    <cfRule type="cellIs" dxfId="18276" priority="7257" operator="lessThan">
      <formula>$O$61</formula>
    </cfRule>
  </conditionalFormatting>
  <conditionalFormatting sqref="AO61">
    <cfRule type="containsText" dxfId="18275" priority="7250" operator="containsText" text="Score">
      <formula>NOT(ISERROR(SEARCH("Score",AO61)))</formula>
    </cfRule>
    <cfRule type="cellIs" dxfId="18274" priority="7251" operator="greaterThan">
      <formula>$O$61</formula>
    </cfRule>
    <cfRule type="cellIs" dxfId="18273" priority="7252" operator="equal">
      <formula>$O$61</formula>
    </cfRule>
    <cfRule type="cellIs" dxfId="18272" priority="7253" operator="lessThan">
      <formula>$O$61</formula>
    </cfRule>
  </conditionalFormatting>
  <conditionalFormatting sqref="AP61">
    <cfRule type="containsText" dxfId="18271" priority="7246" operator="containsText" text="Score">
      <formula>NOT(ISERROR(SEARCH("Score",AP61)))</formula>
    </cfRule>
    <cfRule type="cellIs" dxfId="18270" priority="7247" operator="greaterThan">
      <formula>$O$61</formula>
    </cfRule>
    <cfRule type="cellIs" dxfId="18269" priority="7248" operator="equal">
      <formula>$O$61</formula>
    </cfRule>
    <cfRule type="cellIs" dxfId="18268" priority="7249" operator="lessThan">
      <formula>$O$61</formula>
    </cfRule>
  </conditionalFormatting>
  <conditionalFormatting sqref="AQ61">
    <cfRule type="containsText" dxfId="18267" priority="7242" operator="containsText" text="Score">
      <formula>NOT(ISERROR(SEARCH("Score",AQ61)))</formula>
    </cfRule>
    <cfRule type="cellIs" dxfId="18266" priority="7243" operator="greaterThan">
      <formula>$O$61</formula>
    </cfRule>
    <cfRule type="cellIs" dxfId="18265" priority="7244" operator="equal">
      <formula>$O$61</formula>
    </cfRule>
    <cfRule type="cellIs" dxfId="18264" priority="7245" operator="lessThan">
      <formula>$O$61</formula>
    </cfRule>
  </conditionalFormatting>
  <conditionalFormatting sqref="AR61">
    <cfRule type="containsText" dxfId="18263" priority="7238" operator="containsText" text="Score">
      <formula>NOT(ISERROR(SEARCH("Score",AR61)))</formula>
    </cfRule>
    <cfRule type="cellIs" dxfId="18262" priority="7239" operator="greaterThan">
      <formula>$O$61</formula>
    </cfRule>
    <cfRule type="cellIs" dxfId="18261" priority="7240" operator="equal">
      <formula>$O$61</formula>
    </cfRule>
    <cfRule type="cellIs" dxfId="18260" priority="7241" operator="lessThan">
      <formula>$O$61</formula>
    </cfRule>
  </conditionalFormatting>
  <conditionalFormatting sqref="AS61">
    <cfRule type="containsText" dxfId="18259" priority="7234" operator="containsText" text="Score">
      <formula>NOT(ISERROR(SEARCH("Score",AS61)))</formula>
    </cfRule>
    <cfRule type="cellIs" dxfId="18258" priority="7235" operator="greaterThan">
      <formula>$O$61</formula>
    </cfRule>
    <cfRule type="cellIs" dxfId="18257" priority="7236" operator="equal">
      <formula>$O$61</formula>
    </cfRule>
    <cfRule type="cellIs" dxfId="18256" priority="7237" operator="lessThan">
      <formula>$O$61</formula>
    </cfRule>
  </conditionalFormatting>
  <conditionalFormatting sqref="AT61">
    <cfRule type="containsText" dxfId="18255" priority="7230" operator="containsText" text="Score">
      <formula>NOT(ISERROR(SEARCH("Score",AT61)))</formula>
    </cfRule>
    <cfRule type="cellIs" dxfId="18254" priority="7231" operator="greaterThan">
      <formula>$O$61</formula>
    </cfRule>
    <cfRule type="cellIs" dxfId="18253" priority="7232" operator="equal">
      <formula>$O$61</formula>
    </cfRule>
    <cfRule type="cellIs" dxfId="18252" priority="7233" operator="lessThan">
      <formula>$O$61</formula>
    </cfRule>
  </conditionalFormatting>
  <conditionalFormatting sqref="AU61">
    <cfRule type="containsText" dxfId="18251" priority="7226" operator="containsText" text="Score">
      <formula>NOT(ISERROR(SEARCH("Score",AU61)))</formula>
    </cfRule>
    <cfRule type="cellIs" dxfId="18250" priority="7227" operator="greaterThan">
      <formula>$O$61</formula>
    </cfRule>
    <cfRule type="cellIs" dxfId="18249" priority="7228" operator="equal">
      <formula>$O$61</formula>
    </cfRule>
    <cfRule type="cellIs" dxfId="18248" priority="7229" operator="lessThan">
      <formula>$O$61</formula>
    </cfRule>
  </conditionalFormatting>
  <conditionalFormatting sqref="AV61">
    <cfRule type="containsText" dxfId="18247" priority="7222" operator="containsText" text="Score">
      <formula>NOT(ISERROR(SEARCH("Score",AV61)))</formula>
    </cfRule>
    <cfRule type="cellIs" dxfId="18246" priority="7223" operator="greaterThan">
      <formula>$O$61</formula>
    </cfRule>
    <cfRule type="cellIs" dxfId="18245" priority="7224" operator="equal">
      <formula>$O$61</formula>
    </cfRule>
    <cfRule type="cellIs" dxfId="18244" priority="7225" operator="lessThan">
      <formula>$O$61</formula>
    </cfRule>
  </conditionalFormatting>
  <conditionalFormatting sqref="AU61:AX61">
    <cfRule type="containsText" dxfId="18243" priority="7218" operator="containsText" text="Score">
      <formula>NOT(ISERROR(SEARCH("Score",AU61)))</formula>
    </cfRule>
    <cfRule type="cellIs" dxfId="18242" priority="7219" operator="greaterThan">
      <formula>$O$61</formula>
    </cfRule>
    <cfRule type="cellIs" dxfId="18241" priority="7220" operator="equal">
      <formula>$O$61</formula>
    </cfRule>
    <cfRule type="cellIs" dxfId="18240" priority="7221" operator="lessThan">
      <formula>$O$61</formula>
    </cfRule>
  </conditionalFormatting>
  <conditionalFormatting sqref="AY61">
    <cfRule type="containsText" dxfId="18239" priority="7214" operator="containsText" text="Score">
      <formula>NOT(ISERROR(SEARCH("Score",AY61)))</formula>
    </cfRule>
    <cfRule type="cellIs" dxfId="18238" priority="7215" operator="greaterThan">
      <formula>$O$61</formula>
    </cfRule>
    <cfRule type="cellIs" dxfId="18237" priority="7216" operator="equal">
      <formula>$O$61</formula>
    </cfRule>
    <cfRule type="cellIs" dxfId="18236" priority="7217" operator="lessThan">
      <formula>$O$61</formula>
    </cfRule>
  </conditionalFormatting>
  <conditionalFormatting sqref="AZ61">
    <cfRule type="containsText" dxfId="18235" priority="7210" operator="containsText" text="Score">
      <formula>NOT(ISERROR(SEARCH("Score",AZ61)))</formula>
    </cfRule>
    <cfRule type="cellIs" dxfId="18234" priority="7211" operator="greaterThan">
      <formula>$O$61</formula>
    </cfRule>
    <cfRule type="cellIs" dxfId="18233" priority="7212" operator="equal">
      <formula>$O$61</formula>
    </cfRule>
    <cfRule type="cellIs" dxfId="18232" priority="7213" operator="lessThan">
      <formula>$O$61</formula>
    </cfRule>
  </conditionalFormatting>
  <conditionalFormatting sqref="BA61">
    <cfRule type="containsText" dxfId="18231" priority="7206" operator="containsText" text="Score">
      <formula>NOT(ISERROR(SEARCH("Score",BA61)))</formula>
    </cfRule>
    <cfRule type="cellIs" dxfId="18230" priority="7207" operator="greaterThan">
      <formula>$O$61</formula>
    </cfRule>
    <cfRule type="cellIs" dxfId="18229" priority="7208" operator="equal">
      <formula>$O$61</formula>
    </cfRule>
    <cfRule type="cellIs" dxfId="18228" priority="7209" operator="lessThan">
      <formula>$O$61</formula>
    </cfRule>
  </conditionalFormatting>
  <conditionalFormatting sqref="AL65">
    <cfRule type="containsText" dxfId="18227" priority="7142" operator="containsText" text="Score">
      <formula>NOT(ISERROR(SEARCH("Score",AL65)))</formula>
    </cfRule>
    <cfRule type="cellIs" dxfId="18226" priority="7143" operator="greaterThan">
      <formula>$O$65</formula>
    </cfRule>
    <cfRule type="cellIs" dxfId="18225" priority="7144" operator="equal">
      <formula>$O$65</formula>
    </cfRule>
    <cfRule type="cellIs" dxfId="18224" priority="7145" operator="lessThan">
      <formula>$O$65</formula>
    </cfRule>
  </conditionalFormatting>
  <conditionalFormatting sqref="AM65">
    <cfRule type="containsText" dxfId="18223" priority="7138" operator="containsText" text="Score">
      <formula>NOT(ISERROR(SEARCH("Score",AM65)))</formula>
    </cfRule>
    <cfRule type="cellIs" dxfId="18222" priority="7139" operator="greaterThan">
      <formula>$O$65</formula>
    </cfRule>
    <cfRule type="cellIs" dxfId="18221" priority="7140" operator="equal">
      <formula>$O$65</formula>
    </cfRule>
    <cfRule type="cellIs" dxfId="18220" priority="7141" operator="lessThan">
      <formula>$O$65</formula>
    </cfRule>
  </conditionalFormatting>
  <conditionalFormatting sqref="AN65">
    <cfRule type="containsText" dxfId="18219" priority="7134" operator="containsText" text="Score">
      <formula>NOT(ISERROR(SEARCH("Score",AN65)))</formula>
    </cfRule>
    <cfRule type="cellIs" dxfId="18218" priority="7135" operator="greaterThan">
      <formula>$O$65</formula>
    </cfRule>
    <cfRule type="cellIs" dxfId="18217" priority="7136" operator="equal">
      <formula>$O$65</formula>
    </cfRule>
    <cfRule type="cellIs" dxfId="18216" priority="7137" operator="lessThan">
      <formula>$O$65</formula>
    </cfRule>
  </conditionalFormatting>
  <conditionalFormatting sqref="AO65">
    <cfRule type="containsText" dxfId="18215" priority="7130" operator="containsText" text="Score">
      <formula>NOT(ISERROR(SEARCH("Score",AO65)))</formula>
    </cfRule>
    <cfRule type="cellIs" dxfId="18214" priority="7131" operator="greaterThan">
      <formula>$O$65</formula>
    </cfRule>
    <cfRule type="cellIs" dxfId="18213" priority="7132" operator="equal">
      <formula>$O$65</formula>
    </cfRule>
    <cfRule type="cellIs" dxfId="18212" priority="7133" operator="lessThan">
      <formula>$O$65</formula>
    </cfRule>
  </conditionalFormatting>
  <conditionalFormatting sqref="AP65">
    <cfRule type="containsText" dxfId="18211" priority="7126" operator="containsText" text="Score">
      <formula>NOT(ISERROR(SEARCH("Score",AP65)))</formula>
    </cfRule>
    <cfRule type="cellIs" dxfId="18210" priority="7127" operator="greaterThan">
      <formula>$O$65</formula>
    </cfRule>
    <cfRule type="cellIs" dxfId="18209" priority="7128" operator="equal">
      <formula>$O$65</formula>
    </cfRule>
    <cfRule type="cellIs" dxfId="18208" priority="7129" operator="lessThan">
      <formula>$O$65</formula>
    </cfRule>
  </conditionalFormatting>
  <conditionalFormatting sqref="AQ65">
    <cfRule type="containsText" dxfId="18207" priority="7122" operator="containsText" text="Score">
      <formula>NOT(ISERROR(SEARCH("Score",AQ65)))</formula>
    </cfRule>
    <cfRule type="cellIs" dxfId="18206" priority="7123" operator="greaterThan">
      <formula>$O$65</formula>
    </cfRule>
    <cfRule type="cellIs" dxfId="18205" priority="7124" operator="equal">
      <formula>$O$65</formula>
    </cfRule>
    <cfRule type="cellIs" dxfId="18204" priority="7125" operator="lessThan">
      <formula>$O$65</formula>
    </cfRule>
  </conditionalFormatting>
  <conditionalFormatting sqref="AR65">
    <cfRule type="containsText" dxfId="18203" priority="7118" operator="containsText" text="Score">
      <formula>NOT(ISERROR(SEARCH("Score",AR65)))</formula>
    </cfRule>
    <cfRule type="cellIs" dxfId="18202" priority="7119" operator="greaterThan">
      <formula>$O$65</formula>
    </cfRule>
    <cfRule type="cellIs" dxfId="18201" priority="7120" operator="equal">
      <formula>$O$65</formula>
    </cfRule>
    <cfRule type="cellIs" dxfId="18200" priority="7121" operator="lessThan">
      <formula>$O$65</formula>
    </cfRule>
  </conditionalFormatting>
  <conditionalFormatting sqref="AS65">
    <cfRule type="containsText" dxfId="18199" priority="7114" operator="containsText" text="Score">
      <formula>NOT(ISERROR(SEARCH("Score",AS65)))</formula>
    </cfRule>
    <cfRule type="cellIs" dxfId="18198" priority="7115" operator="greaterThan">
      <formula>$O$65</formula>
    </cfRule>
    <cfRule type="cellIs" dxfId="18197" priority="7116" operator="equal">
      <formula>$O$65</formula>
    </cfRule>
    <cfRule type="cellIs" dxfId="18196" priority="7117" operator="lessThan">
      <formula>$O$65</formula>
    </cfRule>
  </conditionalFormatting>
  <conditionalFormatting sqref="AT65">
    <cfRule type="containsText" dxfId="18195" priority="7110" operator="containsText" text="Score">
      <formula>NOT(ISERROR(SEARCH("Score",AT65)))</formula>
    </cfRule>
    <cfRule type="cellIs" dxfId="18194" priority="7111" operator="greaterThan">
      <formula>$O$65</formula>
    </cfRule>
    <cfRule type="cellIs" dxfId="18193" priority="7112" operator="equal">
      <formula>$O$65</formula>
    </cfRule>
    <cfRule type="cellIs" dxfId="18192" priority="7113" operator="lessThan">
      <formula>$O$65</formula>
    </cfRule>
  </conditionalFormatting>
  <conditionalFormatting sqref="AU65">
    <cfRule type="containsText" dxfId="18191" priority="7106" operator="containsText" text="Score">
      <formula>NOT(ISERROR(SEARCH("Score",AU65)))</formula>
    </cfRule>
    <cfRule type="cellIs" dxfId="18190" priority="7107" operator="greaterThan">
      <formula>$O$65</formula>
    </cfRule>
    <cfRule type="cellIs" dxfId="18189" priority="7108" operator="equal">
      <formula>$O$65</formula>
    </cfRule>
    <cfRule type="cellIs" dxfId="18188" priority="7109" operator="lessThan">
      <formula>$O$65</formula>
    </cfRule>
  </conditionalFormatting>
  <conditionalFormatting sqref="AV65">
    <cfRule type="containsText" dxfId="18187" priority="7102" operator="containsText" text="Score">
      <formula>NOT(ISERROR(SEARCH("Score",AV65)))</formula>
    </cfRule>
    <cfRule type="cellIs" dxfId="18186" priority="7103" operator="greaterThan">
      <formula>$O$65</formula>
    </cfRule>
    <cfRule type="cellIs" dxfId="18185" priority="7104" operator="equal">
      <formula>$O$65</formula>
    </cfRule>
    <cfRule type="cellIs" dxfId="18184" priority="7105" operator="lessThan">
      <formula>$O$65</formula>
    </cfRule>
  </conditionalFormatting>
  <conditionalFormatting sqref="AU65:AX65">
    <cfRule type="containsText" dxfId="18183" priority="7098" operator="containsText" text="Score">
      <formula>NOT(ISERROR(SEARCH("Score",AU65)))</formula>
    </cfRule>
    <cfRule type="cellIs" dxfId="18182" priority="7099" operator="greaterThan">
      <formula>$O$65</formula>
    </cfRule>
    <cfRule type="cellIs" dxfId="18181" priority="7100" operator="equal">
      <formula>$O$65</formula>
    </cfRule>
    <cfRule type="cellIs" dxfId="18180" priority="7101" operator="lessThan">
      <formula>$O$65</formula>
    </cfRule>
  </conditionalFormatting>
  <conditionalFormatting sqref="AY65">
    <cfRule type="containsText" dxfId="18179" priority="7094" operator="containsText" text="Score">
      <formula>NOT(ISERROR(SEARCH("Score",AY65)))</formula>
    </cfRule>
    <cfRule type="cellIs" dxfId="18178" priority="7095" operator="greaterThan">
      <formula>$O$65</formula>
    </cfRule>
    <cfRule type="cellIs" dxfId="18177" priority="7096" operator="equal">
      <formula>$O$65</formula>
    </cfRule>
    <cfRule type="cellIs" dxfId="18176" priority="7097" operator="lessThan">
      <formula>$O$65</formula>
    </cfRule>
  </conditionalFormatting>
  <conditionalFormatting sqref="AZ65">
    <cfRule type="containsText" dxfId="18175" priority="7090" operator="containsText" text="Score">
      <formula>NOT(ISERROR(SEARCH("Score",AZ65)))</formula>
    </cfRule>
    <cfRule type="cellIs" dxfId="18174" priority="7091" operator="greaterThan">
      <formula>$O$65</formula>
    </cfRule>
    <cfRule type="cellIs" dxfId="18173" priority="7092" operator="equal">
      <formula>$O$65</formula>
    </cfRule>
    <cfRule type="cellIs" dxfId="18172" priority="7093" operator="lessThan">
      <formula>$O$65</formula>
    </cfRule>
  </conditionalFormatting>
  <conditionalFormatting sqref="BA65">
    <cfRule type="containsText" dxfId="18171" priority="7086" operator="containsText" text="Score">
      <formula>NOT(ISERROR(SEARCH("Score",BA65)))</formula>
    </cfRule>
    <cfRule type="cellIs" dxfId="18170" priority="7087" operator="greaterThan">
      <formula>$O$65</formula>
    </cfRule>
    <cfRule type="cellIs" dxfId="18169" priority="7088" operator="equal">
      <formula>$O$65</formula>
    </cfRule>
    <cfRule type="cellIs" dxfId="18168" priority="7089" operator="lessThan">
      <formula>$O$65</formula>
    </cfRule>
  </conditionalFormatting>
  <conditionalFormatting sqref="AL69">
    <cfRule type="containsText" dxfId="18167" priority="7022" operator="containsText" text="Score">
      <formula>NOT(ISERROR(SEARCH("Score",AL69)))</formula>
    </cfRule>
    <cfRule type="cellIs" dxfId="18166" priority="7023" operator="greaterThan">
      <formula>$O$69</formula>
    </cfRule>
    <cfRule type="cellIs" dxfId="18165" priority="7024" operator="equal">
      <formula>$O$69</formula>
    </cfRule>
    <cfRule type="cellIs" dxfId="18164" priority="7025" operator="lessThan">
      <formula>$O$69</formula>
    </cfRule>
  </conditionalFormatting>
  <conditionalFormatting sqref="AM69">
    <cfRule type="containsText" dxfId="18163" priority="7018" operator="containsText" text="Score">
      <formula>NOT(ISERROR(SEARCH("Score",AM69)))</formula>
    </cfRule>
    <cfRule type="cellIs" dxfId="18162" priority="7019" operator="greaterThan">
      <formula>$O$69</formula>
    </cfRule>
    <cfRule type="cellIs" dxfId="18161" priority="7020" operator="equal">
      <formula>$O$69</formula>
    </cfRule>
    <cfRule type="cellIs" dxfId="18160" priority="7021" operator="lessThan">
      <formula>$O$69</formula>
    </cfRule>
  </conditionalFormatting>
  <conditionalFormatting sqref="AN69">
    <cfRule type="containsText" dxfId="18159" priority="7014" operator="containsText" text="Score">
      <formula>NOT(ISERROR(SEARCH("Score",AN69)))</formula>
    </cfRule>
    <cfRule type="cellIs" dxfId="18158" priority="7015" operator="greaterThan">
      <formula>$O$69</formula>
    </cfRule>
    <cfRule type="cellIs" dxfId="18157" priority="7016" operator="equal">
      <formula>$O$69</formula>
    </cfRule>
    <cfRule type="cellIs" dxfId="18156" priority="7017" operator="lessThan">
      <formula>$O$69</formula>
    </cfRule>
  </conditionalFormatting>
  <conditionalFormatting sqref="AO69">
    <cfRule type="containsText" dxfId="18155" priority="7010" operator="containsText" text="Score">
      <formula>NOT(ISERROR(SEARCH("Score",AO69)))</formula>
    </cfRule>
    <cfRule type="cellIs" dxfId="18154" priority="7011" operator="greaterThan">
      <formula>$O$69</formula>
    </cfRule>
    <cfRule type="cellIs" dxfId="18153" priority="7012" operator="equal">
      <formula>$O$69</formula>
    </cfRule>
    <cfRule type="cellIs" dxfId="18152" priority="7013" operator="lessThan">
      <formula>$O$69</formula>
    </cfRule>
  </conditionalFormatting>
  <conditionalFormatting sqref="AP69">
    <cfRule type="containsText" dxfId="18151" priority="7006" operator="containsText" text="Score">
      <formula>NOT(ISERROR(SEARCH("Score",AP69)))</formula>
    </cfRule>
    <cfRule type="cellIs" dxfId="18150" priority="7007" operator="greaterThan">
      <formula>$O$69</formula>
    </cfRule>
    <cfRule type="cellIs" dxfId="18149" priority="7008" operator="equal">
      <formula>$O$69</formula>
    </cfRule>
    <cfRule type="cellIs" dxfId="18148" priority="7009" operator="lessThan">
      <formula>$O$69</formula>
    </cfRule>
  </conditionalFormatting>
  <conditionalFormatting sqref="AQ69">
    <cfRule type="containsText" dxfId="18147" priority="7002" operator="containsText" text="Score">
      <formula>NOT(ISERROR(SEARCH("Score",AQ69)))</formula>
    </cfRule>
    <cfRule type="cellIs" dxfId="18146" priority="7003" operator="greaterThan">
      <formula>$O$69</formula>
    </cfRule>
    <cfRule type="cellIs" dxfId="18145" priority="7004" operator="equal">
      <formula>$O$69</formula>
    </cfRule>
    <cfRule type="cellIs" dxfId="18144" priority="7005" operator="lessThan">
      <formula>$O$69</formula>
    </cfRule>
  </conditionalFormatting>
  <conditionalFormatting sqref="AR69">
    <cfRule type="containsText" dxfId="18143" priority="6998" operator="containsText" text="Score">
      <formula>NOT(ISERROR(SEARCH("Score",AR69)))</formula>
    </cfRule>
    <cfRule type="cellIs" dxfId="18142" priority="6999" operator="greaterThan">
      <formula>$O$69</formula>
    </cfRule>
    <cfRule type="cellIs" dxfId="18141" priority="7000" operator="equal">
      <formula>$O$69</formula>
    </cfRule>
    <cfRule type="cellIs" dxfId="18140" priority="7001" operator="lessThan">
      <formula>$O$69</formula>
    </cfRule>
  </conditionalFormatting>
  <conditionalFormatting sqref="AS69">
    <cfRule type="containsText" dxfId="18139" priority="6994" operator="containsText" text="Score">
      <formula>NOT(ISERROR(SEARCH("Score",AS69)))</formula>
    </cfRule>
    <cfRule type="cellIs" dxfId="18138" priority="6995" operator="greaterThan">
      <formula>$O$69</formula>
    </cfRule>
    <cfRule type="cellIs" dxfId="18137" priority="6996" operator="equal">
      <formula>$O$69</formula>
    </cfRule>
    <cfRule type="cellIs" dxfId="18136" priority="6997" operator="lessThan">
      <formula>$O$69</formula>
    </cfRule>
  </conditionalFormatting>
  <conditionalFormatting sqref="AT69">
    <cfRule type="containsText" dxfId="18135" priority="6990" operator="containsText" text="Score">
      <formula>NOT(ISERROR(SEARCH("Score",AT69)))</formula>
    </cfRule>
    <cfRule type="cellIs" dxfId="18134" priority="6991" operator="greaterThan">
      <formula>$O$69</formula>
    </cfRule>
    <cfRule type="cellIs" dxfId="18133" priority="6992" operator="equal">
      <formula>$O$69</formula>
    </cfRule>
    <cfRule type="cellIs" dxfId="18132" priority="6993" operator="lessThan">
      <formula>$O$69</formula>
    </cfRule>
  </conditionalFormatting>
  <conditionalFormatting sqref="AU69">
    <cfRule type="containsText" dxfId="18131" priority="6986" operator="containsText" text="Score">
      <formula>NOT(ISERROR(SEARCH("Score",AU69)))</formula>
    </cfRule>
    <cfRule type="cellIs" dxfId="18130" priority="6987" operator="greaterThan">
      <formula>$O$69</formula>
    </cfRule>
    <cfRule type="cellIs" dxfId="18129" priority="6988" operator="equal">
      <formula>$O$69</formula>
    </cfRule>
    <cfRule type="cellIs" dxfId="18128" priority="6989" operator="lessThan">
      <formula>$O$69</formula>
    </cfRule>
  </conditionalFormatting>
  <conditionalFormatting sqref="AV69">
    <cfRule type="containsText" dxfId="18127" priority="6982" operator="containsText" text="Score">
      <formula>NOT(ISERROR(SEARCH("Score",AV69)))</formula>
    </cfRule>
    <cfRule type="cellIs" dxfId="18126" priority="6983" operator="greaterThan">
      <formula>$O$69</formula>
    </cfRule>
    <cfRule type="cellIs" dxfId="18125" priority="6984" operator="equal">
      <formula>$O$69</formula>
    </cfRule>
    <cfRule type="cellIs" dxfId="18124" priority="6985" operator="lessThan">
      <formula>$O$69</formula>
    </cfRule>
  </conditionalFormatting>
  <conditionalFormatting sqref="AU69:AX69">
    <cfRule type="containsText" dxfId="18123" priority="6978" operator="containsText" text="Score">
      <formula>NOT(ISERROR(SEARCH("Score",AU69)))</formula>
    </cfRule>
    <cfRule type="cellIs" dxfId="18122" priority="6979" operator="greaterThan">
      <formula>$O$69</formula>
    </cfRule>
    <cfRule type="cellIs" dxfId="18121" priority="6980" operator="equal">
      <formula>$O$69</formula>
    </cfRule>
    <cfRule type="cellIs" dxfId="18120" priority="6981" operator="lessThan">
      <formula>$O$69</formula>
    </cfRule>
  </conditionalFormatting>
  <conditionalFormatting sqref="AY69">
    <cfRule type="containsText" dxfId="18119" priority="6974" operator="containsText" text="Score">
      <formula>NOT(ISERROR(SEARCH("Score",AY69)))</formula>
    </cfRule>
    <cfRule type="cellIs" dxfId="18118" priority="6975" operator="greaterThan">
      <formula>$O$69</formula>
    </cfRule>
    <cfRule type="cellIs" dxfId="18117" priority="6976" operator="equal">
      <formula>$O$69</formula>
    </cfRule>
    <cfRule type="cellIs" dxfId="18116" priority="6977" operator="lessThan">
      <formula>$O$69</formula>
    </cfRule>
  </conditionalFormatting>
  <conditionalFormatting sqref="AZ69">
    <cfRule type="containsText" dxfId="18115" priority="6970" operator="containsText" text="Score">
      <formula>NOT(ISERROR(SEARCH("Score",AZ69)))</formula>
    </cfRule>
    <cfRule type="cellIs" dxfId="18114" priority="6971" operator="greaterThan">
      <formula>$O$69</formula>
    </cfRule>
    <cfRule type="cellIs" dxfId="18113" priority="6972" operator="equal">
      <formula>$O$69</formula>
    </cfRule>
    <cfRule type="cellIs" dxfId="18112" priority="6973" operator="lessThan">
      <formula>$O$69</formula>
    </cfRule>
  </conditionalFormatting>
  <conditionalFormatting sqref="BA69">
    <cfRule type="containsText" dxfId="18111" priority="6966" operator="containsText" text="Score">
      <formula>NOT(ISERROR(SEARCH("Score",BA69)))</formula>
    </cfRule>
    <cfRule type="cellIs" dxfId="18110" priority="6967" operator="greaterThan">
      <formula>$O$69</formula>
    </cfRule>
    <cfRule type="cellIs" dxfId="18109" priority="6968" operator="equal">
      <formula>$O$69</formula>
    </cfRule>
    <cfRule type="cellIs" dxfId="18108" priority="6969" operator="lessThan">
      <formula>$O$69</formula>
    </cfRule>
  </conditionalFormatting>
  <conditionalFormatting sqref="AL73">
    <cfRule type="containsText" dxfId="18107" priority="6902" operator="containsText" text="Score">
      <formula>NOT(ISERROR(SEARCH("Score",AL73)))</formula>
    </cfRule>
    <cfRule type="cellIs" dxfId="18106" priority="6903" operator="greaterThan">
      <formula>$O$73</formula>
    </cfRule>
    <cfRule type="cellIs" dxfId="18105" priority="6904" operator="equal">
      <formula>$O$73</formula>
    </cfRule>
    <cfRule type="cellIs" dxfId="18104" priority="6905" operator="lessThan">
      <formula>$O$73</formula>
    </cfRule>
  </conditionalFormatting>
  <conditionalFormatting sqref="AM73">
    <cfRule type="containsText" dxfId="18103" priority="6898" operator="containsText" text="Score">
      <formula>NOT(ISERROR(SEARCH("Score",AM73)))</formula>
    </cfRule>
    <cfRule type="cellIs" dxfId="18102" priority="6899" operator="greaterThan">
      <formula>$O$73</formula>
    </cfRule>
    <cfRule type="cellIs" dxfId="18101" priority="6900" operator="equal">
      <formula>$O$73</formula>
    </cfRule>
    <cfRule type="cellIs" dxfId="18100" priority="6901" operator="lessThan">
      <formula>$O$73</formula>
    </cfRule>
  </conditionalFormatting>
  <conditionalFormatting sqref="AN73">
    <cfRule type="containsText" dxfId="18099" priority="6894" operator="containsText" text="Score">
      <formula>NOT(ISERROR(SEARCH("Score",AN73)))</formula>
    </cfRule>
    <cfRule type="cellIs" dxfId="18098" priority="6895" operator="greaterThan">
      <formula>$O$73</formula>
    </cfRule>
    <cfRule type="cellIs" dxfId="18097" priority="6896" operator="equal">
      <formula>$O$73</formula>
    </cfRule>
    <cfRule type="cellIs" dxfId="18096" priority="6897" operator="lessThan">
      <formula>$O$73</formula>
    </cfRule>
  </conditionalFormatting>
  <conditionalFormatting sqref="AO73">
    <cfRule type="containsText" dxfId="18095" priority="6890" operator="containsText" text="Score">
      <formula>NOT(ISERROR(SEARCH("Score",AO73)))</formula>
    </cfRule>
    <cfRule type="cellIs" dxfId="18094" priority="6891" operator="greaterThan">
      <formula>$O$73</formula>
    </cfRule>
    <cfRule type="cellIs" dxfId="18093" priority="6892" operator="equal">
      <formula>$O$73</formula>
    </cfRule>
    <cfRule type="cellIs" dxfId="18092" priority="6893" operator="lessThan">
      <formula>$O$73</formula>
    </cfRule>
  </conditionalFormatting>
  <conditionalFormatting sqref="AP73">
    <cfRule type="containsText" dxfId="18091" priority="6886" operator="containsText" text="Score">
      <formula>NOT(ISERROR(SEARCH("Score",AP73)))</formula>
    </cfRule>
    <cfRule type="cellIs" dxfId="18090" priority="6887" operator="greaterThan">
      <formula>$O$73</formula>
    </cfRule>
    <cfRule type="cellIs" dxfId="18089" priority="6888" operator="equal">
      <formula>$O$73</formula>
    </cfRule>
    <cfRule type="cellIs" dxfId="18088" priority="6889" operator="lessThan">
      <formula>$O$73</formula>
    </cfRule>
  </conditionalFormatting>
  <conditionalFormatting sqref="AQ73">
    <cfRule type="containsText" dxfId="18087" priority="6882" operator="containsText" text="Score">
      <formula>NOT(ISERROR(SEARCH("Score",AQ73)))</formula>
    </cfRule>
    <cfRule type="cellIs" dxfId="18086" priority="6883" operator="greaterThan">
      <formula>$O$73</formula>
    </cfRule>
    <cfRule type="cellIs" dxfId="18085" priority="6884" operator="equal">
      <formula>$O$73</formula>
    </cfRule>
    <cfRule type="cellIs" dxfId="18084" priority="6885" operator="lessThan">
      <formula>$O$73</formula>
    </cfRule>
  </conditionalFormatting>
  <conditionalFormatting sqref="AR73">
    <cfRule type="containsText" dxfId="18083" priority="6878" operator="containsText" text="Score">
      <formula>NOT(ISERROR(SEARCH("Score",AR73)))</formula>
    </cfRule>
    <cfRule type="cellIs" dxfId="18082" priority="6879" operator="greaterThan">
      <formula>$O$73</formula>
    </cfRule>
    <cfRule type="cellIs" dxfId="18081" priority="6880" operator="equal">
      <formula>$O$73</formula>
    </cfRule>
    <cfRule type="cellIs" dxfId="18080" priority="6881" operator="lessThan">
      <formula>$O$73</formula>
    </cfRule>
  </conditionalFormatting>
  <conditionalFormatting sqref="AS73">
    <cfRule type="containsText" dxfId="18079" priority="6874" operator="containsText" text="Score">
      <formula>NOT(ISERROR(SEARCH("Score",AS73)))</formula>
    </cfRule>
    <cfRule type="cellIs" dxfId="18078" priority="6875" operator="greaterThan">
      <formula>$O$73</formula>
    </cfRule>
    <cfRule type="cellIs" dxfId="18077" priority="6876" operator="equal">
      <formula>$O$73</formula>
    </cfRule>
    <cfRule type="cellIs" dxfId="18076" priority="6877" operator="lessThan">
      <formula>$O$73</formula>
    </cfRule>
  </conditionalFormatting>
  <conditionalFormatting sqref="AT73">
    <cfRule type="containsText" dxfId="18075" priority="6870" operator="containsText" text="Score">
      <formula>NOT(ISERROR(SEARCH("Score",AT73)))</formula>
    </cfRule>
    <cfRule type="cellIs" dxfId="18074" priority="6871" operator="greaterThan">
      <formula>$O$73</formula>
    </cfRule>
    <cfRule type="cellIs" dxfId="18073" priority="6872" operator="equal">
      <formula>$O$73</formula>
    </cfRule>
    <cfRule type="cellIs" dxfId="18072" priority="6873" operator="lessThan">
      <formula>$O$73</formula>
    </cfRule>
  </conditionalFormatting>
  <conditionalFormatting sqref="AU73">
    <cfRule type="containsText" dxfId="18071" priority="6866" operator="containsText" text="Score">
      <formula>NOT(ISERROR(SEARCH("Score",AU73)))</formula>
    </cfRule>
    <cfRule type="cellIs" dxfId="18070" priority="6867" operator="greaterThan">
      <formula>$O$73</formula>
    </cfRule>
    <cfRule type="cellIs" dxfId="18069" priority="6868" operator="equal">
      <formula>$O$73</formula>
    </cfRule>
    <cfRule type="cellIs" dxfId="18068" priority="6869" operator="lessThan">
      <formula>$O$73</formula>
    </cfRule>
  </conditionalFormatting>
  <conditionalFormatting sqref="AV73">
    <cfRule type="containsText" dxfId="18067" priority="6862" operator="containsText" text="Score">
      <formula>NOT(ISERROR(SEARCH("Score",AV73)))</formula>
    </cfRule>
    <cfRule type="cellIs" dxfId="18066" priority="6863" operator="greaterThan">
      <formula>$O$73</formula>
    </cfRule>
    <cfRule type="cellIs" dxfId="18065" priority="6864" operator="equal">
      <formula>$O$73</formula>
    </cfRule>
    <cfRule type="cellIs" dxfId="18064" priority="6865" operator="lessThan">
      <formula>$O$73</formula>
    </cfRule>
  </conditionalFormatting>
  <conditionalFormatting sqref="AU73:AX73">
    <cfRule type="containsText" dxfId="18063" priority="6858" operator="containsText" text="Score">
      <formula>NOT(ISERROR(SEARCH("Score",AU73)))</formula>
    </cfRule>
    <cfRule type="cellIs" dxfId="18062" priority="6859" operator="greaterThan">
      <formula>$O$73</formula>
    </cfRule>
    <cfRule type="cellIs" dxfId="18061" priority="6860" operator="equal">
      <formula>$O$73</formula>
    </cfRule>
    <cfRule type="cellIs" dxfId="18060" priority="6861" operator="lessThan">
      <formula>$O$73</formula>
    </cfRule>
  </conditionalFormatting>
  <conditionalFormatting sqref="AY73">
    <cfRule type="containsText" dxfId="18059" priority="6854" operator="containsText" text="Score">
      <formula>NOT(ISERROR(SEARCH("Score",AY73)))</formula>
    </cfRule>
    <cfRule type="cellIs" dxfId="18058" priority="6855" operator="greaterThan">
      <formula>$O$73</formula>
    </cfRule>
    <cfRule type="cellIs" dxfId="18057" priority="6856" operator="equal">
      <formula>$O$73</formula>
    </cfRule>
    <cfRule type="cellIs" dxfId="18056" priority="6857" operator="lessThan">
      <formula>$O$73</formula>
    </cfRule>
  </conditionalFormatting>
  <conditionalFormatting sqref="AZ73">
    <cfRule type="containsText" dxfId="18055" priority="6850" operator="containsText" text="Score">
      <formula>NOT(ISERROR(SEARCH("Score",AZ73)))</formula>
    </cfRule>
    <cfRule type="cellIs" dxfId="18054" priority="6851" operator="greaterThan">
      <formula>$O$73</formula>
    </cfRule>
    <cfRule type="cellIs" dxfId="18053" priority="6852" operator="equal">
      <formula>$O$73</formula>
    </cfRule>
    <cfRule type="cellIs" dxfId="18052" priority="6853" operator="lessThan">
      <formula>$O$73</formula>
    </cfRule>
  </conditionalFormatting>
  <conditionalFormatting sqref="BA73">
    <cfRule type="containsText" dxfId="18051" priority="6846" operator="containsText" text="Score">
      <formula>NOT(ISERROR(SEARCH("Score",BA73)))</formula>
    </cfRule>
    <cfRule type="cellIs" dxfId="18050" priority="6847" operator="greaterThan">
      <formula>$O$73</formula>
    </cfRule>
    <cfRule type="cellIs" dxfId="18049" priority="6848" operator="equal">
      <formula>$O$73</formula>
    </cfRule>
    <cfRule type="cellIs" dxfId="18048" priority="6849" operator="lessThan">
      <formula>$O$73</formula>
    </cfRule>
  </conditionalFormatting>
  <conditionalFormatting sqref="AZ25:BI25">
    <cfRule type="containsText" dxfId="18047" priority="6842" operator="containsText" text="Score">
      <formula>NOT(ISERROR(SEARCH("Score",AZ25)))</formula>
    </cfRule>
    <cfRule type="cellIs" dxfId="18046" priority="6843" operator="greaterThan">
      <formula>$O$25</formula>
    </cfRule>
    <cfRule type="cellIs" dxfId="18045" priority="6844" operator="equal">
      <formula>$O$25</formula>
    </cfRule>
    <cfRule type="cellIs" dxfId="18044" priority="6845" operator="lessThan">
      <formula>$O$25</formula>
    </cfRule>
  </conditionalFormatting>
  <conditionalFormatting sqref="AZ29:BI29">
    <cfRule type="containsText" dxfId="18043" priority="6838" operator="containsText" text="Score">
      <formula>NOT(ISERROR(SEARCH("Score",AZ29)))</formula>
    </cfRule>
    <cfRule type="cellIs" dxfId="18042" priority="6839" operator="greaterThan">
      <formula>$O$29</formula>
    </cfRule>
    <cfRule type="cellIs" dxfId="18041" priority="6840" operator="equal">
      <formula>$O$29</formula>
    </cfRule>
    <cfRule type="cellIs" dxfId="18040" priority="6841" operator="lessThan">
      <formula>$O$29</formula>
    </cfRule>
  </conditionalFormatting>
  <conditionalFormatting sqref="AZ33:BF33">
    <cfRule type="containsText" dxfId="18039" priority="6834" operator="containsText" text="Score">
      <formula>NOT(ISERROR(SEARCH("Score",AZ33)))</formula>
    </cfRule>
    <cfRule type="cellIs" dxfId="18038" priority="6835" operator="greaterThan">
      <formula>$O$33</formula>
    </cfRule>
    <cfRule type="cellIs" dxfId="18037" priority="6836" operator="equal">
      <formula>$O$33</formula>
    </cfRule>
    <cfRule type="cellIs" dxfId="18036" priority="6837" operator="lessThan">
      <formula>$O$33</formula>
    </cfRule>
  </conditionalFormatting>
  <conditionalFormatting sqref="AZ37:BF37">
    <cfRule type="containsText" dxfId="18035" priority="6830" operator="containsText" text="Score">
      <formula>NOT(ISERROR(SEARCH("Score",AZ37)))</formula>
    </cfRule>
    <cfRule type="cellIs" dxfId="18034" priority="6831" operator="greaterThan">
      <formula>$O$37</formula>
    </cfRule>
    <cfRule type="cellIs" dxfId="18033" priority="6832" operator="equal">
      <formula>$O$37</formula>
    </cfRule>
    <cfRule type="cellIs" dxfId="18032" priority="6833" operator="lessThan">
      <formula>$O$37</formula>
    </cfRule>
  </conditionalFormatting>
  <conditionalFormatting sqref="AZ41:BE41">
    <cfRule type="containsText" dxfId="18031" priority="6826" operator="containsText" text="Score">
      <formula>NOT(ISERROR(SEARCH("Score",AZ41)))</formula>
    </cfRule>
    <cfRule type="cellIs" dxfId="18030" priority="6827" operator="greaterThan">
      <formula>$O$41</formula>
    </cfRule>
    <cfRule type="cellIs" dxfId="18029" priority="6828" operator="equal">
      <formula>$O$41</formula>
    </cfRule>
    <cfRule type="cellIs" dxfId="18028" priority="6829" operator="lessThan">
      <formula>$O$41</formula>
    </cfRule>
  </conditionalFormatting>
  <conditionalFormatting sqref="AZ45:BE45">
    <cfRule type="containsText" dxfId="18027" priority="6822" operator="containsText" text="Score">
      <formula>NOT(ISERROR(SEARCH("Score",AZ45)))</formula>
    </cfRule>
    <cfRule type="cellIs" dxfId="18026" priority="6823" operator="greaterThan">
      <formula>$O$45</formula>
    </cfRule>
    <cfRule type="cellIs" dxfId="18025" priority="6824" operator="equal">
      <formula>$O$45</formula>
    </cfRule>
    <cfRule type="cellIs" dxfId="18024" priority="6825" operator="lessThan">
      <formula>$O$45</formula>
    </cfRule>
  </conditionalFormatting>
  <conditionalFormatting sqref="AZ49:BG49">
    <cfRule type="containsText" dxfId="18023" priority="6818" operator="containsText" text="Score">
      <formula>NOT(ISERROR(SEARCH("Score",AZ49)))</formula>
    </cfRule>
    <cfRule type="cellIs" dxfId="18022" priority="6819" operator="greaterThan">
      <formula>$O$49</formula>
    </cfRule>
    <cfRule type="cellIs" dxfId="18021" priority="6820" operator="equal">
      <formula>$O$49</formula>
    </cfRule>
    <cfRule type="cellIs" dxfId="18020" priority="6821" operator="lessThan">
      <formula>$O$49</formula>
    </cfRule>
  </conditionalFormatting>
  <conditionalFormatting sqref="AZ53:BF53">
    <cfRule type="containsText" dxfId="18019" priority="6814" operator="containsText" text="Score">
      <formula>NOT(ISERROR(SEARCH("Score",AZ53)))</formula>
    </cfRule>
    <cfRule type="cellIs" dxfId="18018" priority="6815" operator="greaterThan">
      <formula>$O$53</formula>
    </cfRule>
    <cfRule type="cellIs" dxfId="18017" priority="6816" operator="equal">
      <formula>$O$53</formula>
    </cfRule>
    <cfRule type="cellIs" dxfId="18016" priority="6817" operator="lessThan">
      <formula>$O$53</formula>
    </cfRule>
  </conditionalFormatting>
  <conditionalFormatting sqref="AZ57:BE57">
    <cfRule type="containsText" dxfId="18015" priority="6810" operator="containsText" text="Score">
      <formula>NOT(ISERROR(SEARCH("Score",AZ57)))</formula>
    </cfRule>
    <cfRule type="cellIs" dxfId="18014" priority="6811" operator="greaterThan">
      <formula>$O$57</formula>
    </cfRule>
    <cfRule type="cellIs" dxfId="18013" priority="6812" operator="equal">
      <formula>$O$57</formula>
    </cfRule>
    <cfRule type="cellIs" dxfId="18012" priority="6813" operator="lessThan">
      <formula>$O$57</formula>
    </cfRule>
  </conditionalFormatting>
  <conditionalFormatting sqref="BI61 AZ61:BG61">
    <cfRule type="containsText" dxfId="18011" priority="6806" operator="containsText" text="Score">
      <formula>NOT(ISERROR(SEARCH("Score",AZ61)))</formula>
    </cfRule>
    <cfRule type="cellIs" dxfId="18010" priority="6807" operator="greaterThan">
      <formula>$O$61</formula>
    </cfRule>
    <cfRule type="cellIs" dxfId="18009" priority="6808" operator="equal">
      <formula>$O$61</formula>
    </cfRule>
    <cfRule type="cellIs" dxfId="18008" priority="6809" operator="lessThan">
      <formula>$O$61</formula>
    </cfRule>
  </conditionalFormatting>
  <conditionalFormatting sqref="BI65 AZ65:BG65">
    <cfRule type="containsText" dxfId="18007" priority="6802" operator="containsText" text="Score">
      <formula>NOT(ISERROR(SEARCH("Score",AZ65)))</formula>
    </cfRule>
    <cfRule type="cellIs" dxfId="18006" priority="6803" operator="greaterThan">
      <formula>$O$65</formula>
    </cfRule>
    <cfRule type="cellIs" dxfId="18005" priority="6804" operator="equal">
      <formula>$O$65</formula>
    </cfRule>
    <cfRule type="cellIs" dxfId="18004" priority="6805" operator="lessThan">
      <formula>$O$65</formula>
    </cfRule>
  </conditionalFormatting>
  <conditionalFormatting sqref="AZ69:BE69">
    <cfRule type="containsText" dxfId="18003" priority="6798" operator="containsText" text="Score">
      <formula>NOT(ISERROR(SEARCH("Score",AZ69)))</formula>
    </cfRule>
    <cfRule type="cellIs" dxfId="18002" priority="6799" operator="greaterThan">
      <formula>$O$69</formula>
    </cfRule>
    <cfRule type="cellIs" dxfId="18001" priority="6800" operator="equal">
      <formula>$O$69</formula>
    </cfRule>
    <cfRule type="cellIs" dxfId="18000" priority="6801" operator="lessThan">
      <formula>$O$69</formula>
    </cfRule>
  </conditionalFormatting>
  <conditionalFormatting sqref="AZ73:BE73">
    <cfRule type="containsText" dxfId="17999" priority="6794" operator="containsText" text="Score">
      <formula>NOT(ISERROR(SEARCH("Score",AZ73)))</formula>
    </cfRule>
    <cfRule type="cellIs" dxfId="17998" priority="6795" operator="greaterThan">
      <formula>$O$73</formula>
    </cfRule>
    <cfRule type="cellIs" dxfId="17997" priority="6796" operator="equal">
      <formula>$O$73</formula>
    </cfRule>
    <cfRule type="cellIs" dxfId="17996" priority="6797" operator="lessThan">
      <formula>$O$73</formula>
    </cfRule>
  </conditionalFormatting>
  <conditionalFormatting sqref="AZ80:BE80">
    <cfRule type="containsText" dxfId="17995" priority="6790" operator="containsText" text="Score">
      <formula>NOT(ISERROR(SEARCH("Score",AZ80)))</formula>
    </cfRule>
    <cfRule type="cellIs" dxfId="17994" priority="6791" operator="greaterThan">
      <formula>$O$80</formula>
    </cfRule>
    <cfRule type="cellIs" dxfId="17993" priority="6792" operator="equal">
      <formula>$O$80</formula>
    </cfRule>
    <cfRule type="cellIs" dxfId="17992" priority="6793" operator="lessThan">
      <formula>$O$80</formula>
    </cfRule>
  </conditionalFormatting>
  <conditionalFormatting sqref="AZ84:BI84">
    <cfRule type="containsText" dxfId="17991" priority="6786" operator="containsText" text="Score">
      <formula>NOT(ISERROR(SEARCH("Score",AZ84)))</formula>
    </cfRule>
    <cfRule type="cellIs" dxfId="17990" priority="6787" operator="greaterThan">
      <formula>$O$84</formula>
    </cfRule>
    <cfRule type="cellIs" dxfId="17989" priority="6788" operator="equal">
      <formula>$O$84</formula>
    </cfRule>
    <cfRule type="cellIs" dxfId="17988" priority="6789" operator="lessThan">
      <formula>$O$84</formula>
    </cfRule>
  </conditionalFormatting>
  <conditionalFormatting sqref="AZ88:BI88">
    <cfRule type="containsText" dxfId="17987" priority="6782" operator="containsText" text="Score">
      <formula>NOT(ISERROR(SEARCH("Score",AZ88)))</formula>
    </cfRule>
    <cfRule type="cellIs" dxfId="17986" priority="6783" operator="greaterThan">
      <formula>$O$88</formula>
    </cfRule>
    <cfRule type="cellIs" dxfId="17985" priority="6784" operator="equal">
      <formula>$O$88</formula>
    </cfRule>
    <cfRule type="cellIs" dxfId="17984" priority="6785" operator="lessThan">
      <formula>$O$88</formula>
    </cfRule>
  </conditionalFormatting>
  <conditionalFormatting sqref="AZ92:BG92">
    <cfRule type="containsText" dxfId="17983" priority="6778" operator="containsText" text="Score">
      <formula>NOT(ISERROR(SEARCH("Score",AZ92)))</formula>
    </cfRule>
    <cfRule type="cellIs" dxfId="17982" priority="6779" operator="greaterThan">
      <formula>$O$92</formula>
    </cfRule>
    <cfRule type="cellIs" dxfId="17981" priority="6780" operator="equal">
      <formula>$O$92</formula>
    </cfRule>
    <cfRule type="cellIs" dxfId="17980" priority="6781" operator="lessThan">
      <formula>$O$92</formula>
    </cfRule>
  </conditionalFormatting>
  <conditionalFormatting sqref="AZ96:BG96">
    <cfRule type="containsText" dxfId="17979" priority="6774" operator="containsText" text="Score">
      <formula>NOT(ISERROR(SEARCH("Score",AZ96)))</formula>
    </cfRule>
    <cfRule type="cellIs" dxfId="17978" priority="6775" operator="greaterThan">
      <formula>$O$96</formula>
    </cfRule>
    <cfRule type="cellIs" dxfId="17977" priority="6776" operator="equal">
      <formula>$O$96</formula>
    </cfRule>
    <cfRule type="cellIs" dxfId="17976" priority="6777" operator="lessThan">
      <formula>$O$96</formula>
    </cfRule>
  </conditionalFormatting>
  <conditionalFormatting sqref="AZ100:BG100">
    <cfRule type="containsText" dxfId="17975" priority="6770" operator="containsText" text="Score">
      <formula>NOT(ISERROR(SEARCH("Score",AZ100)))</formula>
    </cfRule>
    <cfRule type="cellIs" dxfId="17974" priority="6771" operator="greaterThan">
      <formula>$O$100</formula>
    </cfRule>
    <cfRule type="cellIs" dxfId="17973" priority="6772" operator="equal">
      <formula>$O$100</formula>
    </cfRule>
    <cfRule type="cellIs" dxfId="17972" priority="6773" operator="lessThan">
      <formula>$O$100</formula>
    </cfRule>
  </conditionalFormatting>
  <conditionalFormatting sqref="AZ104:BI104">
    <cfRule type="containsText" dxfId="17971" priority="6766" operator="containsText" text="Score">
      <formula>NOT(ISERROR(SEARCH("Score",AZ104)))</formula>
    </cfRule>
    <cfRule type="cellIs" dxfId="17970" priority="6767" operator="greaterThan">
      <formula>$O$104</formula>
    </cfRule>
    <cfRule type="cellIs" dxfId="17969" priority="6768" operator="equal">
      <formula>$O$104</formula>
    </cfRule>
    <cfRule type="cellIs" dxfId="17968" priority="6769" operator="lessThan">
      <formula>$O$104</formula>
    </cfRule>
  </conditionalFormatting>
  <conditionalFormatting sqref="AZ108:BI108">
    <cfRule type="containsText" dxfId="17967" priority="6762" operator="containsText" text="Score">
      <formula>NOT(ISERROR(SEARCH("Score",AZ108)))</formula>
    </cfRule>
    <cfRule type="cellIs" dxfId="17966" priority="6763" operator="greaterThan">
      <formula>$O$108</formula>
    </cfRule>
    <cfRule type="cellIs" dxfId="17965" priority="6764" operator="equal">
      <formula>$O$108</formula>
    </cfRule>
    <cfRule type="cellIs" dxfId="17964" priority="6765" operator="lessThan">
      <formula>$O$108</formula>
    </cfRule>
  </conditionalFormatting>
  <conditionalFormatting sqref="AZ112:BI112">
    <cfRule type="containsText" dxfId="17963" priority="6758" operator="containsText" text="Score">
      <formula>NOT(ISERROR(SEARCH("Score",AZ112)))</formula>
    </cfRule>
    <cfRule type="cellIs" dxfId="17962" priority="6759" operator="greaterThan">
      <formula>$O$112</formula>
    </cfRule>
    <cfRule type="cellIs" dxfId="17961" priority="6760" operator="equal">
      <formula>$O$112</formula>
    </cfRule>
    <cfRule type="cellIs" dxfId="17960" priority="6761" operator="lessThan">
      <formula>$O$112</formula>
    </cfRule>
  </conditionalFormatting>
  <conditionalFormatting sqref="AZ116:BI116">
    <cfRule type="containsText" dxfId="17959" priority="6754" operator="containsText" text="Score">
      <formula>NOT(ISERROR(SEARCH("Score",AZ116)))</formula>
    </cfRule>
    <cfRule type="cellIs" dxfId="17958" priority="6755" operator="greaterThan">
      <formula>$O$116</formula>
    </cfRule>
    <cfRule type="cellIs" dxfId="17957" priority="6756" operator="equal">
      <formula>$O$116</formula>
    </cfRule>
    <cfRule type="cellIs" dxfId="17956" priority="6757" operator="lessThan">
      <formula>$O$116</formula>
    </cfRule>
  </conditionalFormatting>
  <conditionalFormatting sqref="AZ120:BI120">
    <cfRule type="containsText" dxfId="17955" priority="6750" operator="containsText" text="Score">
      <formula>NOT(ISERROR(SEARCH("Score",AZ120)))</formula>
    </cfRule>
    <cfRule type="cellIs" dxfId="17954" priority="6751" operator="greaterThan">
      <formula>$O$120</formula>
    </cfRule>
    <cfRule type="cellIs" dxfId="17953" priority="6752" operator="equal">
      <formula>$O$120</formula>
    </cfRule>
    <cfRule type="cellIs" dxfId="17952" priority="6753" operator="lessThan">
      <formula>$O$120</formula>
    </cfRule>
  </conditionalFormatting>
  <conditionalFormatting sqref="AZ124:BI124">
    <cfRule type="containsText" dxfId="17951" priority="6746" operator="containsText" text="Score">
      <formula>NOT(ISERROR(SEARCH("Score",AZ124)))</formula>
    </cfRule>
    <cfRule type="cellIs" dxfId="17950" priority="6747" operator="greaterThan">
      <formula>$O$124</formula>
    </cfRule>
    <cfRule type="cellIs" dxfId="17949" priority="6748" operator="equal">
      <formula>$O$124</formula>
    </cfRule>
    <cfRule type="cellIs" dxfId="17948" priority="6749" operator="lessThan">
      <formula>$O$124</formula>
    </cfRule>
  </conditionalFormatting>
  <conditionalFormatting sqref="AZ128:BI128">
    <cfRule type="containsText" dxfId="17947" priority="6742" operator="containsText" text="Score">
      <formula>NOT(ISERROR(SEARCH("Score",AZ128)))</formula>
    </cfRule>
    <cfRule type="cellIs" dxfId="17946" priority="6743" operator="greaterThan">
      <formula>$O$128</formula>
    </cfRule>
    <cfRule type="cellIs" dxfId="17945" priority="6744" operator="equal">
      <formula>$O$128</formula>
    </cfRule>
    <cfRule type="cellIs" dxfId="17944" priority="6745" operator="lessThan">
      <formula>$O$128</formula>
    </cfRule>
  </conditionalFormatting>
  <conditionalFormatting sqref="AZ132:BI132">
    <cfRule type="containsText" dxfId="17943" priority="6738" operator="containsText" text="Score">
      <formula>NOT(ISERROR(SEARCH("Score",AZ132)))</formula>
    </cfRule>
    <cfRule type="cellIs" dxfId="17942" priority="6739" operator="greaterThan">
      <formula>$O$132</formula>
    </cfRule>
    <cfRule type="cellIs" dxfId="17941" priority="6740" operator="equal">
      <formula>$O$132</formula>
    </cfRule>
    <cfRule type="cellIs" dxfId="17940" priority="6741" operator="lessThan">
      <formula>$O$132</formula>
    </cfRule>
  </conditionalFormatting>
  <conditionalFormatting sqref="AZ143:BI143">
    <cfRule type="containsText" dxfId="17939" priority="6734" operator="containsText" text="Score">
      <formula>NOT(ISERROR(SEARCH("Score",AZ143)))</formula>
    </cfRule>
    <cfRule type="cellIs" dxfId="17938" priority="6735" operator="greaterThan">
      <formula>$O$143</formula>
    </cfRule>
    <cfRule type="cellIs" dxfId="17937" priority="6736" operator="equal">
      <formula>$O$143</formula>
    </cfRule>
    <cfRule type="cellIs" dxfId="17936" priority="6737" operator="lessThan">
      <formula>$O$143</formula>
    </cfRule>
  </conditionalFormatting>
  <conditionalFormatting sqref="AZ147:BI147">
    <cfRule type="containsText" dxfId="17935" priority="6730" operator="containsText" text="Score">
      <formula>NOT(ISERROR(SEARCH("Score",AZ147)))</formula>
    </cfRule>
    <cfRule type="cellIs" dxfId="17934" priority="6731" operator="greaterThan">
      <formula>$O$147</formula>
    </cfRule>
    <cfRule type="cellIs" dxfId="17933" priority="6732" operator="equal">
      <formula>$O$147</formula>
    </cfRule>
    <cfRule type="cellIs" dxfId="17932" priority="6733" operator="lessThan">
      <formula>$O$147</formula>
    </cfRule>
  </conditionalFormatting>
  <conditionalFormatting sqref="AZ151:BI151">
    <cfRule type="containsText" dxfId="17931" priority="6726" operator="containsText" text="Score">
      <formula>NOT(ISERROR(SEARCH("Score",AZ151)))</formula>
    </cfRule>
    <cfRule type="cellIs" dxfId="17930" priority="6727" operator="greaterThan">
      <formula>$O$151</formula>
    </cfRule>
    <cfRule type="cellIs" dxfId="17929" priority="6728" operator="equal">
      <formula>$O$151</formula>
    </cfRule>
    <cfRule type="cellIs" dxfId="17928" priority="6729" operator="lessThan">
      <formula>$O$151</formula>
    </cfRule>
  </conditionalFormatting>
  <conditionalFormatting sqref="AZ155:BI155">
    <cfRule type="containsText" dxfId="17927" priority="6722" operator="containsText" text="Score">
      <formula>NOT(ISERROR(SEARCH("Score",AZ155)))</formula>
    </cfRule>
    <cfRule type="cellIs" dxfId="17926" priority="6723" operator="greaterThan">
      <formula>$O$155</formula>
    </cfRule>
    <cfRule type="cellIs" dxfId="17925" priority="6724" operator="equal">
      <formula>$O$155</formula>
    </cfRule>
    <cfRule type="cellIs" dxfId="17924" priority="6725" operator="lessThan">
      <formula>$O$155</formula>
    </cfRule>
  </conditionalFormatting>
  <conditionalFormatting sqref="AZ159:BI159">
    <cfRule type="containsText" dxfId="17923" priority="6718" operator="containsText" text="Score">
      <formula>NOT(ISERROR(SEARCH("Score",AZ159)))</formula>
    </cfRule>
    <cfRule type="cellIs" dxfId="17922" priority="6719" operator="greaterThan">
      <formula>$O$159</formula>
    </cfRule>
    <cfRule type="cellIs" dxfId="17921" priority="6720" operator="equal">
      <formula>$O$159</formula>
    </cfRule>
    <cfRule type="cellIs" dxfId="17920" priority="6721" operator="lessThan">
      <formula>$O$159</formula>
    </cfRule>
  </conditionalFormatting>
  <conditionalFormatting sqref="AZ163:BI163">
    <cfRule type="containsText" dxfId="17919" priority="6714" operator="containsText" text="Score">
      <formula>NOT(ISERROR(SEARCH("Score",AZ163)))</formula>
    </cfRule>
    <cfRule type="cellIs" dxfId="17918" priority="6715" operator="greaterThan">
      <formula>$O$163</formula>
    </cfRule>
    <cfRule type="cellIs" dxfId="17917" priority="6716" operator="equal">
      <formula>$O$163</formula>
    </cfRule>
    <cfRule type="cellIs" dxfId="17916" priority="6717" operator="lessThan">
      <formula>$O$163</formula>
    </cfRule>
  </conditionalFormatting>
  <conditionalFormatting sqref="AZ167:BI167">
    <cfRule type="containsText" dxfId="17915" priority="6710" operator="containsText" text="Score">
      <formula>NOT(ISERROR(SEARCH("Score",AZ167)))</formula>
    </cfRule>
    <cfRule type="cellIs" dxfId="17914" priority="6711" operator="greaterThan">
      <formula>$O$167</formula>
    </cfRule>
    <cfRule type="cellIs" dxfId="17913" priority="6712" operator="equal">
      <formula>$O$167</formula>
    </cfRule>
    <cfRule type="cellIs" dxfId="17912" priority="6713" operator="lessThan">
      <formula>$O$167</formula>
    </cfRule>
  </conditionalFormatting>
  <conditionalFormatting sqref="AZ171:BI171">
    <cfRule type="containsText" dxfId="17911" priority="6706" operator="containsText" text="Score">
      <formula>NOT(ISERROR(SEARCH("Score",AZ171)))</formula>
    </cfRule>
    <cfRule type="cellIs" dxfId="17910" priority="6707" operator="greaterThan">
      <formula>$O$171</formula>
    </cfRule>
    <cfRule type="cellIs" dxfId="17909" priority="6708" operator="equal">
      <formula>$O$171</formula>
    </cfRule>
    <cfRule type="cellIs" dxfId="17908" priority="6709" operator="lessThan">
      <formula>$O$171</formula>
    </cfRule>
  </conditionalFormatting>
  <conditionalFormatting sqref="AZ175:BI175">
    <cfRule type="containsText" dxfId="17907" priority="6702" operator="containsText" text="Score">
      <formula>NOT(ISERROR(SEARCH("Score",AZ175)))</formula>
    </cfRule>
    <cfRule type="cellIs" dxfId="17906" priority="6703" operator="greaterThan">
      <formula>$O$175</formula>
    </cfRule>
    <cfRule type="cellIs" dxfId="17905" priority="6704" operator="equal">
      <formula>$O$175</formula>
    </cfRule>
    <cfRule type="cellIs" dxfId="17904" priority="6705" operator="lessThan">
      <formula>$O$175</formula>
    </cfRule>
  </conditionalFormatting>
  <conditionalFormatting sqref="AZ179:BI179">
    <cfRule type="containsText" dxfId="17903" priority="6698" operator="containsText" text="Score">
      <formula>NOT(ISERROR(SEARCH("Score",AZ179)))</formula>
    </cfRule>
    <cfRule type="cellIs" dxfId="17902" priority="6699" operator="greaterThan">
      <formula>$O$179</formula>
    </cfRule>
    <cfRule type="cellIs" dxfId="17901" priority="6700" operator="equal">
      <formula>$O$179</formula>
    </cfRule>
    <cfRule type="cellIs" dxfId="17900" priority="6701" operator="lessThan">
      <formula>$O$179</formula>
    </cfRule>
  </conditionalFormatting>
  <conditionalFormatting sqref="AZ183:BI183">
    <cfRule type="containsText" dxfId="17899" priority="6694" operator="containsText" text="Score">
      <formula>NOT(ISERROR(SEARCH("Score",AZ183)))</formula>
    </cfRule>
    <cfRule type="cellIs" dxfId="17898" priority="6695" operator="greaterThan">
      <formula>$O$183</formula>
    </cfRule>
    <cfRule type="cellIs" dxfId="17897" priority="6696" operator="equal">
      <formula>$O$183</formula>
    </cfRule>
    <cfRule type="cellIs" dxfId="17896" priority="6697" operator="lessThan">
      <formula>$O$183</formula>
    </cfRule>
  </conditionalFormatting>
  <conditionalFormatting sqref="AZ187:BI187">
    <cfRule type="containsText" dxfId="17895" priority="6690" operator="containsText" text="Score">
      <formula>NOT(ISERROR(SEARCH("Score",AZ187)))</formula>
    </cfRule>
    <cfRule type="cellIs" dxfId="17894" priority="6691" operator="greaterThan">
      <formula>$O$187</formula>
    </cfRule>
    <cfRule type="cellIs" dxfId="17893" priority="6692" operator="equal">
      <formula>$O$187</formula>
    </cfRule>
    <cfRule type="cellIs" dxfId="17892" priority="6693" operator="lessThan">
      <formula>$O$187</formula>
    </cfRule>
  </conditionalFormatting>
  <conditionalFormatting sqref="AZ191:BI191">
    <cfRule type="containsText" dxfId="17891" priority="6686" operator="containsText" text="Score">
      <formula>NOT(ISERROR(SEARCH("Score",AZ191)))</formula>
    </cfRule>
    <cfRule type="cellIs" dxfId="17890" priority="6687" operator="greaterThan">
      <formula>$O$191</formula>
    </cfRule>
    <cfRule type="cellIs" dxfId="17889" priority="6688" operator="equal">
      <formula>$O$191</formula>
    </cfRule>
    <cfRule type="cellIs" dxfId="17888" priority="6689" operator="lessThan">
      <formula>$O$191</formula>
    </cfRule>
  </conditionalFormatting>
  <conditionalFormatting sqref="AZ195:BI195">
    <cfRule type="containsText" dxfId="17887" priority="6682" operator="containsText" text="Score">
      <formula>NOT(ISERROR(SEARCH("Score",AZ195)))</formula>
    </cfRule>
    <cfRule type="cellIs" dxfId="17886" priority="6683" operator="greaterThan">
      <formula>$O$195</formula>
    </cfRule>
    <cfRule type="cellIs" dxfId="17885" priority="6684" operator="equal">
      <formula>$O$195</formula>
    </cfRule>
    <cfRule type="cellIs" dxfId="17884" priority="6685" operator="lessThan">
      <formula>$O$195</formula>
    </cfRule>
  </conditionalFormatting>
  <conditionalFormatting sqref="AZ199:BI199">
    <cfRule type="containsText" dxfId="17883" priority="6678" operator="containsText" text="Score">
      <formula>NOT(ISERROR(SEARCH("Score",AZ199)))</formula>
    </cfRule>
    <cfRule type="cellIs" dxfId="17882" priority="6679" operator="greaterThan">
      <formula>$O$199</formula>
    </cfRule>
    <cfRule type="cellIs" dxfId="17881" priority="6680" operator="equal">
      <formula>$O$199</formula>
    </cfRule>
    <cfRule type="cellIs" dxfId="17880" priority="6681" operator="lessThan">
      <formula>$O$199</formula>
    </cfRule>
  </conditionalFormatting>
  <conditionalFormatting sqref="AL80">
    <cfRule type="containsText" dxfId="17879" priority="6614" operator="containsText" text="Score">
      <formula>NOT(ISERROR(SEARCH("Score",AL80)))</formula>
    </cfRule>
    <cfRule type="cellIs" dxfId="17878" priority="6615" operator="greaterThan">
      <formula>$O$80</formula>
    </cfRule>
    <cfRule type="cellIs" dxfId="17877" priority="6616" operator="equal">
      <formula>$O$80</formula>
    </cfRule>
    <cfRule type="cellIs" dxfId="17876" priority="6617" operator="lessThan">
      <formula>$O$80</formula>
    </cfRule>
  </conditionalFormatting>
  <conditionalFormatting sqref="AM80">
    <cfRule type="containsText" dxfId="17875" priority="6610" operator="containsText" text="Score">
      <formula>NOT(ISERROR(SEARCH("Score",AM80)))</formula>
    </cfRule>
    <cfRule type="cellIs" dxfId="17874" priority="6611" operator="greaterThan">
      <formula>$O$80</formula>
    </cfRule>
    <cfRule type="cellIs" dxfId="17873" priority="6612" operator="equal">
      <formula>$O$80</formula>
    </cfRule>
    <cfRule type="cellIs" dxfId="17872" priority="6613" operator="lessThan">
      <formula>$O$80</formula>
    </cfRule>
  </conditionalFormatting>
  <conditionalFormatting sqref="AN80">
    <cfRule type="containsText" dxfId="17871" priority="6606" operator="containsText" text="Score">
      <formula>NOT(ISERROR(SEARCH("Score",AN80)))</formula>
    </cfRule>
    <cfRule type="cellIs" dxfId="17870" priority="6607" operator="greaterThan">
      <formula>$O$80</formula>
    </cfRule>
    <cfRule type="cellIs" dxfId="17869" priority="6608" operator="equal">
      <formula>$O$80</formula>
    </cfRule>
    <cfRule type="cellIs" dxfId="17868" priority="6609" operator="lessThan">
      <formula>$O$80</formula>
    </cfRule>
  </conditionalFormatting>
  <conditionalFormatting sqref="AO80">
    <cfRule type="containsText" dxfId="17867" priority="6602" operator="containsText" text="Score">
      <formula>NOT(ISERROR(SEARCH("Score",AO80)))</formula>
    </cfRule>
    <cfRule type="cellIs" dxfId="17866" priority="6603" operator="greaterThan">
      <formula>$O$80</formula>
    </cfRule>
    <cfRule type="cellIs" dxfId="17865" priority="6604" operator="equal">
      <formula>$O$80</formula>
    </cfRule>
    <cfRule type="cellIs" dxfId="17864" priority="6605" operator="lessThan">
      <formula>$O$80</formula>
    </cfRule>
  </conditionalFormatting>
  <conditionalFormatting sqref="AP80">
    <cfRule type="containsText" dxfId="17863" priority="6598" operator="containsText" text="Score">
      <formula>NOT(ISERROR(SEARCH("Score",AP80)))</formula>
    </cfRule>
    <cfRule type="cellIs" dxfId="17862" priority="6599" operator="greaterThan">
      <formula>$O$80</formula>
    </cfRule>
    <cfRule type="cellIs" dxfId="17861" priority="6600" operator="equal">
      <formula>$O$80</formula>
    </cfRule>
    <cfRule type="cellIs" dxfId="17860" priority="6601" operator="lessThan">
      <formula>$O$80</formula>
    </cfRule>
  </conditionalFormatting>
  <conditionalFormatting sqref="AQ80">
    <cfRule type="containsText" dxfId="17859" priority="6594" operator="containsText" text="Score">
      <formula>NOT(ISERROR(SEARCH("Score",AQ80)))</formula>
    </cfRule>
    <cfRule type="cellIs" dxfId="17858" priority="6595" operator="greaterThan">
      <formula>$O$80</formula>
    </cfRule>
    <cfRule type="cellIs" dxfId="17857" priority="6596" operator="equal">
      <formula>$O$80</formula>
    </cfRule>
    <cfRule type="cellIs" dxfId="17856" priority="6597" operator="lessThan">
      <formula>$O$80</formula>
    </cfRule>
  </conditionalFormatting>
  <conditionalFormatting sqref="AR80">
    <cfRule type="containsText" dxfId="17855" priority="6590" operator="containsText" text="Score">
      <formula>NOT(ISERROR(SEARCH("Score",AR80)))</formula>
    </cfRule>
    <cfRule type="cellIs" dxfId="17854" priority="6591" operator="greaterThan">
      <formula>$O$80</formula>
    </cfRule>
    <cfRule type="cellIs" dxfId="17853" priority="6592" operator="equal">
      <formula>$O$80</formula>
    </cfRule>
    <cfRule type="cellIs" dxfId="17852" priority="6593" operator="lessThan">
      <formula>$O$80</formula>
    </cfRule>
  </conditionalFormatting>
  <conditionalFormatting sqref="AS80">
    <cfRule type="containsText" dxfId="17851" priority="6586" operator="containsText" text="Score">
      <formula>NOT(ISERROR(SEARCH("Score",AS80)))</formula>
    </cfRule>
    <cfRule type="cellIs" dxfId="17850" priority="6587" operator="greaterThan">
      <formula>$O$80</formula>
    </cfRule>
    <cfRule type="cellIs" dxfId="17849" priority="6588" operator="equal">
      <formula>$O$80</formula>
    </cfRule>
    <cfRule type="cellIs" dxfId="17848" priority="6589" operator="lessThan">
      <formula>$O$80</formula>
    </cfRule>
  </conditionalFormatting>
  <conditionalFormatting sqref="AT80">
    <cfRule type="containsText" dxfId="17847" priority="6582" operator="containsText" text="Score">
      <formula>NOT(ISERROR(SEARCH("Score",AT80)))</formula>
    </cfRule>
    <cfRule type="cellIs" dxfId="17846" priority="6583" operator="greaterThan">
      <formula>$O$80</formula>
    </cfRule>
    <cfRule type="cellIs" dxfId="17845" priority="6584" operator="equal">
      <formula>$O$80</formula>
    </cfRule>
    <cfRule type="cellIs" dxfId="17844" priority="6585" operator="lessThan">
      <formula>$O$80</formula>
    </cfRule>
  </conditionalFormatting>
  <conditionalFormatting sqref="AU80">
    <cfRule type="containsText" dxfId="17843" priority="6578" operator="containsText" text="Score">
      <formula>NOT(ISERROR(SEARCH("Score",AU80)))</formula>
    </cfRule>
    <cfRule type="cellIs" dxfId="17842" priority="6579" operator="greaterThan">
      <formula>$O$80</formula>
    </cfRule>
    <cfRule type="cellIs" dxfId="17841" priority="6580" operator="equal">
      <formula>$O$80</formula>
    </cfRule>
    <cfRule type="cellIs" dxfId="17840" priority="6581" operator="lessThan">
      <formula>$O$80</formula>
    </cfRule>
  </conditionalFormatting>
  <conditionalFormatting sqref="AV80">
    <cfRule type="containsText" dxfId="17839" priority="6574" operator="containsText" text="Score">
      <formula>NOT(ISERROR(SEARCH("Score",AV80)))</formula>
    </cfRule>
    <cfRule type="cellIs" dxfId="17838" priority="6575" operator="greaterThan">
      <formula>$O$80</formula>
    </cfRule>
    <cfRule type="cellIs" dxfId="17837" priority="6576" operator="equal">
      <formula>$O$80</formula>
    </cfRule>
    <cfRule type="cellIs" dxfId="17836" priority="6577" operator="lessThan">
      <formula>$O$80</formula>
    </cfRule>
  </conditionalFormatting>
  <conditionalFormatting sqref="AU80:AX80">
    <cfRule type="containsText" dxfId="17835" priority="6570" operator="containsText" text="Score">
      <formula>NOT(ISERROR(SEARCH("Score",AU80)))</formula>
    </cfRule>
    <cfRule type="cellIs" dxfId="17834" priority="6571" operator="greaterThan">
      <formula>$O$80</formula>
    </cfRule>
    <cfRule type="cellIs" dxfId="17833" priority="6572" operator="equal">
      <formula>$O$80</formula>
    </cfRule>
    <cfRule type="cellIs" dxfId="17832" priority="6573" operator="lessThan">
      <formula>$O$80</formula>
    </cfRule>
  </conditionalFormatting>
  <conditionalFormatting sqref="AY80">
    <cfRule type="containsText" dxfId="17831" priority="6566" operator="containsText" text="Score">
      <formula>NOT(ISERROR(SEARCH("Score",AY80)))</formula>
    </cfRule>
    <cfRule type="cellIs" dxfId="17830" priority="6567" operator="greaterThan">
      <formula>$O$80</formula>
    </cfRule>
    <cfRule type="cellIs" dxfId="17829" priority="6568" operator="equal">
      <formula>$O$80</formula>
    </cfRule>
    <cfRule type="cellIs" dxfId="17828" priority="6569" operator="lessThan">
      <formula>$O$80</formula>
    </cfRule>
  </conditionalFormatting>
  <conditionalFormatting sqref="AZ80">
    <cfRule type="containsText" dxfId="17827" priority="6562" operator="containsText" text="Score">
      <formula>NOT(ISERROR(SEARCH("Score",AZ80)))</formula>
    </cfRule>
    <cfRule type="cellIs" dxfId="17826" priority="6563" operator="greaterThan">
      <formula>$O$80</formula>
    </cfRule>
    <cfRule type="cellIs" dxfId="17825" priority="6564" operator="equal">
      <formula>$O$80</formula>
    </cfRule>
    <cfRule type="cellIs" dxfId="17824" priority="6565" operator="lessThan">
      <formula>$O$80</formula>
    </cfRule>
  </conditionalFormatting>
  <conditionalFormatting sqref="BA80">
    <cfRule type="containsText" dxfId="17823" priority="6558" operator="containsText" text="Score">
      <formula>NOT(ISERROR(SEARCH("Score",BA80)))</formula>
    </cfRule>
    <cfRule type="cellIs" dxfId="17822" priority="6559" operator="greaterThan">
      <formula>$O$80</formula>
    </cfRule>
    <cfRule type="cellIs" dxfId="17821" priority="6560" operator="equal">
      <formula>$O$80</formula>
    </cfRule>
    <cfRule type="cellIs" dxfId="17820" priority="6561" operator="lessThan">
      <formula>$O$80</formula>
    </cfRule>
  </conditionalFormatting>
  <conditionalFormatting sqref="AL84">
    <cfRule type="containsText" dxfId="17819" priority="6494" operator="containsText" text="Score">
      <formula>NOT(ISERROR(SEARCH("Score",AL84)))</formula>
    </cfRule>
    <cfRule type="cellIs" dxfId="17818" priority="6495" operator="greaterThan">
      <formula>$O$84</formula>
    </cfRule>
    <cfRule type="cellIs" dxfId="17817" priority="6496" operator="equal">
      <formula>$O$84</formula>
    </cfRule>
    <cfRule type="cellIs" dxfId="17816" priority="6497" operator="lessThan">
      <formula>$O$84</formula>
    </cfRule>
  </conditionalFormatting>
  <conditionalFormatting sqref="AM84">
    <cfRule type="containsText" dxfId="17815" priority="6490" operator="containsText" text="Score">
      <formula>NOT(ISERROR(SEARCH("Score",AM84)))</formula>
    </cfRule>
    <cfRule type="cellIs" dxfId="17814" priority="6491" operator="greaterThan">
      <formula>$O$84</formula>
    </cfRule>
    <cfRule type="cellIs" dxfId="17813" priority="6492" operator="equal">
      <formula>$O$84</formula>
    </cfRule>
    <cfRule type="cellIs" dxfId="17812" priority="6493" operator="lessThan">
      <formula>$O$84</formula>
    </cfRule>
  </conditionalFormatting>
  <conditionalFormatting sqref="AN84">
    <cfRule type="containsText" dxfId="17811" priority="6486" operator="containsText" text="Score">
      <formula>NOT(ISERROR(SEARCH("Score",AN84)))</formula>
    </cfRule>
    <cfRule type="cellIs" dxfId="17810" priority="6487" operator="greaterThan">
      <formula>$O$84</formula>
    </cfRule>
    <cfRule type="cellIs" dxfId="17809" priority="6488" operator="equal">
      <formula>$O$84</formula>
    </cfRule>
    <cfRule type="cellIs" dxfId="17808" priority="6489" operator="lessThan">
      <formula>$O$84</formula>
    </cfRule>
  </conditionalFormatting>
  <conditionalFormatting sqref="AO84">
    <cfRule type="containsText" dxfId="17807" priority="6482" operator="containsText" text="Score">
      <formula>NOT(ISERROR(SEARCH("Score",AO84)))</formula>
    </cfRule>
    <cfRule type="cellIs" dxfId="17806" priority="6483" operator="greaterThan">
      <formula>$O$84</formula>
    </cfRule>
    <cfRule type="cellIs" dxfId="17805" priority="6484" operator="equal">
      <formula>$O$84</formula>
    </cfRule>
    <cfRule type="cellIs" dxfId="17804" priority="6485" operator="lessThan">
      <formula>$O$84</formula>
    </cfRule>
  </conditionalFormatting>
  <conditionalFormatting sqref="AP84">
    <cfRule type="containsText" dxfId="17803" priority="6478" operator="containsText" text="Score">
      <formula>NOT(ISERROR(SEARCH("Score",AP84)))</formula>
    </cfRule>
    <cfRule type="cellIs" dxfId="17802" priority="6479" operator="greaterThan">
      <formula>$O$84</formula>
    </cfRule>
    <cfRule type="cellIs" dxfId="17801" priority="6480" operator="equal">
      <formula>$O$84</formula>
    </cfRule>
    <cfRule type="cellIs" dxfId="17800" priority="6481" operator="lessThan">
      <formula>$O$84</formula>
    </cfRule>
  </conditionalFormatting>
  <conditionalFormatting sqref="AQ84">
    <cfRule type="containsText" dxfId="17799" priority="6474" operator="containsText" text="Score">
      <formula>NOT(ISERROR(SEARCH("Score",AQ84)))</formula>
    </cfRule>
    <cfRule type="cellIs" dxfId="17798" priority="6475" operator="greaterThan">
      <formula>$O$84</formula>
    </cfRule>
    <cfRule type="cellIs" dxfId="17797" priority="6476" operator="equal">
      <formula>$O$84</formula>
    </cfRule>
    <cfRule type="cellIs" dxfId="17796" priority="6477" operator="lessThan">
      <formula>$O$84</formula>
    </cfRule>
  </conditionalFormatting>
  <conditionalFormatting sqref="AR84">
    <cfRule type="containsText" dxfId="17795" priority="6470" operator="containsText" text="Score">
      <formula>NOT(ISERROR(SEARCH("Score",AR84)))</formula>
    </cfRule>
    <cfRule type="cellIs" dxfId="17794" priority="6471" operator="greaterThan">
      <formula>$O$84</formula>
    </cfRule>
    <cfRule type="cellIs" dxfId="17793" priority="6472" operator="equal">
      <formula>$O$84</formula>
    </cfRule>
    <cfRule type="cellIs" dxfId="17792" priority="6473" operator="lessThan">
      <formula>$O$84</formula>
    </cfRule>
  </conditionalFormatting>
  <conditionalFormatting sqref="AS84">
    <cfRule type="containsText" dxfId="17791" priority="6466" operator="containsText" text="Score">
      <formula>NOT(ISERROR(SEARCH("Score",AS84)))</formula>
    </cfRule>
    <cfRule type="cellIs" dxfId="17790" priority="6467" operator="greaterThan">
      <formula>$O$84</formula>
    </cfRule>
    <cfRule type="cellIs" dxfId="17789" priority="6468" operator="equal">
      <formula>$O$84</formula>
    </cfRule>
    <cfRule type="cellIs" dxfId="17788" priority="6469" operator="lessThan">
      <formula>$O$84</formula>
    </cfRule>
  </conditionalFormatting>
  <conditionalFormatting sqref="AT84">
    <cfRule type="containsText" dxfId="17787" priority="6462" operator="containsText" text="Score">
      <formula>NOT(ISERROR(SEARCH("Score",AT84)))</formula>
    </cfRule>
    <cfRule type="cellIs" dxfId="17786" priority="6463" operator="greaterThan">
      <formula>$O$84</formula>
    </cfRule>
    <cfRule type="cellIs" dxfId="17785" priority="6464" operator="equal">
      <formula>$O$84</formula>
    </cfRule>
    <cfRule type="cellIs" dxfId="17784" priority="6465" operator="lessThan">
      <formula>$O$84</formula>
    </cfRule>
  </conditionalFormatting>
  <conditionalFormatting sqref="AU84">
    <cfRule type="containsText" dxfId="17783" priority="6458" operator="containsText" text="Score">
      <formula>NOT(ISERROR(SEARCH("Score",AU84)))</formula>
    </cfRule>
    <cfRule type="cellIs" dxfId="17782" priority="6459" operator="greaterThan">
      <formula>$O$84</formula>
    </cfRule>
    <cfRule type="cellIs" dxfId="17781" priority="6460" operator="equal">
      <formula>$O$84</formula>
    </cfRule>
    <cfRule type="cellIs" dxfId="17780" priority="6461" operator="lessThan">
      <formula>$O$84</formula>
    </cfRule>
  </conditionalFormatting>
  <conditionalFormatting sqref="AV84">
    <cfRule type="containsText" dxfId="17779" priority="6454" operator="containsText" text="Score">
      <formula>NOT(ISERROR(SEARCH("Score",AV84)))</formula>
    </cfRule>
    <cfRule type="cellIs" dxfId="17778" priority="6455" operator="greaterThan">
      <formula>$O$84</formula>
    </cfRule>
    <cfRule type="cellIs" dxfId="17777" priority="6456" operator="equal">
      <formula>$O$84</formula>
    </cfRule>
    <cfRule type="cellIs" dxfId="17776" priority="6457" operator="lessThan">
      <formula>$O$84</formula>
    </cfRule>
  </conditionalFormatting>
  <conditionalFormatting sqref="AU84:AX84">
    <cfRule type="containsText" dxfId="17775" priority="6450" operator="containsText" text="Score">
      <formula>NOT(ISERROR(SEARCH("Score",AU84)))</formula>
    </cfRule>
    <cfRule type="cellIs" dxfId="17774" priority="6451" operator="greaterThan">
      <formula>$O$84</formula>
    </cfRule>
    <cfRule type="cellIs" dxfId="17773" priority="6452" operator="equal">
      <formula>$O$84</formula>
    </cfRule>
    <cfRule type="cellIs" dxfId="17772" priority="6453" operator="lessThan">
      <formula>$O$84</formula>
    </cfRule>
  </conditionalFormatting>
  <conditionalFormatting sqref="AY84">
    <cfRule type="containsText" dxfId="17771" priority="6446" operator="containsText" text="Score">
      <formula>NOT(ISERROR(SEARCH("Score",AY84)))</formula>
    </cfRule>
    <cfRule type="cellIs" dxfId="17770" priority="6447" operator="greaterThan">
      <formula>$O$84</formula>
    </cfRule>
    <cfRule type="cellIs" dxfId="17769" priority="6448" operator="equal">
      <formula>$O$84</formula>
    </cfRule>
    <cfRule type="cellIs" dxfId="17768" priority="6449" operator="lessThan">
      <formula>$O$84</formula>
    </cfRule>
  </conditionalFormatting>
  <conditionalFormatting sqref="AZ84">
    <cfRule type="containsText" dxfId="17767" priority="6442" operator="containsText" text="Score">
      <formula>NOT(ISERROR(SEARCH("Score",AZ84)))</formula>
    </cfRule>
    <cfRule type="cellIs" dxfId="17766" priority="6443" operator="greaterThan">
      <formula>$O$84</formula>
    </cfRule>
    <cfRule type="cellIs" dxfId="17765" priority="6444" operator="equal">
      <formula>$O$84</formula>
    </cfRule>
    <cfRule type="cellIs" dxfId="17764" priority="6445" operator="lessThan">
      <formula>$O$84</formula>
    </cfRule>
  </conditionalFormatting>
  <conditionalFormatting sqref="BA84">
    <cfRule type="containsText" dxfId="17763" priority="6438" operator="containsText" text="Score">
      <formula>NOT(ISERROR(SEARCH("Score",BA84)))</formula>
    </cfRule>
    <cfRule type="cellIs" dxfId="17762" priority="6439" operator="greaterThan">
      <formula>$O$84</formula>
    </cfRule>
    <cfRule type="cellIs" dxfId="17761" priority="6440" operator="equal">
      <formula>$O$84</formula>
    </cfRule>
    <cfRule type="cellIs" dxfId="17760" priority="6441" operator="lessThan">
      <formula>$O$84</formula>
    </cfRule>
  </conditionalFormatting>
  <conditionalFormatting sqref="AL88">
    <cfRule type="containsText" dxfId="17759" priority="6374" operator="containsText" text="Score">
      <formula>NOT(ISERROR(SEARCH("Score",AL88)))</formula>
    </cfRule>
    <cfRule type="cellIs" dxfId="17758" priority="6375" operator="greaterThan">
      <formula>$O$88</formula>
    </cfRule>
    <cfRule type="cellIs" dxfId="17757" priority="6376" operator="equal">
      <formula>$O$88</formula>
    </cfRule>
    <cfRule type="cellIs" dxfId="17756" priority="6377" operator="lessThan">
      <formula>$O$88</formula>
    </cfRule>
  </conditionalFormatting>
  <conditionalFormatting sqref="AM88">
    <cfRule type="containsText" dxfId="17755" priority="6370" operator="containsText" text="Score">
      <formula>NOT(ISERROR(SEARCH("Score",AM88)))</formula>
    </cfRule>
    <cfRule type="cellIs" dxfId="17754" priority="6371" operator="greaterThan">
      <formula>$O$88</formula>
    </cfRule>
    <cfRule type="cellIs" dxfId="17753" priority="6372" operator="equal">
      <formula>$O$88</formula>
    </cfRule>
    <cfRule type="cellIs" dxfId="17752" priority="6373" operator="lessThan">
      <formula>$O$88</formula>
    </cfRule>
  </conditionalFormatting>
  <conditionalFormatting sqref="AN88">
    <cfRule type="containsText" dxfId="17751" priority="6366" operator="containsText" text="Score">
      <formula>NOT(ISERROR(SEARCH("Score",AN88)))</formula>
    </cfRule>
    <cfRule type="cellIs" dxfId="17750" priority="6367" operator="greaterThan">
      <formula>$O$88</formula>
    </cfRule>
    <cfRule type="cellIs" dxfId="17749" priority="6368" operator="equal">
      <formula>$O$88</formula>
    </cfRule>
    <cfRule type="cellIs" dxfId="17748" priority="6369" operator="lessThan">
      <formula>$O$88</formula>
    </cfRule>
  </conditionalFormatting>
  <conditionalFormatting sqref="AO88">
    <cfRule type="containsText" dxfId="17747" priority="6362" operator="containsText" text="Score">
      <formula>NOT(ISERROR(SEARCH("Score",AO88)))</formula>
    </cfRule>
    <cfRule type="cellIs" dxfId="17746" priority="6363" operator="greaterThan">
      <formula>$O$88</formula>
    </cfRule>
    <cfRule type="cellIs" dxfId="17745" priority="6364" operator="equal">
      <formula>$O$88</formula>
    </cfRule>
    <cfRule type="cellIs" dxfId="17744" priority="6365" operator="lessThan">
      <formula>$O$88</formula>
    </cfRule>
  </conditionalFormatting>
  <conditionalFormatting sqref="AP88">
    <cfRule type="containsText" dxfId="17743" priority="6358" operator="containsText" text="Score">
      <formula>NOT(ISERROR(SEARCH("Score",AP88)))</formula>
    </cfRule>
    <cfRule type="cellIs" dxfId="17742" priority="6359" operator="greaterThan">
      <formula>$O$88</formula>
    </cfRule>
    <cfRule type="cellIs" dxfId="17741" priority="6360" operator="equal">
      <formula>$O$88</formula>
    </cfRule>
    <cfRule type="cellIs" dxfId="17740" priority="6361" operator="lessThan">
      <formula>$O$88</formula>
    </cfRule>
  </conditionalFormatting>
  <conditionalFormatting sqref="AQ88">
    <cfRule type="containsText" dxfId="17739" priority="6354" operator="containsText" text="Score">
      <formula>NOT(ISERROR(SEARCH("Score",AQ88)))</formula>
    </cfRule>
    <cfRule type="cellIs" dxfId="17738" priority="6355" operator="greaterThan">
      <formula>$O$88</formula>
    </cfRule>
    <cfRule type="cellIs" dxfId="17737" priority="6356" operator="equal">
      <formula>$O$88</formula>
    </cfRule>
    <cfRule type="cellIs" dxfId="17736" priority="6357" operator="lessThan">
      <formula>$O$88</formula>
    </cfRule>
  </conditionalFormatting>
  <conditionalFormatting sqref="AR88">
    <cfRule type="containsText" dxfId="17735" priority="6350" operator="containsText" text="Score">
      <formula>NOT(ISERROR(SEARCH("Score",AR88)))</formula>
    </cfRule>
    <cfRule type="cellIs" dxfId="17734" priority="6351" operator="greaterThan">
      <formula>$O$88</formula>
    </cfRule>
    <cfRule type="cellIs" dxfId="17733" priority="6352" operator="equal">
      <formula>$O$88</formula>
    </cfRule>
    <cfRule type="cellIs" dxfId="17732" priority="6353" operator="lessThan">
      <formula>$O$88</formula>
    </cfRule>
  </conditionalFormatting>
  <conditionalFormatting sqref="AS88">
    <cfRule type="containsText" dxfId="17731" priority="6346" operator="containsText" text="Score">
      <formula>NOT(ISERROR(SEARCH("Score",AS88)))</formula>
    </cfRule>
    <cfRule type="cellIs" dxfId="17730" priority="6347" operator="greaterThan">
      <formula>$O$88</formula>
    </cfRule>
    <cfRule type="cellIs" dxfId="17729" priority="6348" operator="equal">
      <formula>$O$88</formula>
    </cfRule>
    <cfRule type="cellIs" dxfId="17728" priority="6349" operator="lessThan">
      <formula>$O$88</formula>
    </cfRule>
  </conditionalFormatting>
  <conditionalFormatting sqref="AT88">
    <cfRule type="containsText" dxfId="17727" priority="6342" operator="containsText" text="Score">
      <formula>NOT(ISERROR(SEARCH("Score",AT88)))</formula>
    </cfRule>
    <cfRule type="cellIs" dxfId="17726" priority="6343" operator="greaterThan">
      <formula>$O$88</formula>
    </cfRule>
    <cfRule type="cellIs" dxfId="17725" priority="6344" operator="equal">
      <formula>$O$88</formula>
    </cfRule>
    <cfRule type="cellIs" dxfId="17724" priority="6345" operator="lessThan">
      <formula>$O$88</formula>
    </cfRule>
  </conditionalFormatting>
  <conditionalFormatting sqref="AU88">
    <cfRule type="containsText" dxfId="17723" priority="6338" operator="containsText" text="Score">
      <formula>NOT(ISERROR(SEARCH("Score",AU88)))</formula>
    </cfRule>
    <cfRule type="cellIs" dxfId="17722" priority="6339" operator="greaterThan">
      <formula>$O$88</formula>
    </cfRule>
    <cfRule type="cellIs" dxfId="17721" priority="6340" operator="equal">
      <formula>$O$88</formula>
    </cfRule>
    <cfRule type="cellIs" dxfId="17720" priority="6341" operator="lessThan">
      <formula>$O$88</formula>
    </cfRule>
  </conditionalFormatting>
  <conditionalFormatting sqref="AV88">
    <cfRule type="containsText" dxfId="17719" priority="6334" operator="containsText" text="Score">
      <formula>NOT(ISERROR(SEARCH("Score",AV88)))</formula>
    </cfRule>
    <cfRule type="cellIs" dxfId="17718" priority="6335" operator="greaterThan">
      <formula>$O$88</formula>
    </cfRule>
    <cfRule type="cellIs" dxfId="17717" priority="6336" operator="equal">
      <formula>$O$88</formula>
    </cfRule>
    <cfRule type="cellIs" dxfId="17716" priority="6337" operator="lessThan">
      <formula>$O$88</formula>
    </cfRule>
  </conditionalFormatting>
  <conditionalFormatting sqref="AU88:AX88">
    <cfRule type="containsText" dxfId="17715" priority="6330" operator="containsText" text="Score">
      <formula>NOT(ISERROR(SEARCH("Score",AU88)))</formula>
    </cfRule>
    <cfRule type="cellIs" dxfId="17714" priority="6331" operator="greaterThan">
      <formula>$O$88</formula>
    </cfRule>
    <cfRule type="cellIs" dxfId="17713" priority="6332" operator="equal">
      <formula>$O$88</formula>
    </cfRule>
    <cfRule type="cellIs" dxfId="17712" priority="6333" operator="lessThan">
      <formula>$O$88</formula>
    </cfRule>
  </conditionalFormatting>
  <conditionalFormatting sqref="AY88">
    <cfRule type="containsText" dxfId="17711" priority="6326" operator="containsText" text="Score">
      <formula>NOT(ISERROR(SEARCH("Score",AY88)))</formula>
    </cfRule>
    <cfRule type="cellIs" dxfId="17710" priority="6327" operator="greaterThan">
      <formula>$O$88</formula>
    </cfRule>
    <cfRule type="cellIs" dxfId="17709" priority="6328" operator="equal">
      <formula>$O$88</formula>
    </cfRule>
    <cfRule type="cellIs" dxfId="17708" priority="6329" operator="lessThan">
      <formula>$O$88</formula>
    </cfRule>
  </conditionalFormatting>
  <conditionalFormatting sqref="AZ88">
    <cfRule type="containsText" dxfId="17707" priority="6322" operator="containsText" text="Score">
      <formula>NOT(ISERROR(SEARCH("Score",AZ88)))</formula>
    </cfRule>
    <cfRule type="cellIs" dxfId="17706" priority="6323" operator="greaterThan">
      <formula>$O$88</formula>
    </cfRule>
    <cfRule type="cellIs" dxfId="17705" priority="6324" operator="equal">
      <formula>$O$88</formula>
    </cfRule>
    <cfRule type="cellIs" dxfId="17704" priority="6325" operator="lessThan">
      <formula>$O$88</formula>
    </cfRule>
  </conditionalFormatting>
  <conditionalFormatting sqref="BA88">
    <cfRule type="containsText" dxfId="17703" priority="6318" operator="containsText" text="Score">
      <formula>NOT(ISERROR(SEARCH("Score",BA88)))</formula>
    </cfRule>
    <cfRule type="cellIs" dxfId="17702" priority="6319" operator="greaterThan">
      <formula>$O$88</formula>
    </cfRule>
    <cfRule type="cellIs" dxfId="17701" priority="6320" operator="equal">
      <formula>$O$88</formula>
    </cfRule>
    <cfRule type="cellIs" dxfId="17700" priority="6321" operator="lessThan">
      <formula>$O$88</formula>
    </cfRule>
  </conditionalFormatting>
  <conditionalFormatting sqref="AL92">
    <cfRule type="containsText" dxfId="17699" priority="6254" operator="containsText" text="Score">
      <formula>NOT(ISERROR(SEARCH("Score",AL92)))</formula>
    </cfRule>
    <cfRule type="cellIs" dxfId="17698" priority="6255" operator="greaterThan">
      <formula>$O$92</formula>
    </cfRule>
    <cfRule type="cellIs" dxfId="17697" priority="6256" operator="equal">
      <formula>$O$92</formula>
    </cfRule>
    <cfRule type="cellIs" dxfId="17696" priority="6257" operator="lessThan">
      <formula>$O$92</formula>
    </cfRule>
  </conditionalFormatting>
  <conditionalFormatting sqref="AM92">
    <cfRule type="containsText" dxfId="17695" priority="6250" operator="containsText" text="Score">
      <formula>NOT(ISERROR(SEARCH("Score",AM92)))</formula>
    </cfRule>
    <cfRule type="cellIs" dxfId="17694" priority="6251" operator="greaterThan">
      <formula>$O$92</formula>
    </cfRule>
    <cfRule type="cellIs" dxfId="17693" priority="6252" operator="equal">
      <formula>$O$92</formula>
    </cfRule>
    <cfRule type="cellIs" dxfId="17692" priority="6253" operator="lessThan">
      <formula>$O$92</formula>
    </cfRule>
  </conditionalFormatting>
  <conditionalFormatting sqref="AN92">
    <cfRule type="containsText" dxfId="17691" priority="6246" operator="containsText" text="Score">
      <formula>NOT(ISERROR(SEARCH("Score",AN92)))</formula>
    </cfRule>
    <cfRule type="cellIs" dxfId="17690" priority="6247" operator="greaterThan">
      <formula>$O$92</formula>
    </cfRule>
    <cfRule type="cellIs" dxfId="17689" priority="6248" operator="equal">
      <formula>$O$92</formula>
    </cfRule>
    <cfRule type="cellIs" dxfId="17688" priority="6249" operator="lessThan">
      <formula>$O$92</formula>
    </cfRule>
  </conditionalFormatting>
  <conditionalFormatting sqref="AO92">
    <cfRule type="containsText" dxfId="17687" priority="6242" operator="containsText" text="Score">
      <formula>NOT(ISERROR(SEARCH("Score",AO92)))</formula>
    </cfRule>
    <cfRule type="cellIs" dxfId="17686" priority="6243" operator="greaterThan">
      <formula>$O$92</formula>
    </cfRule>
    <cfRule type="cellIs" dxfId="17685" priority="6244" operator="equal">
      <formula>$O$92</formula>
    </cfRule>
    <cfRule type="cellIs" dxfId="17684" priority="6245" operator="lessThan">
      <formula>$O$92</formula>
    </cfRule>
  </conditionalFormatting>
  <conditionalFormatting sqref="AP92">
    <cfRule type="containsText" dxfId="17683" priority="6238" operator="containsText" text="Score">
      <formula>NOT(ISERROR(SEARCH("Score",AP92)))</formula>
    </cfRule>
    <cfRule type="cellIs" dxfId="17682" priority="6239" operator="greaterThan">
      <formula>$O$92</formula>
    </cfRule>
    <cfRule type="cellIs" dxfId="17681" priority="6240" operator="equal">
      <formula>$O$92</formula>
    </cfRule>
    <cfRule type="cellIs" dxfId="17680" priority="6241" operator="lessThan">
      <formula>$O$92</formula>
    </cfRule>
  </conditionalFormatting>
  <conditionalFormatting sqref="AQ92">
    <cfRule type="containsText" dxfId="17679" priority="6234" operator="containsText" text="Score">
      <formula>NOT(ISERROR(SEARCH("Score",AQ92)))</formula>
    </cfRule>
    <cfRule type="cellIs" dxfId="17678" priority="6235" operator="greaterThan">
      <formula>$O$92</formula>
    </cfRule>
    <cfRule type="cellIs" dxfId="17677" priority="6236" operator="equal">
      <formula>$O$92</formula>
    </cfRule>
    <cfRule type="cellIs" dxfId="17676" priority="6237" operator="lessThan">
      <formula>$O$92</formula>
    </cfRule>
  </conditionalFormatting>
  <conditionalFormatting sqref="AR92">
    <cfRule type="containsText" dxfId="17675" priority="6230" operator="containsText" text="Score">
      <formula>NOT(ISERROR(SEARCH("Score",AR92)))</formula>
    </cfRule>
    <cfRule type="cellIs" dxfId="17674" priority="6231" operator="greaterThan">
      <formula>$O$92</formula>
    </cfRule>
    <cfRule type="cellIs" dxfId="17673" priority="6232" operator="equal">
      <formula>$O$92</formula>
    </cfRule>
    <cfRule type="cellIs" dxfId="17672" priority="6233" operator="lessThan">
      <formula>$O$92</formula>
    </cfRule>
  </conditionalFormatting>
  <conditionalFormatting sqref="AS92">
    <cfRule type="containsText" dxfId="17671" priority="6226" operator="containsText" text="Score">
      <formula>NOT(ISERROR(SEARCH("Score",AS92)))</formula>
    </cfRule>
    <cfRule type="cellIs" dxfId="17670" priority="6227" operator="greaterThan">
      <formula>$O$92</formula>
    </cfRule>
    <cfRule type="cellIs" dxfId="17669" priority="6228" operator="equal">
      <formula>$O$92</formula>
    </cfRule>
    <cfRule type="cellIs" dxfId="17668" priority="6229" operator="lessThan">
      <formula>$O$92</formula>
    </cfRule>
  </conditionalFormatting>
  <conditionalFormatting sqref="AT92">
    <cfRule type="containsText" dxfId="17667" priority="6222" operator="containsText" text="Score">
      <formula>NOT(ISERROR(SEARCH("Score",AT92)))</formula>
    </cfRule>
    <cfRule type="cellIs" dxfId="17666" priority="6223" operator="greaterThan">
      <formula>$O$92</formula>
    </cfRule>
    <cfRule type="cellIs" dxfId="17665" priority="6224" operator="equal">
      <formula>$O$92</formula>
    </cfRule>
    <cfRule type="cellIs" dxfId="17664" priority="6225" operator="lessThan">
      <formula>$O$92</formula>
    </cfRule>
  </conditionalFormatting>
  <conditionalFormatting sqref="AU92">
    <cfRule type="containsText" dxfId="17663" priority="6218" operator="containsText" text="Score">
      <formula>NOT(ISERROR(SEARCH("Score",AU92)))</formula>
    </cfRule>
    <cfRule type="cellIs" dxfId="17662" priority="6219" operator="greaterThan">
      <formula>$O$92</formula>
    </cfRule>
    <cfRule type="cellIs" dxfId="17661" priority="6220" operator="equal">
      <formula>$O$92</formula>
    </cfRule>
    <cfRule type="cellIs" dxfId="17660" priority="6221" operator="lessThan">
      <formula>$O$92</formula>
    </cfRule>
  </conditionalFormatting>
  <conditionalFormatting sqref="AV92">
    <cfRule type="containsText" dxfId="17659" priority="6214" operator="containsText" text="Score">
      <formula>NOT(ISERROR(SEARCH("Score",AV92)))</formula>
    </cfRule>
    <cfRule type="cellIs" dxfId="17658" priority="6215" operator="greaterThan">
      <formula>$O$92</formula>
    </cfRule>
    <cfRule type="cellIs" dxfId="17657" priority="6216" operator="equal">
      <formula>$O$92</formula>
    </cfRule>
    <cfRule type="cellIs" dxfId="17656" priority="6217" operator="lessThan">
      <formula>$O$92</formula>
    </cfRule>
  </conditionalFormatting>
  <conditionalFormatting sqref="AU92:AX92">
    <cfRule type="containsText" dxfId="17655" priority="6210" operator="containsText" text="Score">
      <formula>NOT(ISERROR(SEARCH("Score",AU92)))</formula>
    </cfRule>
    <cfRule type="cellIs" dxfId="17654" priority="6211" operator="greaterThan">
      <formula>$O$92</formula>
    </cfRule>
    <cfRule type="cellIs" dxfId="17653" priority="6212" operator="equal">
      <formula>$O$92</formula>
    </cfRule>
    <cfRule type="cellIs" dxfId="17652" priority="6213" operator="lessThan">
      <formula>$O$92</formula>
    </cfRule>
  </conditionalFormatting>
  <conditionalFormatting sqref="AY92">
    <cfRule type="containsText" dxfId="17651" priority="6206" operator="containsText" text="Score">
      <formula>NOT(ISERROR(SEARCH("Score",AY92)))</formula>
    </cfRule>
    <cfRule type="cellIs" dxfId="17650" priority="6207" operator="greaterThan">
      <formula>$O$92</formula>
    </cfRule>
    <cfRule type="cellIs" dxfId="17649" priority="6208" operator="equal">
      <formula>$O$92</formula>
    </cfRule>
    <cfRule type="cellIs" dxfId="17648" priority="6209" operator="lessThan">
      <formula>$O$92</formula>
    </cfRule>
  </conditionalFormatting>
  <conditionalFormatting sqref="AZ92">
    <cfRule type="containsText" dxfId="17647" priority="6202" operator="containsText" text="Score">
      <formula>NOT(ISERROR(SEARCH("Score",AZ92)))</formula>
    </cfRule>
    <cfRule type="cellIs" dxfId="17646" priority="6203" operator="greaterThan">
      <formula>$O$92</formula>
    </cfRule>
    <cfRule type="cellIs" dxfId="17645" priority="6204" operator="equal">
      <formula>$O$92</formula>
    </cfRule>
    <cfRule type="cellIs" dxfId="17644" priority="6205" operator="lessThan">
      <formula>$O$92</formula>
    </cfRule>
  </conditionalFormatting>
  <conditionalFormatting sqref="BA92">
    <cfRule type="containsText" dxfId="17643" priority="6198" operator="containsText" text="Score">
      <formula>NOT(ISERROR(SEARCH("Score",BA92)))</formula>
    </cfRule>
    <cfRule type="cellIs" dxfId="17642" priority="6199" operator="greaterThan">
      <formula>$O$92</formula>
    </cfRule>
    <cfRule type="cellIs" dxfId="17641" priority="6200" operator="equal">
      <formula>$O$92</formula>
    </cfRule>
    <cfRule type="cellIs" dxfId="17640" priority="6201" operator="lessThan">
      <formula>$O$92</formula>
    </cfRule>
  </conditionalFormatting>
  <conditionalFormatting sqref="AL96">
    <cfRule type="containsText" dxfId="17639" priority="6134" operator="containsText" text="Score">
      <formula>NOT(ISERROR(SEARCH("Score",AL96)))</formula>
    </cfRule>
    <cfRule type="cellIs" dxfId="17638" priority="6135" operator="greaterThan">
      <formula>$O$96</formula>
    </cfRule>
    <cfRule type="cellIs" dxfId="17637" priority="6136" operator="equal">
      <formula>$O$96</formula>
    </cfRule>
    <cfRule type="cellIs" dxfId="17636" priority="6137" operator="lessThan">
      <formula>$O$96</formula>
    </cfRule>
  </conditionalFormatting>
  <conditionalFormatting sqref="AM96">
    <cfRule type="containsText" dxfId="17635" priority="6130" operator="containsText" text="Score">
      <formula>NOT(ISERROR(SEARCH("Score",AM96)))</formula>
    </cfRule>
    <cfRule type="cellIs" dxfId="17634" priority="6131" operator="greaterThan">
      <formula>$O$96</formula>
    </cfRule>
    <cfRule type="cellIs" dxfId="17633" priority="6132" operator="equal">
      <formula>$O$96</formula>
    </cfRule>
    <cfRule type="cellIs" dxfId="17632" priority="6133" operator="lessThan">
      <formula>$O$96</formula>
    </cfRule>
  </conditionalFormatting>
  <conditionalFormatting sqref="AN96">
    <cfRule type="containsText" dxfId="17631" priority="6126" operator="containsText" text="Score">
      <formula>NOT(ISERROR(SEARCH("Score",AN96)))</formula>
    </cfRule>
    <cfRule type="cellIs" dxfId="17630" priority="6127" operator="greaterThan">
      <formula>$O$96</formula>
    </cfRule>
    <cfRule type="cellIs" dxfId="17629" priority="6128" operator="equal">
      <formula>$O$96</formula>
    </cfRule>
    <cfRule type="cellIs" dxfId="17628" priority="6129" operator="lessThan">
      <formula>$O$96</formula>
    </cfRule>
  </conditionalFormatting>
  <conditionalFormatting sqref="AO96">
    <cfRule type="containsText" dxfId="17627" priority="6122" operator="containsText" text="Score">
      <formula>NOT(ISERROR(SEARCH("Score",AO96)))</formula>
    </cfRule>
    <cfRule type="cellIs" dxfId="17626" priority="6123" operator="greaterThan">
      <formula>$O$96</formula>
    </cfRule>
    <cfRule type="cellIs" dxfId="17625" priority="6124" operator="equal">
      <formula>$O$96</formula>
    </cfRule>
    <cfRule type="cellIs" dxfId="17624" priority="6125" operator="lessThan">
      <formula>$O$96</formula>
    </cfRule>
  </conditionalFormatting>
  <conditionalFormatting sqref="AP96">
    <cfRule type="containsText" dxfId="17623" priority="6118" operator="containsText" text="Score">
      <formula>NOT(ISERROR(SEARCH("Score",AP96)))</formula>
    </cfRule>
    <cfRule type="cellIs" dxfId="17622" priority="6119" operator="greaterThan">
      <formula>$O$96</formula>
    </cfRule>
    <cfRule type="cellIs" dxfId="17621" priority="6120" operator="equal">
      <formula>$O$96</formula>
    </cfRule>
    <cfRule type="cellIs" dxfId="17620" priority="6121" operator="lessThan">
      <formula>$O$96</formula>
    </cfRule>
  </conditionalFormatting>
  <conditionalFormatting sqref="AQ96">
    <cfRule type="containsText" dxfId="17619" priority="6114" operator="containsText" text="Score">
      <formula>NOT(ISERROR(SEARCH("Score",AQ96)))</formula>
    </cfRule>
    <cfRule type="cellIs" dxfId="17618" priority="6115" operator="greaterThan">
      <formula>$O$96</formula>
    </cfRule>
    <cfRule type="cellIs" dxfId="17617" priority="6116" operator="equal">
      <formula>$O$96</formula>
    </cfRule>
    <cfRule type="cellIs" dxfId="17616" priority="6117" operator="lessThan">
      <formula>$O$96</formula>
    </cfRule>
  </conditionalFormatting>
  <conditionalFormatting sqref="AR96">
    <cfRule type="containsText" dxfId="17615" priority="6110" operator="containsText" text="Score">
      <formula>NOT(ISERROR(SEARCH("Score",AR96)))</formula>
    </cfRule>
    <cfRule type="cellIs" dxfId="17614" priority="6111" operator="greaterThan">
      <formula>$O$96</formula>
    </cfRule>
    <cfRule type="cellIs" dxfId="17613" priority="6112" operator="equal">
      <formula>$O$96</formula>
    </cfRule>
    <cfRule type="cellIs" dxfId="17612" priority="6113" operator="lessThan">
      <formula>$O$96</formula>
    </cfRule>
  </conditionalFormatting>
  <conditionalFormatting sqref="AS96">
    <cfRule type="containsText" dxfId="17611" priority="6106" operator="containsText" text="Score">
      <formula>NOT(ISERROR(SEARCH("Score",AS96)))</formula>
    </cfRule>
    <cfRule type="cellIs" dxfId="17610" priority="6107" operator="greaterThan">
      <formula>$O$96</formula>
    </cfRule>
    <cfRule type="cellIs" dxfId="17609" priority="6108" operator="equal">
      <formula>$O$96</formula>
    </cfRule>
    <cfRule type="cellIs" dxfId="17608" priority="6109" operator="lessThan">
      <formula>$O$96</formula>
    </cfRule>
  </conditionalFormatting>
  <conditionalFormatting sqref="AT96">
    <cfRule type="containsText" dxfId="17607" priority="6102" operator="containsText" text="Score">
      <formula>NOT(ISERROR(SEARCH("Score",AT96)))</formula>
    </cfRule>
    <cfRule type="cellIs" dxfId="17606" priority="6103" operator="greaterThan">
      <formula>$O$96</formula>
    </cfRule>
    <cfRule type="cellIs" dxfId="17605" priority="6104" operator="equal">
      <formula>$O$96</formula>
    </cfRule>
    <cfRule type="cellIs" dxfId="17604" priority="6105" operator="lessThan">
      <formula>$O$96</formula>
    </cfRule>
  </conditionalFormatting>
  <conditionalFormatting sqref="AU96">
    <cfRule type="containsText" dxfId="17603" priority="6098" operator="containsText" text="Score">
      <formula>NOT(ISERROR(SEARCH("Score",AU96)))</formula>
    </cfRule>
    <cfRule type="cellIs" dxfId="17602" priority="6099" operator="greaterThan">
      <formula>$O$96</formula>
    </cfRule>
    <cfRule type="cellIs" dxfId="17601" priority="6100" operator="equal">
      <formula>$O$96</formula>
    </cfRule>
    <cfRule type="cellIs" dxfId="17600" priority="6101" operator="lessThan">
      <formula>$O$96</formula>
    </cfRule>
  </conditionalFormatting>
  <conditionalFormatting sqref="AV96">
    <cfRule type="containsText" dxfId="17599" priority="6094" operator="containsText" text="Score">
      <formula>NOT(ISERROR(SEARCH("Score",AV96)))</formula>
    </cfRule>
    <cfRule type="cellIs" dxfId="17598" priority="6095" operator="greaterThan">
      <formula>$O$96</formula>
    </cfRule>
    <cfRule type="cellIs" dxfId="17597" priority="6096" operator="equal">
      <formula>$O$96</formula>
    </cfRule>
    <cfRule type="cellIs" dxfId="17596" priority="6097" operator="lessThan">
      <formula>$O$96</formula>
    </cfRule>
  </conditionalFormatting>
  <conditionalFormatting sqref="AU96:AX96">
    <cfRule type="containsText" dxfId="17595" priority="6090" operator="containsText" text="Score">
      <formula>NOT(ISERROR(SEARCH("Score",AU96)))</formula>
    </cfRule>
    <cfRule type="cellIs" dxfId="17594" priority="6091" operator="greaterThan">
      <formula>$O$96</formula>
    </cfRule>
    <cfRule type="cellIs" dxfId="17593" priority="6092" operator="equal">
      <formula>$O$96</formula>
    </cfRule>
    <cfRule type="cellIs" dxfId="17592" priority="6093" operator="lessThan">
      <formula>$O$96</formula>
    </cfRule>
  </conditionalFormatting>
  <conditionalFormatting sqref="AY96">
    <cfRule type="containsText" dxfId="17591" priority="6086" operator="containsText" text="Score">
      <formula>NOT(ISERROR(SEARCH("Score",AY96)))</formula>
    </cfRule>
    <cfRule type="cellIs" dxfId="17590" priority="6087" operator="greaterThan">
      <formula>$O$96</formula>
    </cfRule>
    <cfRule type="cellIs" dxfId="17589" priority="6088" operator="equal">
      <formula>$O$96</formula>
    </cfRule>
    <cfRule type="cellIs" dxfId="17588" priority="6089" operator="lessThan">
      <formula>$O$96</formula>
    </cfRule>
  </conditionalFormatting>
  <conditionalFormatting sqref="AZ96">
    <cfRule type="containsText" dxfId="17587" priority="6082" operator="containsText" text="Score">
      <formula>NOT(ISERROR(SEARCH("Score",AZ96)))</formula>
    </cfRule>
    <cfRule type="cellIs" dxfId="17586" priority="6083" operator="greaterThan">
      <formula>$O$96</formula>
    </cfRule>
    <cfRule type="cellIs" dxfId="17585" priority="6084" operator="equal">
      <formula>$O$96</formula>
    </cfRule>
    <cfRule type="cellIs" dxfId="17584" priority="6085" operator="lessThan">
      <formula>$O$96</formula>
    </cfRule>
  </conditionalFormatting>
  <conditionalFormatting sqref="BA96">
    <cfRule type="containsText" dxfId="17583" priority="6078" operator="containsText" text="Score">
      <formula>NOT(ISERROR(SEARCH("Score",BA96)))</formula>
    </cfRule>
    <cfRule type="cellIs" dxfId="17582" priority="6079" operator="greaterThan">
      <formula>$O$96</formula>
    </cfRule>
    <cfRule type="cellIs" dxfId="17581" priority="6080" operator="equal">
      <formula>$O$96</formula>
    </cfRule>
    <cfRule type="cellIs" dxfId="17580" priority="6081" operator="lessThan">
      <formula>$O$96</formula>
    </cfRule>
  </conditionalFormatting>
  <conditionalFormatting sqref="AL100">
    <cfRule type="containsText" dxfId="17579" priority="6014" operator="containsText" text="Score">
      <formula>NOT(ISERROR(SEARCH("Score",AL100)))</formula>
    </cfRule>
    <cfRule type="cellIs" dxfId="17578" priority="6015" operator="greaterThan">
      <formula>$O$100</formula>
    </cfRule>
    <cfRule type="cellIs" dxfId="17577" priority="6016" operator="equal">
      <formula>$O$100</formula>
    </cfRule>
    <cfRule type="cellIs" dxfId="17576" priority="6017" operator="lessThan">
      <formula>$O$100</formula>
    </cfRule>
  </conditionalFormatting>
  <conditionalFormatting sqref="AM100">
    <cfRule type="containsText" dxfId="17575" priority="6010" operator="containsText" text="Score">
      <formula>NOT(ISERROR(SEARCH("Score",AM100)))</formula>
    </cfRule>
    <cfRule type="cellIs" dxfId="17574" priority="6011" operator="greaterThan">
      <formula>$O$100</formula>
    </cfRule>
    <cfRule type="cellIs" dxfId="17573" priority="6012" operator="equal">
      <formula>$O$100</formula>
    </cfRule>
    <cfRule type="cellIs" dxfId="17572" priority="6013" operator="lessThan">
      <formula>$O$100</formula>
    </cfRule>
  </conditionalFormatting>
  <conditionalFormatting sqref="AN100">
    <cfRule type="containsText" dxfId="17571" priority="6006" operator="containsText" text="Score">
      <formula>NOT(ISERROR(SEARCH("Score",AN100)))</formula>
    </cfRule>
    <cfRule type="cellIs" dxfId="17570" priority="6007" operator="greaterThan">
      <formula>$O$100</formula>
    </cfRule>
    <cfRule type="cellIs" dxfId="17569" priority="6008" operator="equal">
      <formula>$O$100</formula>
    </cfRule>
    <cfRule type="cellIs" dxfId="17568" priority="6009" operator="lessThan">
      <formula>$O$100</formula>
    </cfRule>
  </conditionalFormatting>
  <conditionalFormatting sqref="AO100">
    <cfRule type="containsText" dxfId="17567" priority="6002" operator="containsText" text="Score">
      <formula>NOT(ISERROR(SEARCH("Score",AO100)))</formula>
    </cfRule>
    <cfRule type="cellIs" dxfId="17566" priority="6003" operator="greaterThan">
      <formula>$O$100</formula>
    </cfRule>
    <cfRule type="cellIs" dxfId="17565" priority="6004" operator="equal">
      <formula>$O$100</formula>
    </cfRule>
    <cfRule type="cellIs" dxfId="17564" priority="6005" operator="lessThan">
      <formula>$O$100</formula>
    </cfRule>
  </conditionalFormatting>
  <conditionalFormatting sqref="AP100">
    <cfRule type="containsText" dxfId="17563" priority="5998" operator="containsText" text="Score">
      <formula>NOT(ISERROR(SEARCH("Score",AP100)))</formula>
    </cfRule>
    <cfRule type="cellIs" dxfId="17562" priority="5999" operator="greaterThan">
      <formula>$O$100</formula>
    </cfRule>
    <cfRule type="cellIs" dxfId="17561" priority="6000" operator="equal">
      <formula>$O$100</formula>
    </cfRule>
    <cfRule type="cellIs" dxfId="17560" priority="6001" operator="lessThan">
      <formula>$O$100</formula>
    </cfRule>
  </conditionalFormatting>
  <conditionalFormatting sqref="AQ100">
    <cfRule type="containsText" dxfId="17559" priority="5994" operator="containsText" text="Score">
      <formula>NOT(ISERROR(SEARCH("Score",AQ100)))</formula>
    </cfRule>
    <cfRule type="cellIs" dxfId="17558" priority="5995" operator="greaterThan">
      <formula>$O$100</formula>
    </cfRule>
    <cfRule type="cellIs" dxfId="17557" priority="5996" operator="equal">
      <formula>$O$100</formula>
    </cfRule>
    <cfRule type="cellIs" dxfId="17556" priority="5997" operator="lessThan">
      <formula>$O$100</formula>
    </cfRule>
  </conditionalFormatting>
  <conditionalFormatting sqref="AR100">
    <cfRule type="containsText" dxfId="17555" priority="5990" operator="containsText" text="Score">
      <formula>NOT(ISERROR(SEARCH("Score",AR100)))</formula>
    </cfRule>
    <cfRule type="cellIs" dxfId="17554" priority="5991" operator="greaterThan">
      <formula>$O$100</formula>
    </cfRule>
    <cfRule type="cellIs" dxfId="17553" priority="5992" operator="equal">
      <formula>$O$100</formula>
    </cfRule>
    <cfRule type="cellIs" dxfId="17552" priority="5993" operator="lessThan">
      <formula>$O$100</formula>
    </cfRule>
  </conditionalFormatting>
  <conditionalFormatting sqref="AS100">
    <cfRule type="containsText" dxfId="17551" priority="5986" operator="containsText" text="Score">
      <formula>NOT(ISERROR(SEARCH("Score",AS100)))</formula>
    </cfRule>
    <cfRule type="cellIs" dxfId="17550" priority="5987" operator="greaterThan">
      <formula>$O$100</formula>
    </cfRule>
    <cfRule type="cellIs" dxfId="17549" priority="5988" operator="equal">
      <formula>$O$100</formula>
    </cfRule>
    <cfRule type="cellIs" dxfId="17548" priority="5989" operator="lessThan">
      <formula>$O$100</formula>
    </cfRule>
  </conditionalFormatting>
  <conditionalFormatting sqref="AT100">
    <cfRule type="containsText" dxfId="17547" priority="5982" operator="containsText" text="Score">
      <formula>NOT(ISERROR(SEARCH("Score",AT100)))</formula>
    </cfRule>
    <cfRule type="cellIs" dxfId="17546" priority="5983" operator="greaterThan">
      <formula>$O$100</formula>
    </cfRule>
    <cfRule type="cellIs" dxfId="17545" priority="5984" operator="equal">
      <formula>$O$100</formula>
    </cfRule>
    <cfRule type="cellIs" dxfId="17544" priority="5985" operator="lessThan">
      <formula>$O$100</formula>
    </cfRule>
  </conditionalFormatting>
  <conditionalFormatting sqref="AU100">
    <cfRule type="containsText" dxfId="17543" priority="5978" operator="containsText" text="Score">
      <formula>NOT(ISERROR(SEARCH("Score",AU100)))</formula>
    </cfRule>
    <cfRule type="cellIs" dxfId="17542" priority="5979" operator="greaterThan">
      <formula>$O$100</formula>
    </cfRule>
    <cfRule type="cellIs" dxfId="17541" priority="5980" operator="equal">
      <formula>$O$100</formula>
    </cfRule>
    <cfRule type="cellIs" dxfId="17540" priority="5981" operator="lessThan">
      <formula>$O$100</formula>
    </cfRule>
  </conditionalFormatting>
  <conditionalFormatting sqref="AV100">
    <cfRule type="containsText" dxfId="17539" priority="5974" operator="containsText" text="Score">
      <formula>NOT(ISERROR(SEARCH("Score",AV100)))</formula>
    </cfRule>
    <cfRule type="cellIs" dxfId="17538" priority="5975" operator="greaterThan">
      <formula>$O$100</formula>
    </cfRule>
    <cfRule type="cellIs" dxfId="17537" priority="5976" operator="equal">
      <formula>$O$100</formula>
    </cfRule>
    <cfRule type="cellIs" dxfId="17536" priority="5977" operator="lessThan">
      <formula>$O$100</formula>
    </cfRule>
  </conditionalFormatting>
  <conditionalFormatting sqref="AU100:AX100">
    <cfRule type="containsText" dxfId="17535" priority="5970" operator="containsText" text="Score">
      <formula>NOT(ISERROR(SEARCH("Score",AU100)))</formula>
    </cfRule>
    <cfRule type="cellIs" dxfId="17534" priority="5971" operator="greaterThan">
      <formula>$O$100</formula>
    </cfRule>
    <cfRule type="cellIs" dxfId="17533" priority="5972" operator="equal">
      <formula>$O$100</formula>
    </cfRule>
    <cfRule type="cellIs" dxfId="17532" priority="5973" operator="lessThan">
      <formula>$O$100</formula>
    </cfRule>
  </conditionalFormatting>
  <conditionalFormatting sqref="AY100">
    <cfRule type="containsText" dxfId="17531" priority="5966" operator="containsText" text="Score">
      <formula>NOT(ISERROR(SEARCH("Score",AY100)))</formula>
    </cfRule>
    <cfRule type="cellIs" dxfId="17530" priority="5967" operator="greaterThan">
      <formula>$O$100</formula>
    </cfRule>
    <cfRule type="cellIs" dxfId="17529" priority="5968" operator="equal">
      <formula>$O$100</formula>
    </cfRule>
    <cfRule type="cellIs" dxfId="17528" priority="5969" operator="lessThan">
      <formula>$O$100</formula>
    </cfRule>
  </conditionalFormatting>
  <conditionalFormatting sqref="AZ100">
    <cfRule type="containsText" dxfId="17527" priority="5962" operator="containsText" text="Score">
      <formula>NOT(ISERROR(SEARCH("Score",AZ100)))</formula>
    </cfRule>
    <cfRule type="cellIs" dxfId="17526" priority="5963" operator="greaterThan">
      <formula>$O$100</formula>
    </cfRule>
    <cfRule type="cellIs" dxfId="17525" priority="5964" operator="equal">
      <formula>$O$100</formula>
    </cfRule>
    <cfRule type="cellIs" dxfId="17524" priority="5965" operator="lessThan">
      <formula>$O$100</formula>
    </cfRule>
  </conditionalFormatting>
  <conditionalFormatting sqref="BA100">
    <cfRule type="containsText" dxfId="17523" priority="5958" operator="containsText" text="Score">
      <formula>NOT(ISERROR(SEARCH("Score",BA100)))</formula>
    </cfRule>
    <cfRule type="cellIs" dxfId="17522" priority="5959" operator="greaterThan">
      <formula>$O$100</formula>
    </cfRule>
    <cfRule type="cellIs" dxfId="17521" priority="5960" operator="equal">
      <formula>$O$100</formula>
    </cfRule>
    <cfRule type="cellIs" dxfId="17520" priority="5961" operator="lessThan">
      <formula>$O$100</formula>
    </cfRule>
  </conditionalFormatting>
  <conditionalFormatting sqref="AL104">
    <cfRule type="containsText" dxfId="17519" priority="5894" operator="containsText" text="Score">
      <formula>NOT(ISERROR(SEARCH("Score",AL104)))</formula>
    </cfRule>
    <cfRule type="cellIs" dxfId="17518" priority="5895" operator="greaterThan">
      <formula>$O$104</formula>
    </cfRule>
    <cfRule type="cellIs" dxfId="17517" priority="5896" operator="equal">
      <formula>$O$104</formula>
    </cfRule>
    <cfRule type="cellIs" dxfId="17516" priority="5897" operator="lessThan">
      <formula>$O$104</formula>
    </cfRule>
  </conditionalFormatting>
  <conditionalFormatting sqref="AM104">
    <cfRule type="containsText" dxfId="17515" priority="5890" operator="containsText" text="Score">
      <formula>NOT(ISERROR(SEARCH("Score",AM104)))</formula>
    </cfRule>
    <cfRule type="cellIs" dxfId="17514" priority="5891" operator="greaterThan">
      <formula>$O$104</formula>
    </cfRule>
    <cfRule type="cellIs" dxfId="17513" priority="5892" operator="equal">
      <formula>$O$104</formula>
    </cfRule>
    <cfRule type="cellIs" dxfId="17512" priority="5893" operator="lessThan">
      <formula>$O$104</formula>
    </cfRule>
  </conditionalFormatting>
  <conditionalFormatting sqref="AN104">
    <cfRule type="containsText" dxfId="17511" priority="5886" operator="containsText" text="Score">
      <formula>NOT(ISERROR(SEARCH("Score",AN104)))</formula>
    </cfRule>
    <cfRule type="cellIs" dxfId="17510" priority="5887" operator="greaterThan">
      <formula>$O$104</formula>
    </cfRule>
    <cfRule type="cellIs" dxfId="17509" priority="5888" operator="equal">
      <formula>$O$104</formula>
    </cfRule>
    <cfRule type="cellIs" dxfId="17508" priority="5889" operator="lessThan">
      <formula>$O$104</formula>
    </cfRule>
  </conditionalFormatting>
  <conditionalFormatting sqref="AO104">
    <cfRule type="containsText" dxfId="17507" priority="5882" operator="containsText" text="Score">
      <formula>NOT(ISERROR(SEARCH("Score",AO104)))</formula>
    </cfRule>
    <cfRule type="cellIs" dxfId="17506" priority="5883" operator="greaterThan">
      <formula>$O$104</formula>
    </cfRule>
    <cfRule type="cellIs" dxfId="17505" priority="5884" operator="equal">
      <formula>$O$104</formula>
    </cfRule>
    <cfRule type="cellIs" dxfId="17504" priority="5885" operator="lessThan">
      <formula>$O$104</formula>
    </cfRule>
  </conditionalFormatting>
  <conditionalFormatting sqref="AP104">
    <cfRule type="containsText" dxfId="17503" priority="5878" operator="containsText" text="Score">
      <formula>NOT(ISERROR(SEARCH("Score",AP104)))</formula>
    </cfRule>
    <cfRule type="cellIs" dxfId="17502" priority="5879" operator="greaterThan">
      <formula>$O$104</formula>
    </cfRule>
    <cfRule type="cellIs" dxfId="17501" priority="5880" operator="equal">
      <formula>$O$104</formula>
    </cfRule>
    <cfRule type="cellIs" dxfId="17500" priority="5881" operator="lessThan">
      <formula>$O$104</formula>
    </cfRule>
  </conditionalFormatting>
  <conditionalFormatting sqref="AQ104">
    <cfRule type="containsText" dxfId="17499" priority="5874" operator="containsText" text="Score">
      <formula>NOT(ISERROR(SEARCH("Score",AQ104)))</formula>
    </cfRule>
    <cfRule type="cellIs" dxfId="17498" priority="5875" operator="greaterThan">
      <formula>$O$104</formula>
    </cfRule>
    <cfRule type="cellIs" dxfId="17497" priority="5876" operator="equal">
      <formula>$O$104</formula>
    </cfRule>
    <cfRule type="cellIs" dxfId="17496" priority="5877" operator="lessThan">
      <formula>$O$104</formula>
    </cfRule>
  </conditionalFormatting>
  <conditionalFormatting sqref="AR104">
    <cfRule type="containsText" dxfId="17495" priority="5870" operator="containsText" text="Score">
      <formula>NOT(ISERROR(SEARCH("Score",AR104)))</formula>
    </cfRule>
    <cfRule type="cellIs" dxfId="17494" priority="5871" operator="greaterThan">
      <formula>$O$104</formula>
    </cfRule>
    <cfRule type="cellIs" dxfId="17493" priority="5872" operator="equal">
      <formula>$O$104</formula>
    </cfRule>
    <cfRule type="cellIs" dxfId="17492" priority="5873" operator="lessThan">
      <formula>$O$104</formula>
    </cfRule>
  </conditionalFormatting>
  <conditionalFormatting sqref="AS104">
    <cfRule type="containsText" dxfId="17491" priority="5866" operator="containsText" text="Score">
      <formula>NOT(ISERROR(SEARCH("Score",AS104)))</formula>
    </cfRule>
    <cfRule type="cellIs" dxfId="17490" priority="5867" operator="greaterThan">
      <formula>$O$104</formula>
    </cfRule>
    <cfRule type="cellIs" dxfId="17489" priority="5868" operator="equal">
      <formula>$O$104</formula>
    </cfRule>
    <cfRule type="cellIs" dxfId="17488" priority="5869" operator="lessThan">
      <formula>$O$104</formula>
    </cfRule>
  </conditionalFormatting>
  <conditionalFormatting sqref="AT104">
    <cfRule type="containsText" dxfId="17487" priority="5862" operator="containsText" text="Score">
      <formula>NOT(ISERROR(SEARCH("Score",AT104)))</formula>
    </cfRule>
    <cfRule type="cellIs" dxfId="17486" priority="5863" operator="greaterThan">
      <formula>$O$104</formula>
    </cfRule>
    <cfRule type="cellIs" dxfId="17485" priority="5864" operator="equal">
      <formula>$O$104</formula>
    </cfRule>
    <cfRule type="cellIs" dxfId="17484" priority="5865" operator="lessThan">
      <formula>$O$104</formula>
    </cfRule>
  </conditionalFormatting>
  <conditionalFormatting sqref="AU104">
    <cfRule type="containsText" dxfId="17483" priority="5858" operator="containsText" text="Score">
      <formula>NOT(ISERROR(SEARCH("Score",AU104)))</formula>
    </cfRule>
    <cfRule type="cellIs" dxfId="17482" priority="5859" operator="greaterThan">
      <formula>$O$104</formula>
    </cfRule>
    <cfRule type="cellIs" dxfId="17481" priority="5860" operator="equal">
      <formula>$O$104</formula>
    </cfRule>
    <cfRule type="cellIs" dxfId="17480" priority="5861" operator="lessThan">
      <formula>$O$104</formula>
    </cfRule>
  </conditionalFormatting>
  <conditionalFormatting sqref="AV104">
    <cfRule type="containsText" dxfId="17479" priority="5854" operator="containsText" text="Score">
      <formula>NOT(ISERROR(SEARCH("Score",AV104)))</formula>
    </cfRule>
    <cfRule type="cellIs" dxfId="17478" priority="5855" operator="greaterThan">
      <formula>$O$104</formula>
    </cfRule>
    <cfRule type="cellIs" dxfId="17477" priority="5856" operator="equal">
      <formula>$O$104</formula>
    </cfRule>
    <cfRule type="cellIs" dxfId="17476" priority="5857" operator="lessThan">
      <formula>$O$104</formula>
    </cfRule>
  </conditionalFormatting>
  <conditionalFormatting sqref="AU104:AX104">
    <cfRule type="containsText" dxfId="17475" priority="5850" operator="containsText" text="Score">
      <formula>NOT(ISERROR(SEARCH("Score",AU104)))</formula>
    </cfRule>
    <cfRule type="cellIs" dxfId="17474" priority="5851" operator="greaterThan">
      <formula>$O$104</formula>
    </cfRule>
    <cfRule type="cellIs" dxfId="17473" priority="5852" operator="equal">
      <formula>$O$104</formula>
    </cfRule>
    <cfRule type="cellIs" dxfId="17472" priority="5853" operator="lessThan">
      <formula>$O$104</formula>
    </cfRule>
  </conditionalFormatting>
  <conditionalFormatting sqref="AY104">
    <cfRule type="containsText" dxfId="17471" priority="5846" operator="containsText" text="Score">
      <formula>NOT(ISERROR(SEARCH("Score",AY104)))</formula>
    </cfRule>
    <cfRule type="cellIs" dxfId="17470" priority="5847" operator="greaterThan">
      <formula>$O$104</formula>
    </cfRule>
    <cfRule type="cellIs" dxfId="17469" priority="5848" operator="equal">
      <formula>$O$104</formula>
    </cfRule>
    <cfRule type="cellIs" dxfId="17468" priority="5849" operator="lessThan">
      <formula>$O$104</formula>
    </cfRule>
  </conditionalFormatting>
  <conditionalFormatting sqref="AZ104">
    <cfRule type="containsText" dxfId="17467" priority="5842" operator="containsText" text="Score">
      <formula>NOT(ISERROR(SEARCH("Score",AZ104)))</formula>
    </cfRule>
    <cfRule type="cellIs" dxfId="17466" priority="5843" operator="greaterThan">
      <formula>$O$104</formula>
    </cfRule>
    <cfRule type="cellIs" dxfId="17465" priority="5844" operator="equal">
      <formula>$O$104</formula>
    </cfRule>
    <cfRule type="cellIs" dxfId="17464" priority="5845" operator="lessThan">
      <formula>$O$104</formula>
    </cfRule>
  </conditionalFormatting>
  <conditionalFormatting sqref="BA104">
    <cfRule type="containsText" dxfId="17463" priority="5838" operator="containsText" text="Score">
      <formula>NOT(ISERROR(SEARCH("Score",BA104)))</formula>
    </cfRule>
    <cfRule type="cellIs" dxfId="17462" priority="5839" operator="greaterThan">
      <formula>$O$104</formula>
    </cfRule>
    <cfRule type="cellIs" dxfId="17461" priority="5840" operator="equal">
      <formula>$O$104</formula>
    </cfRule>
    <cfRule type="cellIs" dxfId="17460" priority="5841" operator="lessThan">
      <formula>$O$104</formula>
    </cfRule>
  </conditionalFormatting>
  <conditionalFormatting sqref="AL108">
    <cfRule type="containsText" dxfId="17459" priority="5774" operator="containsText" text="Score">
      <formula>NOT(ISERROR(SEARCH("Score",AL108)))</formula>
    </cfRule>
    <cfRule type="cellIs" dxfId="17458" priority="5775" operator="greaterThan">
      <formula>$O$108</formula>
    </cfRule>
    <cfRule type="cellIs" dxfId="17457" priority="5776" operator="equal">
      <formula>$O$108</formula>
    </cfRule>
    <cfRule type="cellIs" dxfId="17456" priority="5777" operator="lessThan">
      <formula>$O$108</formula>
    </cfRule>
  </conditionalFormatting>
  <conditionalFormatting sqref="AM108">
    <cfRule type="containsText" dxfId="17455" priority="5770" operator="containsText" text="Score">
      <formula>NOT(ISERROR(SEARCH("Score",AM108)))</formula>
    </cfRule>
    <cfRule type="cellIs" dxfId="17454" priority="5771" operator="greaterThan">
      <formula>$O$108</formula>
    </cfRule>
    <cfRule type="cellIs" dxfId="17453" priority="5772" operator="equal">
      <formula>$O$108</formula>
    </cfRule>
    <cfRule type="cellIs" dxfId="17452" priority="5773" operator="lessThan">
      <formula>$O$108</formula>
    </cfRule>
  </conditionalFormatting>
  <conditionalFormatting sqref="AN108">
    <cfRule type="containsText" dxfId="17451" priority="5766" operator="containsText" text="Score">
      <formula>NOT(ISERROR(SEARCH("Score",AN108)))</formula>
    </cfRule>
    <cfRule type="cellIs" dxfId="17450" priority="5767" operator="greaterThan">
      <formula>$O$108</formula>
    </cfRule>
    <cfRule type="cellIs" dxfId="17449" priority="5768" operator="equal">
      <formula>$O$108</formula>
    </cfRule>
    <cfRule type="cellIs" dxfId="17448" priority="5769" operator="lessThan">
      <formula>$O$108</formula>
    </cfRule>
  </conditionalFormatting>
  <conditionalFormatting sqref="AO108">
    <cfRule type="containsText" dxfId="17447" priority="5762" operator="containsText" text="Score">
      <formula>NOT(ISERROR(SEARCH("Score",AO108)))</formula>
    </cfRule>
    <cfRule type="cellIs" dxfId="17446" priority="5763" operator="greaterThan">
      <formula>$O$108</formula>
    </cfRule>
    <cfRule type="cellIs" dxfId="17445" priority="5764" operator="equal">
      <formula>$O$108</formula>
    </cfRule>
    <cfRule type="cellIs" dxfId="17444" priority="5765" operator="lessThan">
      <formula>$O$108</formula>
    </cfRule>
  </conditionalFormatting>
  <conditionalFormatting sqref="AP108">
    <cfRule type="containsText" dxfId="17443" priority="5758" operator="containsText" text="Score">
      <formula>NOT(ISERROR(SEARCH("Score",AP108)))</formula>
    </cfRule>
    <cfRule type="cellIs" dxfId="17442" priority="5759" operator="greaterThan">
      <formula>$O$108</formula>
    </cfRule>
    <cfRule type="cellIs" dxfId="17441" priority="5760" operator="equal">
      <formula>$O$108</formula>
    </cfRule>
    <cfRule type="cellIs" dxfId="17440" priority="5761" operator="lessThan">
      <formula>$O$108</formula>
    </cfRule>
  </conditionalFormatting>
  <conditionalFormatting sqref="AQ108">
    <cfRule type="containsText" dxfId="17439" priority="5754" operator="containsText" text="Score">
      <formula>NOT(ISERROR(SEARCH("Score",AQ108)))</formula>
    </cfRule>
    <cfRule type="cellIs" dxfId="17438" priority="5755" operator="greaterThan">
      <formula>$O$108</formula>
    </cfRule>
    <cfRule type="cellIs" dxfId="17437" priority="5756" operator="equal">
      <formula>$O$108</formula>
    </cfRule>
    <cfRule type="cellIs" dxfId="17436" priority="5757" operator="lessThan">
      <formula>$O$108</formula>
    </cfRule>
  </conditionalFormatting>
  <conditionalFormatting sqref="AR108">
    <cfRule type="containsText" dxfId="17435" priority="5750" operator="containsText" text="Score">
      <formula>NOT(ISERROR(SEARCH("Score",AR108)))</formula>
    </cfRule>
    <cfRule type="cellIs" dxfId="17434" priority="5751" operator="greaterThan">
      <formula>$O$108</formula>
    </cfRule>
    <cfRule type="cellIs" dxfId="17433" priority="5752" operator="equal">
      <formula>$O$108</formula>
    </cfRule>
    <cfRule type="cellIs" dxfId="17432" priority="5753" operator="lessThan">
      <formula>$O$108</formula>
    </cfRule>
  </conditionalFormatting>
  <conditionalFormatting sqref="AS108">
    <cfRule type="containsText" dxfId="17431" priority="5746" operator="containsText" text="Score">
      <formula>NOT(ISERROR(SEARCH("Score",AS108)))</formula>
    </cfRule>
    <cfRule type="cellIs" dxfId="17430" priority="5747" operator="greaterThan">
      <formula>$O$108</formula>
    </cfRule>
    <cfRule type="cellIs" dxfId="17429" priority="5748" operator="equal">
      <formula>$O$108</formula>
    </cfRule>
    <cfRule type="cellIs" dxfId="17428" priority="5749" operator="lessThan">
      <formula>$O$108</formula>
    </cfRule>
  </conditionalFormatting>
  <conditionalFormatting sqref="AT108">
    <cfRule type="containsText" dxfId="17427" priority="5742" operator="containsText" text="Score">
      <formula>NOT(ISERROR(SEARCH("Score",AT108)))</formula>
    </cfRule>
    <cfRule type="cellIs" dxfId="17426" priority="5743" operator="greaterThan">
      <formula>$O$108</formula>
    </cfRule>
    <cfRule type="cellIs" dxfId="17425" priority="5744" operator="equal">
      <formula>$O$108</formula>
    </cfRule>
    <cfRule type="cellIs" dxfId="17424" priority="5745" operator="lessThan">
      <formula>$O$108</formula>
    </cfRule>
  </conditionalFormatting>
  <conditionalFormatting sqref="AU108">
    <cfRule type="containsText" dxfId="17423" priority="5738" operator="containsText" text="Score">
      <formula>NOT(ISERROR(SEARCH("Score",AU108)))</formula>
    </cfRule>
    <cfRule type="cellIs" dxfId="17422" priority="5739" operator="greaterThan">
      <formula>$O$108</formula>
    </cfRule>
    <cfRule type="cellIs" dxfId="17421" priority="5740" operator="equal">
      <formula>$O$108</formula>
    </cfRule>
    <cfRule type="cellIs" dxfId="17420" priority="5741" operator="lessThan">
      <formula>$O$108</formula>
    </cfRule>
  </conditionalFormatting>
  <conditionalFormatting sqref="AV108">
    <cfRule type="containsText" dxfId="17419" priority="5734" operator="containsText" text="Score">
      <formula>NOT(ISERROR(SEARCH("Score",AV108)))</formula>
    </cfRule>
    <cfRule type="cellIs" dxfId="17418" priority="5735" operator="greaterThan">
      <formula>$O$108</formula>
    </cfRule>
    <cfRule type="cellIs" dxfId="17417" priority="5736" operator="equal">
      <formula>$O$108</formula>
    </cfRule>
    <cfRule type="cellIs" dxfId="17416" priority="5737" operator="lessThan">
      <formula>$O$108</formula>
    </cfRule>
  </conditionalFormatting>
  <conditionalFormatting sqref="AU108:AX108">
    <cfRule type="containsText" dxfId="17415" priority="5730" operator="containsText" text="Score">
      <formula>NOT(ISERROR(SEARCH("Score",AU108)))</formula>
    </cfRule>
    <cfRule type="cellIs" dxfId="17414" priority="5731" operator="greaterThan">
      <formula>$O$108</formula>
    </cfRule>
    <cfRule type="cellIs" dxfId="17413" priority="5732" operator="equal">
      <formula>$O$108</formula>
    </cfRule>
    <cfRule type="cellIs" dxfId="17412" priority="5733" operator="lessThan">
      <formula>$O$108</formula>
    </cfRule>
  </conditionalFormatting>
  <conditionalFormatting sqref="AY108">
    <cfRule type="containsText" dxfId="17411" priority="5726" operator="containsText" text="Score">
      <formula>NOT(ISERROR(SEARCH("Score",AY108)))</formula>
    </cfRule>
    <cfRule type="cellIs" dxfId="17410" priority="5727" operator="greaterThan">
      <formula>$O$108</formula>
    </cfRule>
    <cfRule type="cellIs" dxfId="17409" priority="5728" operator="equal">
      <formula>$O$108</formula>
    </cfRule>
    <cfRule type="cellIs" dxfId="17408" priority="5729" operator="lessThan">
      <formula>$O$108</formula>
    </cfRule>
  </conditionalFormatting>
  <conditionalFormatting sqref="AZ108">
    <cfRule type="containsText" dxfId="17407" priority="5722" operator="containsText" text="Score">
      <formula>NOT(ISERROR(SEARCH("Score",AZ108)))</formula>
    </cfRule>
    <cfRule type="cellIs" dxfId="17406" priority="5723" operator="greaterThan">
      <formula>$O$108</formula>
    </cfRule>
    <cfRule type="cellIs" dxfId="17405" priority="5724" operator="equal">
      <formula>$O$108</formula>
    </cfRule>
    <cfRule type="cellIs" dxfId="17404" priority="5725" operator="lessThan">
      <formula>$O$108</formula>
    </cfRule>
  </conditionalFormatting>
  <conditionalFormatting sqref="BA108">
    <cfRule type="containsText" dxfId="17403" priority="5718" operator="containsText" text="Score">
      <formula>NOT(ISERROR(SEARCH("Score",BA108)))</formula>
    </cfRule>
    <cfRule type="cellIs" dxfId="17402" priority="5719" operator="greaterThan">
      <formula>$O$108</formula>
    </cfRule>
    <cfRule type="cellIs" dxfId="17401" priority="5720" operator="equal">
      <formula>$O$108</formula>
    </cfRule>
    <cfRule type="cellIs" dxfId="17400" priority="5721" operator="lessThan">
      <formula>$O$108</formula>
    </cfRule>
  </conditionalFormatting>
  <conditionalFormatting sqref="AL112">
    <cfRule type="containsText" dxfId="17399" priority="5654" operator="containsText" text="Score">
      <formula>NOT(ISERROR(SEARCH("Score",AL112)))</formula>
    </cfRule>
    <cfRule type="cellIs" dxfId="17398" priority="5655" operator="greaterThan">
      <formula>$O$112</formula>
    </cfRule>
    <cfRule type="cellIs" dxfId="17397" priority="5656" operator="equal">
      <formula>$O$112</formula>
    </cfRule>
    <cfRule type="cellIs" dxfId="17396" priority="5657" operator="lessThan">
      <formula>$O$112</formula>
    </cfRule>
  </conditionalFormatting>
  <conditionalFormatting sqref="AM112">
    <cfRule type="containsText" dxfId="17395" priority="5650" operator="containsText" text="Score">
      <formula>NOT(ISERROR(SEARCH("Score",AM112)))</formula>
    </cfRule>
    <cfRule type="cellIs" dxfId="17394" priority="5651" operator="greaterThan">
      <formula>$O$112</formula>
    </cfRule>
    <cfRule type="cellIs" dxfId="17393" priority="5652" operator="equal">
      <formula>$O$112</formula>
    </cfRule>
    <cfRule type="cellIs" dxfId="17392" priority="5653" operator="lessThan">
      <formula>$O$112</formula>
    </cfRule>
  </conditionalFormatting>
  <conditionalFormatting sqref="AN112">
    <cfRule type="containsText" dxfId="17391" priority="5646" operator="containsText" text="Score">
      <formula>NOT(ISERROR(SEARCH("Score",AN112)))</formula>
    </cfRule>
    <cfRule type="cellIs" dxfId="17390" priority="5647" operator="greaterThan">
      <formula>$O$112</formula>
    </cfRule>
    <cfRule type="cellIs" dxfId="17389" priority="5648" operator="equal">
      <formula>$O$112</formula>
    </cfRule>
    <cfRule type="cellIs" dxfId="17388" priority="5649" operator="lessThan">
      <formula>$O$112</formula>
    </cfRule>
  </conditionalFormatting>
  <conditionalFormatting sqref="AO112">
    <cfRule type="containsText" dxfId="17387" priority="5642" operator="containsText" text="Score">
      <formula>NOT(ISERROR(SEARCH("Score",AO112)))</formula>
    </cfRule>
    <cfRule type="cellIs" dxfId="17386" priority="5643" operator="greaterThan">
      <formula>$O$112</formula>
    </cfRule>
    <cfRule type="cellIs" dxfId="17385" priority="5644" operator="equal">
      <formula>$O$112</formula>
    </cfRule>
    <cfRule type="cellIs" dxfId="17384" priority="5645" operator="lessThan">
      <formula>$O$112</formula>
    </cfRule>
  </conditionalFormatting>
  <conditionalFormatting sqref="AP112">
    <cfRule type="containsText" dxfId="17383" priority="5638" operator="containsText" text="Score">
      <formula>NOT(ISERROR(SEARCH("Score",AP112)))</formula>
    </cfRule>
    <cfRule type="cellIs" dxfId="17382" priority="5639" operator="greaterThan">
      <formula>$O$112</formula>
    </cfRule>
    <cfRule type="cellIs" dxfId="17381" priority="5640" operator="equal">
      <formula>$O$112</formula>
    </cfRule>
    <cfRule type="cellIs" dxfId="17380" priority="5641" operator="lessThan">
      <formula>$O$112</formula>
    </cfRule>
  </conditionalFormatting>
  <conditionalFormatting sqref="AQ112">
    <cfRule type="containsText" dxfId="17379" priority="5634" operator="containsText" text="Score">
      <formula>NOT(ISERROR(SEARCH("Score",AQ112)))</formula>
    </cfRule>
    <cfRule type="cellIs" dxfId="17378" priority="5635" operator="greaterThan">
      <formula>$O$112</formula>
    </cfRule>
    <cfRule type="cellIs" dxfId="17377" priority="5636" operator="equal">
      <formula>$O$112</formula>
    </cfRule>
    <cfRule type="cellIs" dxfId="17376" priority="5637" operator="lessThan">
      <formula>$O$112</formula>
    </cfRule>
  </conditionalFormatting>
  <conditionalFormatting sqref="AR112">
    <cfRule type="containsText" dxfId="17375" priority="5630" operator="containsText" text="Score">
      <formula>NOT(ISERROR(SEARCH("Score",AR112)))</formula>
    </cfRule>
    <cfRule type="cellIs" dxfId="17374" priority="5631" operator="greaterThan">
      <formula>$O$112</formula>
    </cfRule>
    <cfRule type="cellIs" dxfId="17373" priority="5632" operator="equal">
      <formula>$O$112</formula>
    </cfRule>
    <cfRule type="cellIs" dxfId="17372" priority="5633" operator="lessThan">
      <formula>$O$112</formula>
    </cfRule>
  </conditionalFormatting>
  <conditionalFormatting sqref="AS112">
    <cfRule type="containsText" dxfId="17371" priority="5626" operator="containsText" text="Score">
      <formula>NOT(ISERROR(SEARCH("Score",AS112)))</formula>
    </cfRule>
    <cfRule type="cellIs" dxfId="17370" priority="5627" operator="greaterThan">
      <formula>$O$112</formula>
    </cfRule>
    <cfRule type="cellIs" dxfId="17369" priority="5628" operator="equal">
      <formula>$O$112</formula>
    </cfRule>
    <cfRule type="cellIs" dxfId="17368" priority="5629" operator="lessThan">
      <formula>$O$112</formula>
    </cfRule>
  </conditionalFormatting>
  <conditionalFormatting sqref="AT112">
    <cfRule type="containsText" dxfId="17367" priority="5622" operator="containsText" text="Score">
      <formula>NOT(ISERROR(SEARCH("Score",AT112)))</formula>
    </cfRule>
    <cfRule type="cellIs" dxfId="17366" priority="5623" operator="greaterThan">
      <formula>$O$112</formula>
    </cfRule>
    <cfRule type="cellIs" dxfId="17365" priority="5624" operator="equal">
      <formula>$O$112</formula>
    </cfRule>
    <cfRule type="cellIs" dxfId="17364" priority="5625" operator="lessThan">
      <formula>$O$112</formula>
    </cfRule>
  </conditionalFormatting>
  <conditionalFormatting sqref="AU112">
    <cfRule type="containsText" dxfId="17363" priority="5618" operator="containsText" text="Score">
      <formula>NOT(ISERROR(SEARCH("Score",AU112)))</formula>
    </cfRule>
    <cfRule type="cellIs" dxfId="17362" priority="5619" operator="greaterThan">
      <formula>$O$112</formula>
    </cfRule>
    <cfRule type="cellIs" dxfId="17361" priority="5620" operator="equal">
      <formula>$O$112</formula>
    </cfRule>
    <cfRule type="cellIs" dxfId="17360" priority="5621" operator="lessThan">
      <formula>$O$112</formula>
    </cfRule>
  </conditionalFormatting>
  <conditionalFormatting sqref="AV112">
    <cfRule type="containsText" dxfId="17359" priority="5614" operator="containsText" text="Score">
      <formula>NOT(ISERROR(SEARCH("Score",AV112)))</formula>
    </cfRule>
    <cfRule type="cellIs" dxfId="17358" priority="5615" operator="greaterThan">
      <formula>$O$112</formula>
    </cfRule>
    <cfRule type="cellIs" dxfId="17357" priority="5616" operator="equal">
      <formula>$O$112</formula>
    </cfRule>
    <cfRule type="cellIs" dxfId="17356" priority="5617" operator="lessThan">
      <formula>$O$112</formula>
    </cfRule>
  </conditionalFormatting>
  <conditionalFormatting sqref="AU112:AX112">
    <cfRule type="containsText" dxfId="17355" priority="5610" operator="containsText" text="Score">
      <formula>NOT(ISERROR(SEARCH("Score",AU112)))</formula>
    </cfRule>
    <cfRule type="cellIs" dxfId="17354" priority="5611" operator="greaterThan">
      <formula>$O$112</formula>
    </cfRule>
    <cfRule type="cellIs" dxfId="17353" priority="5612" operator="equal">
      <formula>$O$112</formula>
    </cfRule>
    <cfRule type="cellIs" dxfId="17352" priority="5613" operator="lessThan">
      <formula>$O$112</formula>
    </cfRule>
  </conditionalFormatting>
  <conditionalFormatting sqref="AY112">
    <cfRule type="containsText" dxfId="17351" priority="5606" operator="containsText" text="Score">
      <formula>NOT(ISERROR(SEARCH("Score",AY112)))</formula>
    </cfRule>
    <cfRule type="cellIs" dxfId="17350" priority="5607" operator="greaterThan">
      <formula>$O$112</formula>
    </cfRule>
    <cfRule type="cellIs" dxfId="17349" priority="5608" operator="equal">
      <formula>$O$112</formula>
    </cfRule>
    <cfRule type="cellIs" dxfId="17348" priority="5609" operator="lessThan">
      <formula>$O$112</formula>
    </cfRule>
  </conditionalFormatting>
  <conditionalFormatting sqref="AZ112">
    <cfRule type="containsText" dxfId="17347" priority="5602" operator="containsText" text="Score">
      <formula>NOT(ISERROR(SEARCH("Score",AZ112)))</formula>
    </cfRule>
    <cfRule type="cellIs" dxfId="17346" priority="5603" operator="greaterThan">
      <formula>$O$112</formula>
    </cfRule>
    <cfRule type="cellIs" dxfId="17345" priority="5604" operator="equal">
      <formula>$O$112</formula>
    </cfRule>
    <cfRule type="cellIs" dxfId="17344" priority="5605" operator="lessThan">
      <formula>$O$112</formula>
    </cfRule>
  </conditionalFormatting>
  <conditionalFormatting sqref="BA112">
    <cfRule type="containsText" dxfId="17343" priority="5598" operator="containsText" text="Score">
      <formula>NOT(ISERROR(SEARCH("Score",BA112)))</formula>
    </cfRule>
    <cfRule type="cellIs" dxfId="17342" priority="5599" operator="greaterThan">
      <formula>$O$112</formula>
    </cfRule>
    <cfRule type="cellIs" dxfId="17341" priority="5600" operator="equal">
      <formula>$O$112</formula>
    </cfRule>
    <cfRule type="cellIs" dxfId="17340" priority="5601" operator="lessThan">
      <formula>$O$112</formula>
    </cfRule>
  </conditionalFormatting>
  <conditionalFormatting sqref="AL116">
    <cfRule type="containsText" dxfId="17339" priority="5534" operator="containsText" text="Score">
      <formula>NOT(ISERROR(SEARCH("Score",AL116)))</formula>
    </cfRule>
    <cfRule type="cellIs" dxfId="17338" priority="5535" operator="greaterThan">
      <formula>$O$116</formula>
    </cfRule>
    <cfRule type="cellIs" dxfId="17337" priority="5536" operator="equal">
      <formula>$O$116</formula>
    </cfRule>
    <cfRule type="cellIs" dxfId="17336" priority="5537" operator="lessThan">
      <formula>$O$116</formula>
    </cfRule>
  </conditionalFormatting>
  <conditionalFormatting sqref="AM116">
    <cfRule type="containsText" dxfId="17335" priority="5530" operator="containsText" text="Score">
      <formula>NOT(ISERROR(SEARCH("Score",AM116)))</formula>
    </cfRule>
    <cfRule type="cellIs" dxfId="17334" priority="5531" operator="greaterThan">
      <formula>$O$116</formula>
    </cfRule>
    <cfRule type="cellIs" dxfId="17333" priority="5532" operator="equal">
      <formula>$O$116</formula>
    </cfRule>
    <cfRule type="cellIs" dxfId="17332" priority="5533" operator="lessThan">
      <formula>$O$116</formula>
    </cfRule>
  </conditionalFormatting>
  <conditionalFormatting sqref="AN116">
    <cfRule type="containsText" dxfId="17331" priority="5526" operator="containsText" text="Score">
      <formula>NOT(ISERROR(SEARCH("Score",AN116)))</formula>
    </cfRule>
    <cfRule type="cellIs" dxfId="17330" priority="5527" operator="greaterThan">
      <formula>$O$116</formula>
    </cfRule>
    <cfRule type="cellIs" dxfId="17329" priority="5528" operator="equal">
      <formula>$O$116</formula>
    </cfRule>
    <cfRule type="cellIs" dxfId="17328" priority="5529" operator="lessThan">
      <formula>$O$116</formula>
    </cfRule>
  </conditionalFormatting>
  <conditionalFormatting sqref="AO116">
    <cfRule type="containsText" dxfId="17327" priority="5522" operator="containsText" text="Score">
      <formula>NOT(ISERROR(SEARCH("Score",AO116)))</formula>
    </cfRule>
    <cfRule type="cellIs" dxfId="17326" priority="5523" operator="greaterThan">
      <formula>$O$116</formula>
    </cfRule>
    <cfRule type="cellIs" dxfId="17325" priority="5524" operator="equal">
      <formula>$O$116</formula>
    </cfRule>
    <cfRule type="cellIs" dxfId="17324" priority="5525" operator="lessThan">
      <formula>$O$116</formula>
    </cfRule>
  </conditionalFormatting>
  <conditionalFormatting sqref="AP116">
    <cfRule type="containsText" dxfId="17323" priority="5518" operator="containsText" text="Score">
      <formula>NOT(ISERROR(SEARCH("Score",AP116)))</formula>
    </cfRule>
    <cfRule type="cellIs" dxfId="17322" priority="5519" operator="greaterThan">
      <formula>$O$116</formula>
    </cfRule>
    <cfRule type="cellIs" dxfId="17321" priority="5520" operator="equal">
      <formula>$O$116</formula>
    </cfRule>
    <cfRule type="cellIs" dxfId="17320" priority="5521" operator="lessThan">
      <formula>$O$116</formula>
    </cfRule>
  </conditionalFormatting>
  <conditionalFormatting sqref="AQ116">
    <cfRule type="containsText" dxfId="17319" priority="5514" operator="containsText" text="Score">
      <formula>NOT(ISERROR(SEARCH("Score",AQ116)))</formula>
    </cfRule>
    <cfRule type="cellIs" dxfId="17318" priority="5515" operator="greaterThan">
      <formula>$O$116</formula>
    </cfRule>
    <cfRule type="cellIs" dxfId="17317" priority="5516" operator="equal">
      <formula>$O$116</formula>
    </cfRule>
    <cfRule type="cellIs" dxfId="17316" priority="5517" operator="lessThan">
      <formula>$O$116</formula>
    </cfRule>
  </conditionalFormatting>
  <conditionalFormatting sqref="AR116">
    <cfRule type="containsText" dxfId="17315" priority="5510" operator="containsText" text="Score">
      <formula>NOT(ISERROR(SEARCH("Score",AR116)))</formula>
    </cfRule>
    <cfRule type="cellIs" dxfId="17314" priority="5511" operator="greaterThan">
      <formula>$O$116</formula>
    </cfRule>
    <cfRule type="cellIs" dxfId="17313" priority="5512" operator="equal">
      <formula>$O$116</formula>
    </cfRule>
    <cfRule type="cellIs" dxfId="17312" priority="5513" operator="lessThan">
      <formula>$O$116</formula>
    </cfRule>
  </conditionalFormatting>
  <conditionalFormatting sqref="AS116">
    <cfRule type="containsText" dxfId="17311" priority="5506" operator="containsText" text="Score">
      <formula>NOT(ISERROR(SEARCH("Score",AS116)))</formula>
    </cfRule>
    <cfRule type="cellIs" dxfId="17310" priority="5507" operator="greaterThan">
      <formula>$O$116</formula>
    </cfRule>
    <cfRule type="cellIs" dxfId="17309" priority="5508" operator="equal">
      <formula>$O$116</formula>
    </cfRule>
    <cfRule type="cellIs" dxfId="17308" priority="5509" operator="lessThan">
      <formula>$O$116</formula>
    </cfRule>
  </conditionalFormatting>
  <conditionalFormatting sqref="AT116">
    <cfRule type="containsText" dxfId="17307" priority="5502" operator="containsText" text="Score">
      <formula>NOT(ISERROR(SEARCH("Score",AT116)))</formula>
    </cfRule>
    <cfRule type="cellIs" dxfId="17306" priority="5503" operator="greaterThan">
      <formula>$O$116</formula>
    </cfRule>
    <cfRule type="cellIs" dxfId="17305" priority="5504" operator="equal">
      <formula>$O$116</formula>
    </cfRule>
    <cfRule type="cellIs" dxfId="17304" priority="5505" operator="lessThan">
      <formula>$O$116</formula>
    </cfRule>
  </conditionalFormatting>
  <conditionalFormatting sqref="AU116">
    <cfRule type="containsText" dxfId="17303" priority="5498" operator="containsText" text="Score">
      <formula>NOT(ISERROR(SEARCH("Score",AU116)))</formula>
    </cfRule>
    <cfRule type="cellIs" dxfId="17302" priority="5499" operator="greaterThan">
      <formula>$O$116</formula>
    </cfRule>
    <cfRule type="cellIs" dxfId="17301" priority="5500" operator="equal">
      <formula>$O$116</formula>
    </cfRule>
    <cfRule type="cellIs" dxfId="17300" priority="5501" operator="lessThan">
      <formula>$O$116</formula>
    </cfRule>
  </conditionalFormatting>
  <conditionalFormatting sqref="AV116">
    <cfRule type="containsText" dxfId="17299" priority="5494" operator="containsText" text="Score">
      <formula>NOT(ISERROR(SEARCH("Score",AV116)))</formula>
    </cfRule>
    <cfRule type="cellIs" dxfId="17298" priority="5495" operator="greaterThan">
      <formula>$O$116</formula>
    </cfRule>
    <cfRule type="cellIs" dxfId="17297" priority="5496" operator="equal">
      <formula>$O$116</formula>
    </cfRule>
    <cfRule type="cellIs" dxfId="17296" priority="5497" operator="lessThan">
      <formula>$O$116</formula>
    </cfRule>
  </conditionalFormatting>
  <conditionalFormatting sqref="AU116:AX116">
    <cfRule type="containsText" dxfId="17295" priority="5490" operator="containsText" text="Score">
      <formula>NOT(ISERROR(SEARCH("Score",AU116)))</formula>
    </cfRule>
    <cfRule type="cellIs" dxfId="17294" priority="5491" operator="greaterThan">
      <formula>$O$116</formula>
    </cfRule>
    <cfRule type="cellIs" dxfId="17293" priority="5492" operator="equal">
      <formula>$O$116</formula>
    </cfRule>
    <cfRule type="cellIs" dxfId="17292" priority="5493" operator="lessThan">
      <formula>$O$116</formula>
    </cfRule>
  </conditionalFormatting>
  <conditionalFormatting sqref="AY116">
    <cfRule type="containsText" dxfId="17291" priority="5486" operator="containsText" text="Score">
      <formula>NOT(ISERROR(SEARCH("Score",AY116)))</formula>
    </cfRule>
    <cfRule type="cellIs" dxfId="17290" priority="5487" operator="greaterThan">
      <formula>$O$116</formula>
    </cfRule>
    <cfRule type="cellIs" dxfId="17289" priority="5488" operator="equal">
      <formula>$O$116</formula>
    </cfRule>
    <cfRule type="cellIs" dxfId="17288" priority="5489" operator="lessThan">
      <formula>$O$116</formula>
    </cfRule>
  </conditionalFormatting>
  <conditionalFormatting sqref="AZ116">
    <cfRule type="containsText" dxfId="17287" priority="5482" operator="containsText" text="Score">
      <formula>NOT(ISERROR(SEARCH("Score",AZ116)))</formula>
    </cfRule>
    <cfRule type="cellIs" dxfId="17286" priority="5483" operator="greaterThan">
      <formula>$O$116</formula>
    </cfRule>
    <cfRule type="cellIs" dxfId="17285" priority="5484" operator="equal">
      <formula>$O$116</formula>
    </cfRule>
    <cfRule type="cellIs" dxfId="17284" priority="5485" operator="lessThan">
      <formula>$O$116</formula>
    </cfRule>
  </conditionalFormatting>
  <conditionalFormatting sqref="BA116">
    <cfRule type="containsText" dxfId="17283" priority="5478" operator="containsText" text="Score">
      <formula>NOT(ISERROR(SEARCH("Score",BA116)))</formula>
    </cfRule>
    <cfRule type="cellIs" dxfId="17282" priority="5479" operator="greaterThan">
      <formula>$O$116</formula>
    </cfRule>
    <cfRule type="cellIs" dxfId="17281" priority="5480" operator="equal">
      <formula>$O$116</formula>
    </cfRule>
    <cfRule type="cellIs" dxfId="17280" priority="5481" operator="lessThan">
      <formula>$O$116</formula>
    </cfRule>
  </conditionalFormatting>
  <conditionalFormatting sqref="AL120">
    <cfRule type="containsText" dxfId="17279" priority="5414" operator="containsText" text="Score">
      <formula>NOT(ISERROR(SEARCH("Score",AL120)))</formula>
    </cfRule>
    <cfRule type="cellIs" dxfId="17278" priority="5415" operator="greaterThan">
      <formula>$O$120</formula>
    </cfRule>
    <cfRule type="cellIs" dxfId="17277" priority="5416" operator="equal">
      <formula>$O$120</formula>
    </cfRule>
    <cfRule type="cellIs" dxfId="17276" priority="5417" operator="lessThan">
      <formula>$O$120</formula>
    </cfRule>
  </conditionalFormatting>
  <conditionalFormatting sqref="AM120">
    <cfRule type="containsText" dxfId="17275" priority="5410" operator="containsText" text="Score">
      <formula>NOT(ISERROR(SEARCH("Score",AM120)))</formula>
    </cfRule>
    <cfRule type="cellIs" dxfId="17274" priority="5411" operator="greaterThan">
      <formula>$O$120</formula>
    </cfRule>
    <cfRule type="cellIs" dxfId="17273" priority="5412" operator="equal">
      <formula>$O$120</formula>
    </cfRule>
    <cfRule type="cellIs" dxfId="17272" priority="5413" operator="lessThan">
      <formula>$O$120</formula>
    </cfRule>
  </conditionalFormatting>
  <conditionalFormatting sqref="AN120">
    <cfRule type="containsText" dxfId="17271" priority="5406" operator="containsText" text="Score">
      <formula>NOT(ISERROR(SEARCH("Score",AN120)))</formula>
    </cfRule>
    <cfRule type="cellIs" dxfId="17270" priority="5407" operator="greaterThan">
      <formula>$O$120</formula>
    </cfRule>
    <cfRule type="cellIs" dxfId="17269" priority="5408" operator="equal">
      <formula>$O$120</formula>
    </cfRule>
    <cfRule type="cellIs" dxfId="17268" priority="5409" operator="lessThan">
      <formula>$O$120</formula>
    </cfRule>
  </conditionalFormatting>
  <conditionalFormatting sqref="AO120">
    <cfRule type="containsText" dxfId="17267" priority="5402" operator="containsText" text="Score">
      <formula>NOT(ISERROR(SEARCH("Score",AO120)))</formula>
    </cfRule>
    <cfRule type="cellIs" dxfId="17266" priority="5403" operator="greaterThan">
      <formula>$O$120</formula>
    </cfRule>
    <cfRule type="cellIs" dxfId="17265" priority="5404" operator="equal">
      <formula>$O$120</formula>
    </cfRule>
    <cfRule type="cellIs" dxfId="17264" priority="5405" operator="lessThan">
      <formula>$O$120</formula>
    </cfRule>
  </conditionalFormatting>
  <conditionalFormatting sqref="AP120">
    <cfRule type="containsText" dxfId="17263" priority="5398" operator="containsText" text="Score">
      <formula>NOT(ISERROR(SEARCH("Score",AP120)))</formula>
    </cfRule>
    <cfRule type="cellIs" dxfId="17262" priority="5399" operator="greaterThan">
      <formula>$O$120</formula>
    </cfRule>
    <cfRule type="cellIs" dxfId="17261" priority="5400" operator="equal">
      <formula>$O$120</formula>
    </cfRule>
    <cfRule type="cellIs" dxfId="17260" priority="5401" operator="lessThan">
      <formula>$O$120</formula>
    </cfRule>
  </conditionalFormatting>
  <conditionalFormatting sqref="AQ120">
    <cfRule type="containsText" dxfId="17259" priority="5394" operator="containsText" text="Score">
      <formula>NOT(ISERROR(SEARCH("Score",AQ120)))</formula>
    </cfRule>
    <cfRule type="cellIs" dxfId="17258" priority="5395" operator="greaterThan">
      <formula>$O$120</formula>
    </cfRule>
    <cfRule type="cellIs" dxfId="17257" priority="5396" operator="equal">
      <formula>$O$120</formula>
    </cfRule>
    <cfRule type="cellIs" dxfId="17256" priority="5397" operator="lessThan">
      <formula>$O$120</formula>
    </cfRule>
  </conditionalFormatting>
  <conditionalFormatting sqref="AR120">
    <cfRule type="containsText" dxfId="17255" priority="5390" operator="containsText" text="Score">
      <formula>NOT(ISERROR(SEARCH("Score",AR120)))</formula>
    </cfRule>
    <cfRule type="cellIs" dxfId="17254" priority="5391" operator="greaterThan">
      <formula>$O$120</formula>
    </cfRule>
    <cfRule type="cellIs" dxfId="17253" priority="5392" operator="equal">
      <formula>$O$120</formula>
    </cfRule>
    <cfRule type="cellIs" dxfId="17252" priority="5393" operator="lessThan">
      <formula>$O$120</formula>
    </cfRule>
  </conditionalFormatting>
  <conditionalFormatting sqref="AS120">
    <cfRule type="containsText" dxfId="17251" priority="5386" operator="containsText" text="Score">
      <formula>NOT(ISERROR(SEARCH("Score",AS120)))</formula>
    </cfRule>
    <cfRule type="cellIs" dxfId="17250" priority="5387" operator="greaterThan">
      <formula>$O$120</formula>
    </cfRule>
    <cfRule type="cellIs" dxfId="17249" priority="5388" operator="equal">
      <formula>$O$120</formula>
    </cfRule>
    <cfRule type="cellIs" dxfId="17248" priority="5389" operator="lessThan">
      <formula>$O$120</formula>
    </cfRule>
  </conditionalFormatting>
  <conditionalFormatting sqref="AT120">
    <cfRule type="containsText" dxfId="17247" priority="5382" operator="containsText" text="Score">
      <formula>NOT(ISERROR(SEARCH("Score",AT120)))</formula>
    </cfRule>
    <cfRule type="cellIs" dxfId="17246" priority="5383" operator="greaterThan">
      <formula>$O$120</formula>
    </cfRule>
    <cfRule type="cellIs" dxfId="17245" priority="5384" operator="equal">
      <formula>$O$120</formula>
    </cfRule>
    <cfRule type="cellIs" dxfId="17244" priority="5385" operator="lessThan">
      <formula>$O$120</formula>
    </cfRule>
  </conditionalFormatting>
  <conditionalFormatting sqref="AU120">
    <cfRule type="containsText" dxfId="17243" priority="5378" operator="containsText" text="Score">
      <formula>NOT(ISERROR(SEARCH("Score",AU120)))</formula>
    </cfRule>
    <cfRule type="cellIs" dxfId="17242" priority="5379" operator="greaterThan">
      <formula>$O$120</formula>
    </cfRule>
    <cfRule type="cellIs" dxfId="17241" priority="5380" operator="equal">
      <formula>$O$120</formula>
    </cfRule>
    <cfRule type="cellIs" dxfId="17240" priority="5381" operator="lessThan">
      <formula>$O$120</formula>
    </cfRule>
  </conditionalFormatting>
  <conditionalFormatting sqref="AV120">
    <cfRule type="containsText" dxfId="17239" priority="5374" operator="containsText" text="Score">
      <formula>NOT(ISERROR(SEARCH("Score",AV120)))</formula>
    </cfRule>
    <cfRule type="cellIs" dxfId="17238" priority="5375" operator="greaterThan">
      <formula>$O$120</formula>
    </cfRule>
    <cfRule type="cellIs" dxfId="17237" priority="5376" operator="equal">
      <formula>$O$120</formula>
    </cfRule>
    <cfRule type="cellIs" dxfId="17236" priority="5377" operator="lessThan">
      <formula>$O$120</formula>
    </cfRule>
  </conditionalFormatting>
  <conditionalFormatting sqref="AU120:AX120">
    <cfRule type="containsText" dxfId="17235" priority="5370" operator="containsText" text="Score">
      <formula>NOT(ISERROR(SEARCH("Score",AU120)))</formula>
    </cfRule>
    <cfRule type="cellIs" dxfId="17234" priority="5371" operator="greaterThan">
      <formula>$O$120</formula>
    </cfRule>
    <cfRule type="cellIs" dxfId="17233" priority="5372" operator="equal">
      <formula>$O$120</formula>
    </cfRule>
    <cfRule type="cellIs" dxfId="17232" priority="5373" operator="lessThan">
      <formula>$O$120</formula>
    </cfRule>
  </conditionalFormatting>
  <conditionalFormatting sqref="AY120">
    <cfRule type="containsText" dxfId="17231" priority="5366" operator="containsText" text="Score">
      <formula>NOT(ISERROR(SEARCH("Score",AY120)))</formula>
    </cfRule>
    <cfRule type="cellIs" dxfId="17230" priority="5367" operator="greaterThan">
      <formula>$O$120</formula>
    </cfRule>
    <cfRule type="cellIs" dxfId="17229" priority="5368" operator="equal">
      <formula>$O$120</formula>
    </cfRule>
    <cfRule type="cellIs" dxfId="17228" priority="5369" operator="lessThan">
      <formula>$O$120</formula>
    </cfRule>
  </conditionalFormatting>
  <conditionalFormatting sqref="AZ120">
    <cfRule type="containsText" dxfId="17227" priority="5362" operator="containsText" text="Score">
      <formula>NOT(ISERROR(SEARCH("Score",AZ120)))</formula>
    </cfRule>
    <cfRule type="cellIs" dxfId="17226" priority="5363" operator="greaterThan">
      <formula>$O$120</formula>
    </cfRule>
    <cfRule type="cellIs" dxfId="17225" priority="5364" operator="equal">
      <formula>$O$120</formula>
    </cfRule>
    <cfRule type="cellIs" dxfId="17224" priority="5365" operator="lessThan">
      <formula>$O$120</formula>
    </cfRule>
  </conditionalFormatting>
  <conditionalFormatting sqref="BA120">
    <cfRule type="containsText" dxfId="17223" priority="5358" operator="containsText" text="Score">
      <formula>NOT(ISERROR(SEARCH("Score",BA120)))</formula>
    </cfRule>
    <cfRule type="cellIs" dxfId="17222" priority="5359" operator="greaterThan">
      <formula>$O$120</formula>
    </cfRule>
    <cfRule type="cellIs" dxfId="17221" priority="5360" operator="equal">
      <formula>$O$120</formula>
    </cfRule>
    <cfRule type="cellIs" dxfId="17220" priority="5361" operator="lessThan">
      <formula>$O$120</formula>
    </cfRule>
  </conditionalFormatting>
  <conditionalFormatting sqref="AL124">
    <cfRule type="containsText" dxfId="17219" priority="5294" operator="containsText" text="Score">
      <formula>NOT(ISERROR(SEARCH("Score",AL124)))</formula>
    </cfRule>
    <cfRule type="cellIs" dxfId="17218" priority="5295" operator="greaterThan">
      <formula>$O$124</formula>
    </cfRule>
    <cfRule type="cellIs" dxfId="17217" priority="5296" operator="equal">
      <formula>$O$124</formula>
    </cfRule>
    <cfRule type="cellIs" dxfId="17216" priority="5297" operator="lessThan">
      <formula>$O$124</formula>
    </cfRule>
  </conditionalFormatting>
  <conditionalFormatting sqref="AM124">
    <cfRule type="containsText" dxfId="17215" priority="5290" operator="containsText" text="Score">
      <formula>NOT(ISERROR(SEARCH("Score",AM124)))</formula>
    </cfRule>
    <cfRule type="cellIs" dxfId="17214" priority="5291" operator="greaterThan">
      <formula>$O$124</formula>
    </cfRule>
    <cfRule type="cellIs" dxfId="17213" priority="5292" operator="equal">
      <formula>$O$124</formula>
    </cfRule>
    <cfRule type="cellIs" dxfId="17212" priority="5293" operator="lessThan">
      <formula>$O$124</formula>
    </cfRule>
  </conditionalFormatting>
  <conditionalFormatting sqref="AN124">
    <cfRule type="containsText" dxfId="17211" priority="5286" operator="containsText" text="Score">
      <formula>NOT(ISERROR(SEARCH("Score",AN124)))</formula>
    </cfRule>
    <cfRule type="cellIs" dxfId="17210" priority="5287" operator="greaterThan">
      <formula>$O$124</formula>
    </cfRule>
    <cfRule type="cellIs" dxfId="17209" priority="5288" operator="equal">
      <formula>$O$124</formula>
    </cfRule>
    <cfRule type="cellIs" dxfId="17208" priority="5289" operator="lessThan">
      <formula>$O$124</formula>
    </cfRule>
  </conditionalFormatting>
  <conditionalFormatting sqref="AO124">
    <cfRule type="containsText" dxfId="17207" priority="5282" operator="containsText" text="Score">
      <formula>NOT(ISERROR(SEARCH("Score",AO124)))</formula>
    </cfRule>
    <cfRule type="cellIs" dxfId="17206" priority="5283" operator="greaterThan">
      <formula>$O$124</formula>
    </cfRule>
    <cfRule type="cellIs" dxfId="17205" priority="5284" operator="equal">
      <formula>$O$124</formula>
    </cfRule>
    <cfRule type="cellIs" dxfId="17204" priority="5285" operator="lessThan">
      <formula>$O$124</formula>
    </cfRule>
  </conditionalFormatting>
  <conditionalFormatting sqref="AP124">
    <cfRule type="containsText" dxfId="17203" priority="5278" operator="containsText" text="Score">
      <formula>NOT(ISERROR(SEARCH("Score",AP124)))</formula>
    </cfRule>
    <cfRule type="cellIs" dxfId="17202" priority="5279" operator="greaterThan">
      <formula>$O$124</formula>
    </cfRule>
    <cfRule type="cellIs" dxfId="17201" priority="5280" operator="equal">
      <formula>$O$124</formula>
    </cfRule>
    <cfRule type="cellIs" dxfId="17200" priority="5281" operator="lessThan">
      <formula>$O$124</formula>
    </cfRule>
  </conditionalFormatting>
  <conditionalFormatting sqref="AQ124">
    <cfRule type="containsText" dxfId="17199" priority="5274" operator="containsText" text="Score">
      <formula>NOT(ISERROR(SEARCH("Score",AQ124)))</formula>
    </cfRule>
    <cfRule type="cellIs" dxfId="17198" priority="5275" operator="greaterThan">
      <formula>$O$124</formula>
    </cfRule>
    <cfRule type="cellIs" dxfId="17197" priority="5276" operator="equal">
      <formula>$O$124</formula>
    </cfRule>
    <cfRule type="cellIs" dxfId="17196" priority="5277" operator="lessThan">
      <formula>$O$124</formula>
    </cfRule>
  </conditionalFormatting>
  <conditionalFormatting sqref="AR124">
    <cfRule type="containsText" dxfId="17195" priority="5270" operator="containsText" text="Score">
      <formula>NOT(ISERROR(SEARCH("Score",AR124)))</formula>
    </cfRule>
    <cfRule type="cellIs" dxfId="17194" priority="5271" operator="greaterThan">
      <formula>$O$124</formula>
    </cfRule>
    <cfRule type="cellIs" dxfId="17193" priority="5272" operator="equal">
      <formula>$O$124</formula>
    </cfRule>
    <cfRule type="cellIs" dxfId="17192" priority="5273" operator="lessThan">
      <formula>$O$124</formula>
    </cfRule>
  </conditionalFormatting>
  <conditionalFormatting sqref="AS124">
    <cfRule type="containsText" dxfId="17191" priority="5266" operator="containsText" text="Score">
      <formula>NOT(ISERROR(SEARCH("Score",AS124)))</formula>
    </cfRule>
    <cfRule type="cellIs" dxfId="17190" priority="5267" operator="greaterThan">
      <formula>$O$124</formula>
    </cfRule>
    <cfRule type="cellIs" dxfId="17189" priority="5268" operator="equal">
      <formula>$O$124</formula>
    </cfRule>
    <cfRule type="cellIs" dxfId="17188" priority="5269" operator="lessThan">
      <formula>$O$124</formula>
    </cfRule>
  </conditionalFormatting>
  <conditionalFormatting sqref="AT124">
    <cfRule type="containsText" dxfId="17187" priority="5262" operator="containsText" text="Score">
      <formula>NOT(ISERROR(SEARCH("Score",AT124)))</formula>
    </cfRule>
    <cfRule type="cellIs" dxfId="17186" priority="5263" operator="greaterThan">
      <formula>$O$124</formula>
    </cfRule>
    <cfRule type="cellIs" dxfId="17185" priority="5264" operator="equal">
      <formula>$O$124</formula>
    </cfRule>
    <cfRule type="cellIs" dxfId="17184" priority="5265" operator="lessThan">
      <formula>$O$124</formula>
    </cfRule>
  </conditionalFormatting>
  <conditionalFormatting sqref="AU124">
    <cfRule type="containsText" dxfId="17183" priority="5258" operator="containsText" text="Score">
      <formula>NOT(ISERROR(SEARCH("Score",AU124)))</formula>
    </cfRule>
    <cfRule type="cellIs" dxfId="17182" priority="5259" operator="greaterThan">
      <formula>$O$124</formula>
    </cfRule>
    <cfRule type="cellIs" dxfId="17181" priority="5260" operator="equal">
      <formula>$O$124</formula>
    </cfRule>
    <cfRule type="cellIs" dxfId="17180" priority="5261" operator="lessThan">
      <formula>$O$124</formula>
    </cfRule>
  </conditionalFormatting>
  <conditionalFormatting sqref="AV124">
    <cfRule type="containsText" dxfId="17179" priority="5254" operator="containsText" text="Score">
      <formula>NOT(ISERROR(SEARCH("Score",AV124)))</formula>
    </cfRule>
    <cfRule type="cellIs" dxfId="17178" priority="5255" operator="greaterThan">
      <formula>$O$124</formula>
    </cfRule>
    <cfRule type="cellIs" dxfId="17177" priority="5256" operator="equal">
      <formula>$O$124</formula>
    </cfRule>
    <cfRule type="cellIs" dxfId="17176" priority="5257" operator="lessThan">
      <formula>$O$124</formula>
    </cfRule>
  </conditionalFormatting>
  <conditionalFormatting sqref="AU124:AX124">
    <cfRule type="containsText" dxfId="17175" priority="5250" operator="containsText" text="Score">
      <formula>NOT(ISERROR(SEARCH("Score",AU124)))</formula>
    </cfRule>
    <cfRule type="cellIs" dxfId="17174" priority="5251" operator="greaterThan">
      <formula>$O$124</formula>
    </cfRule>
    <cfRule type="cellIs" dxfId="17173" priority="5252" operator="equal">
      <formula>$O$124</formula>
    </cfRule>
    <cfRule type="cellIs" dxfId="17172" priority="5253" operator="lessThan">
      <formula>$O$124</formula>
    </cfRule>
  </conditionalFormatting>
  <conditionalFormatting sqref="AY124">
    <cfRule type="containsText" dxfId="17171" priority="5246" operator="containsText" text="Score">
      <formula>NOT(ISERROR(SEARCH("Score",AY124)))</formula>
    </cfRule>
    <cfRule type="cellIs" dxfId="17170" priority="5247" operator="greaterThan">
      <formula>$O$124</formula>
    </cfRule>
    <cfRule type="cellIs" dxfId="17169" priority="5248" operator="equal">
      <formula>$O$124</formula>
    </cfRule>
    <cfRule type="cellIs" dxfId="17168" priority="5249" operator="lessThan">
      <formula>$O$124</formula>
    </cfRule>
  </conditionalFormatting>
  <conditionalFormatting sqref="AZ124">
    <cfRule type="containsText" dxfId="17167" priority="5242" operator="containsText" text="Score">
      <formula>NOT(ISERROR(SEARCH("Score",AZ124)))</formula>
    </cfRule>
    <cfRule type="cellIs" dxfId="17166" priority="5243" operator="greaterThan">
      <formula>$O$124</formula>
    </cfRule>
    <cfRule type="cellIs" dxfId="17165" priority="5244" operator="equal">
      <formula>$O$124</formula>
    </cfRule>
    <cfRule type="cellIs" dxfId="17164" priority="5245" operator="lessThan">
      <formula>$O$124</formula>
    </cfRule>
  </conditionalFormatting>
  <conditionalFormatting sqref="BA124">
    <cfRule type="containsText" dxfId="17163" priority="5238" operator="containsText" text="Score">
      <formula>NOT(ISERROR(SEARCH("Score",BA124)))</formula>
    </cfRule>
    <cfRule type="cellIs" dxfId="17162" priority="5239" operator="greaterThan">
      <formula>$O$124</formula>
    </cfRule>
    <cfRule type="cellIs" dxfId="17161" priority="5240" operator="equal">
      <formula>$O$124</formula>
    </cfRule>
    <cfRule type="cellIs" dxfId="17160" priority="5241" operator="lessThan">
      <formula>$O$124</formula>
    </cfRule>
  </conditionalFormatting>
  <conditionalFormatting sqref="AL128">
    <cfRule type="containsText" dxfId="17159" priority="5174" operator="containsText" text="Score">
      <formula>NOT(ISERROR(SEARCH("Score",AL128)))</formula>
    </cfRule>
    <cfRule type="cellIs" dxfId="17158" priority="5175" operator="greaterThan">
      <formula>$O$128</formula>
    </cfRule>
    <cfRule type="cellIs" dxfId="17157" priority="5176" operator="equal">
      <formula>$O$128</formula>
    </cfRule>
    <cfRule type="cellIs" dxfId="17156" priority="5177" operator="lessThan">
      <formula>$O$128</formula>
    </cfRule>
  </conditionalFormatting>
  <conditionalFormatting sqref="AM128">
    <cfRule type="containsText" dxfId="17155" priority="5170" operator="containsText" text="Score">
      <formula>NOT(ISERROR(SEARCH("Score",AM128)))</formula>
    </cfRule>
    <cfRule type="cellIs" dxfId="17154" priority="5171" operator="greaterThan">
      <formula>$O$128</formula>
    </cfRule>
    <cfRule type="cellIs" dxfId="17153" priority="5172" operator="equal">
      <formula>$O$128</formula>
    </cfRule>
    <cfRule type="cellIs" dxfId="17152" priority="5173" operator="lessThan">
      <formula>$O$128</formula>
    </cfRule>
  </conditionalFormatting>
  <conditionalFormatting sqref="AN128">
    <cfRule type="containsText" dxfId="17151" priority="5166" operator="containsText" text="Score">
      <formula>NOT(ISERROR(SEARCH("Score",AN128)))</formula>
    </cfRule>
    <cfRule type="cellIs" dxfId="17150" priority="5167" operator="greaterThan">
      <formula>$O$128</formula>
    </cfRule>
    <cfRule type="cellIs" dxfId="17149" priority="5168" operator="equal">
      <formula>$O$128</formula>
    </cfRule>
    <cfRule type="cellIs" dxfId="17148" priority="5169" operator="lessThan">
      <formula>$O$128</formula>
    </cfRule>
  </conditionalFormatting>
  <conditionalFormatting sqref="AO128">
    <cfRule type="containsText" dxfId="17147" priority="5162" operator="containsText" text="Score">
      <formula>NOT(ISERROR(SEARCH("Score",AO128)))</formula>
    </cfRule>
    <cfRule type="cellIs" dxfId="17146" priority="5163" operator="greaterThan">
      <formula>$O$128</formula>
    </cfRule>
    <cfRule type="cellIs" dxfId="17145" priority="5164" operator="equal">
      <formula>$O$128</formula>
    </cfRule>
    <cfRule type="cellIs" dxfId="17144" priority="5165" operator="lessThan">
      <formula>$O$128</formula>
    </cfRule>
  </conditionalFormatting>
  <conditionalFormatting sqref="AP128">
    <cfRule type="containsText" dxfId="17143" priority="5158" operator="containsText" text="Score">
      <formula>NOT(ISERROR(SEARCH("Score",AP128)))</formula>
    </cfRule>
    <cfRule type="cellIs" dxfId="17142" priority="5159" operator="greaterThan">
      <formula>$O$128</formula>
    </cfRule>
    <cfRule type="cellIs" dxfId="17141" priority="5160" operator="equal">
      <formula>$O$128</formula>
    </cfRule>
    <cfRule type="cellIs" dxfId="17140" priority="5161" operator="lessThan">
      <formula>$O$128</formula>
    </cfRule>
  </conditionalFormatting>
  <conditionalFormatting sqref="AQ128">
    <cfRule type="containsText" dxfId="17139" priority="5154" operator="containsText" text="Score">
      <formula>NOT(ISERROR(SEARCH("Score",AQ128)))</formula>
    </cfRule>
    <cfRule type="cellIs" dxfId="17138" priority="5155" operator="greaterThan">
      <formula>$O$128</formula>
    </cfRule>
    <cfRule type="cellIs" dxfId="17137" priority="5156" operator="equal">
      <formula>$O$128</formula>
    </cfRule>
    <cfRule type="cellIs" dxfId="17136" priority="5157" operator="lessThan">
      <formula>$O$128</formula>
    </cfRule>
  </conditionalFormatting>
  <conditionalFormatting sqref="AR128">
    <cfRule type="containsText" dxfId="17135" priority="5150" operator="containsText" text="Score">
      <formula>NOT(ISERROR(SEARCH("Score",AR128)))</formula>
    </cfRule>
    <cfRule type="cellIs" dxfId="17134" priority="5151" operator="greaterThan">
      <formula>$O$128</formula>
    </cfRule>
    <cfRule type="cellIs" dxfId="17133" priority="5152" operator="equal">
      <formula>$O$128</formula>
    </cfRule>
    <cfRule type="cellIs" dxfId="17132" priority="5153" operator="lessThan">
      <formula>$O$128</formula>
    </cfRule>
  </conditionalFormatting>
  <conditionalFormatting sqref="AS128">
    <cfRule type="containsText" dxfId="17131" priority="5146" operator="containsText" text="Score">
      <formula>NOT(ISERROR(SEARCH("Score",AS128)))</formula>
    </cfRule>
    <cfRule type="cellIs" dxfId="17130" priority="5147" operator="greaterThan">
      <formula>$O$128</formula>
    </cfRule>
    <cfRule type="cellIs" dxfId="17129" priority="5148" operator="equal">
      <formula>$O$128</formula>
    </cfRule>
    <cfRule type="cellIs" dxfId="17128" priority="5149" operator="lessThan">
      <formula>$O$128</formula>
    </cfRule>
  </conditionalFormatting>
  <conditionalFormatting sqref="AT128">
    <cfRule type="containsText" dxfId="17127" priority="5142" operator="containsText" text="Score">
      <formula>NOT(ISERROR(SEARCH("Score",AT128)))</formula>
    </cfRule>
    <cfRule type="cellIs" dxfId="17126" priority="5143" operator="greaterThan">
      <formula>$O$128</formula>
    </cfRule>
    <cfRule type="cellIs" dxfId="17125" priority="5144" operator="equal">
      <formula>$O$128</formula>
    </cfRule>
    <cfRule type="cellIs" dxfId="17124" priority="5145" operator="lessThan">
      <formula>$O$128</formula>
    </cfRule>
  </conditionalFormatting>
  <conditionalFormatting sqref="AU128">
    <cfRule type="containsText" dxfId="17123" priority="5138" operator="containsText" text="Score">
      <formula>NOT(ISERROR(SEARCH("Score",AU128)))</formula>
    </cfRule>
    <cfRule type="cellIs" dxfId="17122" priority="5139" operator="greaterThan">
      <formula>$O$128</formula>
    </cfRule>
    <cfRule type="cellIs" dxfId="17121" priority="5140" operator="equal">
      <formula>$O$128</formula>
    </cfRule>
    <cfRule type="cellIs" dxfId="17120" priority="5141" operator="lessThan">
      <formula>$O$128</formula>
    </cfRule>
  </conditionalFormatting>
  <conditionalFormatting sqref="AV128">
    <cfRule type="containsText" dxfId="17119" priority="5134" operator="containsText" text="Score">
      <formula>NOT(ISERROR(SEARCH("Score",AV128)))</formula>
    </cfRule>
    <cfRule type="cellIs" dxfId="17118" priority="5135" operator="greaterThan">
      <formula>$O$128</formula>
    </cfRule>
    <cfRule type="cellIs" dxfId="17117" priority="5136" operator="equal">
      <formula>$O$128</formula>
    </cfRule>
    <cfRule type="cellIs" dxfId="17116" priority="5137" operator="lessThan">
      <formula>$O$128</formula>
    </cfRule>
  </conditionalFormatting>
  <conditionalFormatting sqref="AU128:AX128">
    <cfRule type="containsText" dxfId="17115" priority="5130" operator="containsText" text="Score">
      <formula>NOT(ISERROR(SEARCH("Score",AU128)))</formula>
    </cfRule>
    <cfRule type="cellIs" dxfId="17114" priority="5131" operator="greaterThan">
      <formula>$O$128</formula>
    </cfRule>
    <cfRule type="cellIs" dxfId="17113" priority="5132" operator="equal">
      <formula>$O$128</formula>
    </cfRule>
    <cfRule type="cellIs" dxfId="17112" priority="5133" operator="lessThan">
      <formula>$O$128</formula>
    </cfRule>
  </conditionalFormatting>
  <conditionalFormatting sqref="AY128">
    <cfRule type="containsText" dxfId="17111" priority="5126" operator="containsText" text="Score">
      <formula>NOT(ISERROR(SEARCH("Score",AY128)))</formula>
    </cfRule>
    <cfRule type="cellIs" dxfId="17110" priority="5127" operator="greaterThan">
      <formula>$O$128</formula>
    </cfRule>
    <cfRule type="cellIs" dxfId="17109" priority="5128" operator="equal">
      <formula>$O$128</formula>
    </cfRule>
    <cfRule type="cellIs" dxfId="17108" priority="5129" operator="lessThan">
      <formula>$O$128</formula>
    </cfRule>
  </conditionalFormatting>
  <conditionalFormatting sqref="AZ128">
    <cfRule type="containsText" dxfId="17107" priority="5122" operator="containsText" text="Score">
      <formula>NOT(ISERROR(SEARCH("Score",AZ128)))</formula>
    </cfRule>
    <cfRule type="cellIs" dxfId="17106" priority="5123" operator="greaterThan">
      <formula>$O$128</formula>
    </cfRule>
    <cfRule type="cellIs" dxfId="17105" priority="5124" operator="equal">
      <formula>$O$128</formula>
    </cfRule>
    <cfRule type="cellIs" dxfId="17104" priority="5125" operator="lessThan">
      <formula>$O$128</formula>
    </cfRule>
  </conditionalFormatting>
  <conditionalFormatting sqref="BA128">
    <cfRule type="containsText" dxfId="17103" priority="5118" operator="containsText" text="Score">
      <formula>NOT(ISERROR(SEARCH("Score",BA128)))</formula>
    </cfRule>
    <cfRule type="cellIs" dxfId="17102" priority="5119" operator="greaterThan">
      <formula>$O$128</formula>
    </cfRule>
    <cfRule type="cellIs" dxfId="17101" priority="5120" operator="equal">
      <formula>$O$128</formula>
    </cfRule>
    <cfRule type="cellIs" dxfId="17100" priority="5121" operator="lessThan">
      <formula>$O$128</formula>
    </cfRule>
  </conditionalFormatting>
  <conditionalFormatting sqref="AL132">
    <cfRule type="containsText" dxfId="17099" priority="5054" operator="containsText" text="Score">
      <formula>NOT(ISERROR(SEARCH("Score",AL132)))</formula>
    </cfRule>
    <cfRule type="cellIs" dxfId="17098" priority="5055" operator="greaterThan">
      <formula>$O$132</formula>
    </cfRule>
    <cfRule type="cellIs" dxfId="17097" priority="5056" operator="equal">
      <formula>$O$132</formula>
    </cfRule>
    <cfRule type="cellIs" dxfId="17096" priority="5057" operator="lessThan">
      <formula>$O$132</formula>
    </cfRule>
  </conditionalFormatting>
  <conditionalFormatting sqref="AM132">
    <cfRule type="containsText" dxfId="17095" priority="5050" operator="containsText" text="Score">
      <formula>NOT(ISERROR(SEARCH("Score",AM132)))</formula>
    </cfRule>
    <cfRule type="cellIs" dxfId="17094" priority="5051" operator="greaterThan">
      <formula>$O$132</formula>
    </cfRule>
    <cfRule type="cellIs" dxfId="17093" priority="5052" operator="equal">
      <formula>$O$132</formula>
    </cfRule>
    <cfRule type="cellIs" dxfId="17092" priority="5053" operator="lessThan">
      <formula>$O$132</formula>
    </cfRule>
  </conditionalFormatting>
  <conditionalFormatting sqref="AN132">
    <cfRule type="containsText" dxfId="17091" priority="5046" operator="containsText" text="Score">
      <formula>NOT(ISERROR(SEARCH("Score",AN132)))</formula>
    </cfRule>
    <cfRule type="cellIs" dxfId="17090" priority="5047" operator="greaterThan">
      <formula>$O$132</formula>
    </cfRule>
    <cfRule type="cellIs" dxfId="17089" priority="5048" operator="equal">
      <formula>$O$132</formula>
    </cfRule>
    <cfRule type="cellIs" dxfId="17088" priority="5049" operator="lessThan">
      <formula>$O$132</formula>
    </cfRule>
  </conditionalFormatting>
  <conditionalFormatting sqref="AO132">
    <cfRule type="containsText" dxfId="17087" priority="5042" operator="containsText" text="Score">
      <formula>NOT(ISERROR(SEARCH("Score",AO132)))</formula>
    </cfRule>
    <cfRule type="cellIs" dxfId="17086" priority="5043" operator="greaterThan">
      <formula>$O$132</formula>
    </cfRule>
    <cfRule type="cellIs" dxfId="17085" priority="5044" operator="equal">
      <formula>$O$132</formula>
    </cfRule>
    <cfRule type="cellIs" dxfId="17084" priority="5045" operator="lessThan">
      <formula>$O$132</formula>
    </cfRule>
  </conditionalFormatting>
  <conditionalFormatting sqref="AP132">
    <cfRule type="containsText" dxfId="17083" priority="5038" operator="containsText" text="Score">
      <formula>NOT(ISERROR(SEARCH("Score",AP132)))</formula>
    </cfRule>
    <cfRule type="cellIs" dxfId="17082" priority="5039" operator="greaterThan">
      <formula>$O$132</formula>
    </cfRule>
    <cfRule type="cellIs" dxfId="17081" priority="5040" operator="equal">
      <formula>$O$132</formula>
    </cfRule>
    <cfRule type="cellIs" dxfId="17080" priority="5041" operator="lessThan">
      <formula>$O$132</formula>
    </cfRule>
  </conditionalFormatting>
  <conditionalFormatting sqref="AQ132">
    <cfRule type="containsText" dxfId="17079" priority="5034" operator="containsText" text="Score">
      <formula>NOT(ISERROR(SEARCH("Score",AQ132)))</formula>
    </cfRule>
    <cfRule type="cellIs" dxfId="17078" priority="5035" operator="greaterThan">
      <formula>$O$132</formula>
    </cfRule>
    <cfRule type="cellIs" dxfId="17077" priority="5036" operator="equal">
      <formula>$O$132</formula>
    </cfRule>
    <cfRule type="cellIs" dxfId="17076" priority="5037" operator="lessThan">
      <formula>$O$132</formula>
    </cfRule>
  </conditionalFormatting>
  <conditionalFormatting sqref="AR132">
    <cfRule type="containsText" dxfId="17075" priority="5030" operator="containsText" text="Score">
      <formula>NOT(ISERROR(SEARCH("Score",AR132)))</formula>
    </cfRule>
    <cfRule type="cellIs" dxfId="17074" priority="5031" operator="greaterThan">
      <formula>$O$132</formula>
    </cfRule>
    <cfRule type="cellIs" dxfId="17073" priority="5032" operator="equal">
      <formula>$O$132</formula>
    </cfRule>
    <cfRule type="cellIs" dxfId="17072" priority="5033" operator="lessThan">
      <formula>$O$132</formula>
    </cfRule>
  </conditionalFormatting>
  <conditionalFormatting sqref="AS132">
    <cfRule type="containsText" dxfId="17071" priority="5026" operator="containsText" text="Score">
      <formula>NOT(ISERROR(SEARCH("Score",AS132)))</formula>
    </cfRule>
    <cfRule type="cellIs" dxfId="17070" priority="5027" operator="greaterThan">
      <formula>$O$132</formula>
    </cfRule>
    <cfRule type="cellIs" dxfId="17069" priority="5028" operator="equal">
      <formula>$O$132</formula>
    </cfRule>
    <cfRule type="cellIs" dxfId="17068" priority="5029" operator="lessThan">
      <formula>$O$132</formula>
    </cfRule>
  </conditionalFormatting>
  <conditionalFormatting sqref="AT132">
    <cfRule type="containsText" dxfId="17067" priority="5022" operator="containsText" text="Score">
      <formula>NOT(ISERROR(SEARCH("Score",AT132)))</formula>
    </cfRule>
    <cfRule type="cellIs" dxfId="17066" priority="5023" operator="greaterThan">
      <formula>$O$132</formula>
    </cfRule>
    <cfRule type="cellIs" dxfId="17065" priority="5024" operator="equal">
      <formula>$O$132</formula>
    </cfRule>
    <cfRule type="cellIs" dxfId="17064" priority="5025" operator="lessThan">
      <formula>$O$132</formula>
    </cfRule>
  </conditionalFormatting>
  <conditionalFormatting sqref="AU132">
    <cfRule type="containsText" dxfId="17063" priority="5018" operator="containsText" text="Score">
      <formula>NOT(ISERROR(SEARCH("Score",AU132)))</formula>
    </cfRule>
    <cfRule type="cellIs" dxfId="17062" priority="5019" operator="greaterThan">
      <formula>$O$132</formula>
    </cfRule>
    <cfRule type="cellIs" dxfId="17061" priority="5020" operator="equal">
      <formula>$O$132</formula>
    </cfRule>
    <cfRule type="cellIs" dxfId="17060" priority="5021" operator="lessThan">
      <formula>$O$132</formula>
    </cfRule>
  </conditionalFormatting>
  <conditionalFormatting sqref="AV132">
    <cfRule type="containsText" dxfId="17059" priority="5014" operator="containsText" text="Score">
      <formula>NOT(ISERROR(SEARCH("Score",AV132)))</formula>
    </cfRule>
    <cfRule type="cellIs" dxfId="17058" priority="5015" operator="greaterThan">
      <formula>$O$132</formula>
    </cfRule>
    <cfRule type="cellIs" dxfId="17057" priority="5016" operator="equal">
      <formula>$O$132</formula>
    </cfRule>
    <cfRule type="cellIs" dxfId="17056" priority="5017" operator="lessThan">
      <formula>$O$132</formula>
    </cfRule>
  </conditionalFormatting>
  <conditionalFormatting sqref="AU132:AX132">
    <cfRule type="containsText" dxfId="17055" priority="5010" operator="containsText" text="Score">
      <formula>NOT(ISERROR(SEARCH("Score",AU132)))</formula>
    </cfRule>
    <cfRule type="cellIs" dxfId="17054" priority="5011" operator="greaterThan">
      <formula>$O$132</formula>
    </cfRule>
    <cfRule type="cellIs" dxfId="17053" priority="5012" operator="equal">
      <formula>$O$132</formula>
    </cfRule>
    <cfRule type="cellIs" dxfId="17052" priority="5013" operator="lessThan">
      <formula>$O$132</formula>
    </cfRule>
  </conditionalFormatting>
  <conditionalFormatting sqref="AY132">
    <cfRule type="containsText" dxfId="17051" priority="5006" operator="containsText" text="Score">
      <formula>NOT(ISERROR(SEARCH("Score",AY132)))</formula>
    </cfRule>
    <cfRule type="cellIs" dxfId="17050" priority="5007" operator="greaterThan">
      <formula>$O$132</formula>
    </cfRule>
    <cfRule type="cellIs" dxfId="17049" priority="5008" operator="equal">
      <formula>$O$132</formula>
    </cfRule>
    <cfRule type="cellIs" dxfId="17048" priority="5009" operator="lessThan">
      <formula>$O$132</formula>
    </cfRule>
  </conditionalFormatting>
  <conditionalFormatting sqref="AZ132">
    <cfRule type="containsText" dxfId="17047" priority="5002" operator="containsText" text="Score">
      <formula>NOT(ISERROR(SEARCH("Score",AZ132)))</formula>
    </cfRule>
    <cfRule type="cellIs" dxfId="17046" priority="5003" operator="greaterThan">
      <formula>$O$132</formula>
    </cfRule>
    <cfRule type="cellIs" dxfId="17045" priority="5004" operator="equal">
      <formula>$O$132</formula>
    </cfRule>
    <cfRule type="cellIs" dxfId="17044" priority="5005" operator="lessThan">
      <formula>$O$132</formula>
    </cfRule>
  </conditionalFormatting>
  <conditionalFormatting sqref="BA132">
    <cfRule type="containsText" dxfId="17043" priority="4998" operator="containsText" text="Score">
      <formula>NOT(ISERROR(SEARCH("Score",BA132)))</formula>
    </cfRule>
    <cfRule type="cellIs" dxfId="17042" priority="4999" operator="greaterThan">
      <formula>$O$132</formula>
    </cfRule>
    <cfRule type="cellIs" dxfId="17041" priority="5000" operator="equal">
      <formula>$O$132</formula>
    </cfRule>
    <cfRule type="cellIs" dxfId="17040" priority="5001" operator="lessThan">
      <formula>$O$132</formula>
    </cfRule>
  </conditionalFormatting>
  <conditionalFormatting sqref="AL136">
    <cfRule type="containsText" dxfId="17039" priority="4934" operator="containsText" text="Score">
      <formula>NOT(ISERROR(SEARCH("Score",AL136)))</formula>
    </cfRule>
    <cfRule type="cellIs" dxfId="17038" priority="4935" operator="greaterThan">
      <formula>$O$136</formula>
    </cfRule>
    <cfRule type="cellIs" dxfId="17037" priority="4936" operator="equal">
      <formula>$O$136</formula>
    </cfRule>
    <cfRule type="cellIs" dxfId="17036" priority="4937" operator="lessThan">
      <formula>$O$136</formula>
    </cfRule>
  </conditionalFormatting>
  <conditionalFormatting sqref="AM136">
    <cfRule type="containsText" dxfId="17035" priority="4930" operator="containsText" text="Score">
      <formula>NOT(ISERROR(SEARCH("Score",AM136)))</formula>
    </cfRule>
    <cfRule type="cellIs" dxfId="17034" priority="4931" operator="greaterThan">
      <formula>$O$136</formula>
    </cfRule>
    <cfRule type="cellIs" dxfId="17033" priority="4932" operator="equal">
      <formula>$O$136</formula>
    </cfRule>
    <cfRule type="cellIs" dxfId="17032" priority="4933" operator="lessThan">
      <formula>$O$136</formula>
    </cfRule>
  </conditionalFormatting>
  <conditionalFormatting sqref="AN136">
    <cfRule type="containsText" dxfId="17031" priority="4926" operator="containsText" text="Score">
      <formula>NOT(ISERROR(SEARCH("Score",AN136)))</formula>
    </cfRule>
    <cfRule type="cellIs" dxfId="17030" priority="4927" operator="greaterThan">
      <formula>$O$136</formula>
    </cfRule>
    <cfRule type="cellIs" dxfId="17029" priority="4928" operator="equal">
      <formula>$O$136</formula>
    </cfRule>
    <cfRule type="cellIs" dxfId="17028" priority="4929" operator="lessThan">
      <formula>$O$136</formula>
    </cfRule>
  </conditionalFormatting>
  <conditionalFormatting sqref="AO136">
    <cfRule type="containsText" dxfId="17027" priority="4922" operator="containsText" text="Score">
      <formula>NOT(ISERROR(SEARCH("Score",AO136)))</formula>
    </cfRule>
    <cfRule type="cellIs" dxfId="17026" priority="4923" operator="greaterThan">
      <formula>$O$136</formula>
    </cfRule>
    <cfRule type="cellIs" dxfId="17025" priority="4924" operator="equal">
      <formula>$O$136</formula>
    </cfRule>
    <cfRule type="cellIs" dxfId="17024" priority="4925" operator="lessThan">
      <formula>$O$136</formula>
    </cfRule>
  </conditionalFormatting>
  <conditionalFormatting sqref="AP136">
    <cfRule type="containsText" dxfId="17023" priority="4918" operator="containsText" text="Score">
      <formula>NOT(ISERROR(SEARCH("Score",AP136)))</formula>
    </cfRule>
    <cfRule type="cellIs" dxfId="17022" priority="4919" operator="greaterThan">
      <formula>$O$136</formula>
    </cfRule>
    <cfRule type="cellIs" dxfId="17021" priority="4920" operator="equal">
      <formula>$O$136</formula>
    </cfRule>
    <cfRule type="cellIs" dxfId="17020" priority="4921" operator="lessThan">
      <formula>$O$136</formula>
    </cfRule>
  </conditionalFormatting>
  <conditionalFormatting sqref="AQ136">
    <cfRule type="containsText" dxfId="17019" priority="4914" operator="containsText" text="Score">
      <formula>NOT(ISERROR(SEARCH("Score",AQ136)))</formula>
    </cfRule>
    <cfRule type="cellIs" dxfId="17018" priority="4915" operator="greaterThan">
      <formula>$O$136</formula>
    </cfRule>
    <cfRule type="cellIs" dxfId="17017" priority="4916" operator="equal">
      <formula>$O$136</formula>
    </cfRule>
    <cfRule type="cellIs" dxfId="17016" priority="4917" operator="lessThan">
      <formula>$O$136</formula>
    </cfRule>
  </conditionalFormatting>
  <conditionalFormatting sqref="AR136">
    <cfRule type="containsText" dxfId="17015" priority="4910" operator="containsText" text="Score">
      <formula>NOT(ISERROR(SEARCH("Score",AR136)))</formula>
    </cfRule>
    <cfRule type="cellIs" dxfId="17014" priority="4911" operator="greaterThan">
      <formula>$O$136</formula>
    </cfRule>
    <cfRule type="cellIs" dxfId="17013" priority="4912" operator="equal">
      <formula>$O$136</formula>
    </cfRule>
    <cfRule type="cellIs" dxfId="17012" priority="4913" operator="lessThan">
      <formula>$O$136</formula>
    </cfRule>
  </conditionalFormatting>
  <conditionalFormatting sqref="AS136">
    <cfRule type="containsText" dxfId="17011" priority="4906" operator="containsText" text="Score">
      <formula>NOT(ISERROR(SEARCH("Score",AS136)))</formula>
    </cfRule>
    <cfRule type="cellIs" dxfId="17010" priority="4907" operator="greaterThan">
      <formula>$O$136</formula>
    </cfRule>
    <cfRule type="cellIs" dxfId="17009" priority="4908" operator="equal">
      <formula>$O$136</formula>
    </cfRule>
    <cfRule type="cellIs" dxfId="17008" priority="4909" operator="lessThan">
      <formula>$O$136</formula>
    </cfRule>
  </conditionalFormatting>
  <conditionalFormatting sqref="AT136">
    <cfRule type="containsText" dxfId="17007" priority="4902" operator="containsText" text="Score">
      <formula>NOT(ISERROR(SEARCH("Score",AT136)))</formula>
    </cfRule>
    <cfRule type="cellIs" dxfId="17006" priority="4903" operator="greaterThan">
      <formula>$O$136</formula>
    </cfRule>
    <cfRule type="cellIs" dxfId="17005" priority="4904" operator="equal">
      <formula>$O$136</formula>
    </cfRule>
    <cfRule type="cellIs" dxfId="17004" priority="4905" operator="lessThan">
      <formula>$O$136</formula>
    </cfRule>
  </conditionalFormatting>
  <conditionalFormatting sqref="AU136">
    <cfRule type="containsText" dxfId="17003" priority="4898" operator="containsText" text="Score">
      <formula>NOT(ISERROR(SEARCH("Score",AU136)))</formula>
    </cfRule>
    <cfRule type="cellIs" dxfId="17002" priority="4899" operator="greaterThan">
      <formula>$O$136</formula>
    </cfRule>
    <cfRule type="cellIs" dxfId="17001" priority="4900" operator="equal">
      <formula>$O$136</formula>
    </cfRule>
    <cfRule type="cellIs" dxfId="17000" priority="4901" operator="lessThan">
      <formula>$O$136</formula>
    </cfRule>
  </conditionalFormatting>
  <conditionalFormatting sqref="AV136">
    <cfRule type="containsText" dxfId="16999" priority="4894" operator="containsText" text="Score">
      <formula>NOT(ISERROR(SEARCH("Score",AV136)))</formula>
    </cfRule>
    <cfRule type="cellIs" dxfId="16998" priority="4895" operator="greaterThan">
      <formula>$O$136</formula>
    </cfRule>
    <cfRule type="cellIs" dxfId="16997" priority="4896" operator="equal">
      <formula>$O$136</formula>
    </cfRule>
    <cfRule type="cellIs" dxfId="16996" priority="4897" operator="lessThan">
      <formula>$O$136</formula>
    </cfRule>
  </conditionalFormatting>
  <conditionalFormatting sqref="AU136:AX136">
    <cfRule type="containsText" dxfId="16995" priority="4890" operator="containsText" text="Score">
      <formula>NOT(ISERROR(SEARCH("Score",AU136)))</formula>
    </cfRule>
    <cfRule type="cellIs" dxfId="16994" priority="4891" operator="greaterThan">
      <formula>$O$136</formula>
    </cfRule>
    <cfRule type="cellIs" dxfId="16993" priority="4892" operator="equal">
      <formula>$O$136</formula>
    </cfRule>
    <cfRule type="cellIs" dxfId="16992" priority="4893" operator="lessThan">
      <formula>$O$136</formula>
    </cfRule>
  </conditionalFormatting>
  <conditionalFormatting sqref="AY136">
    <cfRule type="containsText" dxfId="16991" priority="4886" operator="containsText" text="Score">
      <formula>NOT(ISERROR(SEARCH("Score",AY136)))</formula>
    </cfRule>
    <cfRule type="cellIs" dxfId="16990" priority="4887" operator="greaterThan">
      <formula>$O$136</formula>
    </cfRule>
    <cfRule type="cellIs" dxfId="16989" priority="4888" operator="equal">
      <formula>$O$136</formula>
    </cfRule>
    <cfRule type="cellIs" dxfId="16988" priority="4889" operator="lessThan">
      <formula>$O$136</formula>
    </cfRule>
  </conditionalFormatting>
  <conditionalFormatting sqref="AZ136">
    <cfRule type="containsText" dxfId="16987" priority="4882" operator="containsText" text="Score">
      <formula>NOT(ISERROR(SEARCH("Score",AZ136)))</formula>
    </cfRule>
    <cfRule type="cellIs" dxfId="16986" priority="4883" operator="greaterThan">
      <formula>$O$136</formula>
    </cfRule>
    <cfRule type="cellIs" dxfId="16985" priority="4884" operator="equal">
      <formula>$O$136</formula>
    </cfRule>
    <cfRule type="cellIs" dxfId="16984" priority="4885" operator="lessThan">
      <formula>$O$136</formula>
    </cfRule>
  </conditionalFormatting>
  <conditionalFormatting sqref="BA136">
    <cfRule type="containsText" dxfId="16983" priority="4878" operator="containsText" text="Score">
      <formula>NOT(ISERROR(SEARCH("Score",BA136)))</formula>
    </cfRule>
    <cfRule type="cellIs" dxfId="16982" priority="4879" operator="greaterThan">
      <formula>$O$136</formula>
    </cfRule>
    <cfRule type="cellIs" dxfId="16981" priority="4880" operator="equal">
      <formula>$O$136</formula>
    </cfRule>
    <cfRule type="cellIs" dxfId="16980" priority="4881" operator="lessThan">
      <formula>$O$136</formula>
    </cfRule>
  </conditionalFormatting>
  <conditionalFormatting sqref="AZ136:BI136">
    <cfRule type="containsText" dxfId="16979" priority="4874" operator="containsText" text="Score">
      <formula>NOT(ISERROR(SEARCH("Score",AZ136)))</formula>
    </cfRule>
    <cfRule type="cellIs" dxfId="16978" priority="4875" operator="greaterThan">
      <formula>$O$136</formula>
    </cfRule>
    <cfRule type="cellIs" dxfId="16977" priority="4876" operator="equal">
      <formula>$O$136</formula>
    </cfRule>
    <cfRule type="cellIs" dxfId="16976" priority="4877" operator="lessThan">
      <formula>$O$136</formula>
    </cfRule>
  </conditionalFormatting>
  <conditionalFormatting sqref="AL147">
    <cfRule type="containsText" dxfId="16975" priority="4810" operator="containsText" text="Score">
      <formula>NOT(ISERROR(SEARCH("Score",AL147)))</formula>
    </cfRule>
    <cfRule type="cellIs" dxfId="16974" priority="4811" operator="greaterThan">
      <formula>$O$147</formula>
    </cfRule>
    <cfRule type="cellIs" dxfId="16973" priority="4812" operator="equal">
      <formula>$O$147</formula>
    </cfRule>
    <cfRule type="cellIs" dxfId="16972" priority="4813" operator="lessThan">
      <formula>$O$147</formula>
    </cfRule>
  </conditionalFormatting>
  <conditionalFormatting sqref="AM147">
    <cfRule type="containsText" dxfId="16971" priority="4806" operator="containsText" text="Score">
      <formula>NOT(ISERROR(SEARCH("Score",AM147)))</formula>
    </cfRule>
    <cfRule type="cellIs" dxfId="16970" priority="4807" operator="greaterThan">
      <formula>$O$147</formula>
    </cfRule>
    <cfRule type="cellIs" dxfId="16969" priority="4808" operator="equal">
      <formula>$O$147</formula>
    </cfRule>
    <cfRule type="cellIs" dxfId="16968" priority="4809" operator="lessThan">
      <formula>$O$147</formula>
    </cfRule>
  </conditionalFormatting>
  <conditionalFormatting sqref="AN147">
    <cfRule type="containsText" dxfId="16967" priority="4802" operator="containsText" text="Score">
      <formula>NOT(ISERROR(SEARCH("Score",AN147)))</formula>
    </cfRule>
    <cfRule type="cellIs" dxfId="16966" priority="4803" operator="greaterThan">
      <formula>$O$147</formula>
    </cfRule>
    <cfRule type="cellIs" dxfId="16965" priority="4804" operator="equal">
      <formula>$O$147</formula>
    </cfRule>
    <cfRule type="cellIs" dxfId="16964" priority="4805" operator="lessThan">
      <formula>$O$147</formula>
    </cfRule>
  </conditionalFormatting>
  <conditionalFormatting sqref="AO147">
    <cfRule type="containsText" dxfId="16963" priority="4798" operator="containsText" text="Score">
      <formula>NOT(ISERROR(SEARCH("Score",AO147)))</formula>
    </cfRule>
    <cfRule type="cellIs" dxfId="16962" priority="4799" operator="greaterThan">
      <formula>$O$147</formula>
    </cfRule>
    <cfRule type="cellIs" dxfId="16961" priority="4800" operator="equal">
      <formula>$O$147</formula>
    </cfRule>
    <cfRule type="cellIs" dxfId="16960" priority="4801" operator="lessThan">
      <formula>$O$147</formula>
    </cfRule>
  </conditionalFormatting>
  <conditionalFormatting sqref="AP147">
    <cfRule type="containsText" dxfId="16959" priority="4794" operator="containsText" text="Score">
      <formula>NOT(ISERROR(SEARCH("Score",AP147)))</formula>
    </cfRule>
    <cfRule type="cellIs" dxfId="16958" priority="4795" operator="greaterThan">
      <formula>$O$147</formula>
    </cfRule>
    <cfRule type="cellIs" dxfId="16957" priority="4796" operator="equal">
      <formula>$O$147</formula>
    </cfRule>
    <cfRule type="cellIs" dxfId="16956" priority="4797" operator="lessThan">
      <formula>$O$147</formula>
    </cfRule>
  </conditionalFormatting>
  <conditionalFormatting sqref="AQ147">
    <cfRule type="containsText" dxfId="16955" priority="4790" operator="containsText" text="Score">
      <formula>NOT(ISERROR(SEARCH("Score",AQ147)))</formula>
    </cfRule>
    <cfRule type="cellIs" dxfId="16954" priority="4791" operator="greaterThan">
      <formula>$O$147</formula>
    </cfRule>
    <cfRule type="cellIs" dxfId="16953" priority="4792" operator="equal">
      <formula>$O$147</formula>
    </cfRule>
    <cfRule type="cellIs" dxfId="16952" priority="4793" operator="lessThan">
      <formula>$O$147</formula>
    </cfRule>
  </conditionalFormatting>
  <conditionalFormatting sqref="AR147">
    <cfRule type="containsText" dxfId="16951" priority="4786" operator="containsText" text="Score">
      <formula>NOT(ISERROR(SEARCH("Score",AR147)))</formula>
    </cfRule>
    <cfRule type="cellIs" dxfId="16950" priority="4787" operator="greaterThan">
      <formula>$O$147</formula>
    </cfRule>
    <cfRule type="cellIs" dxfId="16949" priority="4788" operator="equal">
      <formula>$O$147</formula>
    </cfRule>
    <cfRule type="cellIs" dxfId="16948" priority="4789" operator="lessThan">
      <formula>$O$147</formula>
    </cfRule>
  </conditionalFormatting>
  <conditionalFormatting sqref="AS147">
    <cfRule type="containsText" dxfId="16947" priority="4782" operator="containsText" text="Score">
      <formula>NOT(ISERROR(SEARCH("Score",AS147)))</formula>
    </cfRule>
    <cfRule type="cellIs" dxfId="16946" priority="4783" operator="greaterThan">
      <formula>$O$147</formula>
    </cfRule>
    <cfRule type="cellIs" dxfId="16945" priority="4784" operator="equal">
      <formula>$O$147</formula>
    </cfRule>
    <cfRule type="cellIs" dxfId="16944" priority="4785" operator="lessThan">
      <formula>$O$147</formula>
    </cfRule>
  </conditionalFormatting>
  <conditionalFormatting sqref="AT147">
    <cfRule type="containsText" dxfId="16943" priority="4778" operator="containsText" text="Score">
      <formula>NOT(ISERROR(SEARCH("Score",AT147)))</formula>
    </cfRule>
    <cfRule type="cellIs" dxfId="16942" priority="4779" operator="greaterThan">
      <formula>$O$147</formula>
    </cfRule>
    <cfRule type="cellIs" dxfId="16941" priority="4780" operator="equal">
      <formula>$O$147</formula>
    </cfRule>
    <cfRule type="cellIs" dxfId="16940" priority="4781" operator="lessThan">
      <formula>$O$147</formula>
    </cfRule>
  </conditionalFormatting>
  <conditionalFormatting sqref="AU147">
    <cfRule type="containsText" dxfId="16939" priority="4774" operator="containsText" text="Score">
      <formula>NOT(ISERROR(SEARCH("Score",AU147)))</formula>
    </cfRule>
    <cfRule type="cellIs" dxfId="16938" priority="4775" operator="greaterThan">
      <formula>$O$147</formula>
    </cfRule>
    <cfRule type="cellIs" dxfId="16937" priority="4776" operator="equal">
      <formula>$O$147</formula>
    </cfRule>
    <cfRule type="cellIs" dxfId="16936" priority="4777" operator="lessThan">
      <formula>$O$147</formula>
    </cfRule>
  </conditionalFormatting>
  <conditionalFormatting sqref="AV147">
    <cfRule type="containsText" dxfId="16935" priority="4770" operator="containsText" text="Score">
      <formula>NOT(ISERROR(SEARCH("Score",AV147)))</formula>
    </cfRule>
    <cfRule type="cellIs" dxfId="16934" priority="4771" operator="greaterThan">
      <formula>$O$147</formula>
    </cfRule>
    <cfRule type="cellIs" dxfId="16933" priority="4772" operator="equal">
      <formula>$O$147</formula>
    </cfRule>
    <cfRule type="cellIs" dxfId="16932" priority="4773" operator="lessThan">
      <formula>$O$147</formula>
    </cfRule>
  </conditionalFormatting>
  <conditionalFormatting sqref="AU147:AX147">
    <cfRule type="containsText" dxfId="16931" priority="4766" operator="containsText" text="Score">
      <formula>NOT(ISERROR(SEARCH("Score",AU147)))</formula>
    </cfRule>
    <cfRule type="cellIs" dxfId="16930" priority="4767" operator="greaterThan">
      <formula>$O$147</formula>
    </cfRule>
    <cfRule type="cellIs" dxfId="16929" priority="4768" operator="equal">
      <formula>$O$147</formula>
    </cfRule>
    <cfRule type="cellIs" dxfId="16928" priority="4769" operator="lessThan">
      <formula>$O$147</formula>
    </cfRule>
  </conditionalFormatting>
  <conditionalFormatting sqref="AY147">
    <cfRule type="containsText" dxfId="16927" priority="4762" operator="containsText" text="Score">
      <formula>NOT(ISERROR(SEARCH("Score",AY147)))</formula>
    </cfRule>
    <cfRule type="cellIs" dxfId="16926" priority="4763" operator="greaterThan">
      <formula>$O$147</formula>
    </cfRule>
    <cfRule type="cellIs" dxfId="16925" priority="4764" operator="equal">
      <formula>$O$147</formula>
    </cfRule>
    <cfRule type="cellIs" dxfId="16924" priority="4765" operator="lessThan">
      <formula>$O$147</formula>
    </cfRule>
  </conditionalFormatting>
  <conditionalFormatting sqref="AZ147">
    <cfRule type="containsText" dxfId="16923" priority="4758" operator="containsText" text="Score">
      <formula>NOT(ISERROR(SEARCH("Score",AZ147)))</formula>
    </cfRule>
    <cfRule type="cellIs" dxfId="16922" priority="4759" operator="greaterThan">
      <formula>$O$147</formula>
    </cfRule>
    <cfRule type="cellIs" dxfId="16921" priority="4760" operator="equal">
      <formula>$O$147</formula>
    </cfRule>
    <cfRule type="cellIs" dxfId="16920" priority="4761" operator="lessThan">
      <formula>$O$147</formula>
    </cfRule>
  </conditionalFormatting>
  <conditionalFormatting sqref="BA147">
    <cfRule type="containsText" dxfId="16919" priority="4754" operator="containsText" text="Score">
      <formula>NOT(ISERROR(SEARCH("Score",BA147)))</formula>
    </cfRule>
    <cfRule type="cellIs" dxfId="16918" priority="4755" operator="greaterThan">
      <formula>$O$147</formula>
    </cfRule>
    <cfRule type="cellIs" dxfId="16917" priority="4756" operator="equal">
      <formula>$O$147</formula>
    </cfRule>
    <cfRule type="cellIs" dxfId="16916" priority="4757" operator="lessThan">
      <formula>$O$147</formula>
    </cfRule>
  </conditionalFormatting>
  <conditionalFormatting sqref="AL143">
    <cfRule type="containsText" dxfId="16915" priority="4690" operator="containsText" text="Score">
      <formula>NOT(ISERROR(SEARCH("Score",AL143)))</formula>
    </cfRule>
    <cfRule type="cellIs" dxfId="16914" priority="4691" operator="greaterThan">
      <formula>$O$143</formula>
    </cfRule>
    <cfRule type="cellIs" dxfId="16913" priority="4692" operator="equal">
      <formula>$O$143</formula>
    </cfRule>
    <cfRule type="cellIs" dxfId="16912" priority="4693" operator="lessThan">
      <formula>$O$143</formula>
    </cfRule>
  </conditionalFormatting>
  <conditionalFormatting sqref="AM143">
    <cfRule type="containsText" dxfId="16911" priority="4686" operator="containsText" text="Score">
      <formula>NOT(ISERROR(SEARCH("Score",AM143)))</formula>
    </cfRule>
    <cfRule type="cellIs" dxfId="16910" priority="4687" operator="greaterThan">
      <formula>$O$143</formula>
    </cfRule>
    <cfRule type="cellIs" dxfId="16909" priority="4688" operator="equal">
      <formula>$O$143</formula>
    </cfRule>
    <cfRule type="cellIs" dxfId="16908" priority="4689" operator="lessThan">
      <formula>$O$143</formula>
    </cfRule>
  </conditionalFormatting>
  <conditionalFormatting sqref="AN143">
    <cfRule type="containsText" dxfId="16907" priority="4682" operator="containsText" text="Score">
      <formula>NOT(ISERROR(SEARCH("Score",AN143)))</formula>
    </cfRule>
    <cfRule type="cellIs" dxfId="16906" priority="4683" operator="greaterThan">
      <formula>$O$143</formula>
    </cfRule>
    <cfRule type="cellIs" dxfId="16905" priority="4684" operator="equal">
      <formula>$O$143</formula>
    </cfRule>
    <cfRule type="cellIs" dxfId="16904" priority="4685" operator="lessThan">
      <formula>$O$143</formula>
    </cfRule>
  </conditionalFormatting>
  <conditionalFormatting sqref="AO143">
    <cfRule type="containsText" dxfId="16903" priority="4678" operator="containsText" text="Score">
      <formula>NOT(ISERROR(SEARCH("Score",AO143)))</formula>
    </cfRule>
    <cfRule type="cellIs" dxfId="16902" priority="4679" operator="greaterThan">
      <formula>$O$143</formula>
    </cfRule>
    <cfRule type="cellIs" dxfId="16901" priority="4680" operator="equal">
      <formula>$O$143</formula>
    </cfRule>
    <cfRule type="cellIs" dxfId="16900" priority="4681" operator="lessThan">
      <formula>$O$143</formula>
    </cfRule>
  </conditionalFormatting>
  <conditionalFormatting sqref="AP143">
    <cfRule type="containsText" dxfId="16899" priority="4674" operator="containsText" text="Score">
      <formula>NOT(ISERROR(SEARCH("Score",AP143)))</formula>
    </cfRule>
    <cfRule type="cellIs" dxfId="16898" priority="4675" operator="greaterThan">
      <formula>$O$143</formula>
    </cfRule>
    <cfRule type="cellIs" dxfId="16897" priority="4676" operator="equal">
      <formula>$O$143</formula>
    </cfRule>
    <cfRule type="cellIs" dxfId="16896" priority="4677" operator="lessThan">
      <formula>$O$143</formula>
    </cfRule>
  </conditionalFormatting>
  <conditionalFormatting sqref="AQ143">
    <cfRule type="containsText" dxfId="16895" priority="4670" operator="containsText" text="Score">
      <formula>NOT(ISERROR(SEARCH("Score",AQ143)))</formula>
    </cfRule>
    <cfRule type="cellIs" dxfId="16894" priority="4671" operator="greaterThan">
      <formula>$O$143</formula>
    </cfRule>
    <cfRule type="cellIs" dxfId="16893" priority="4672" operator="equal">
      <formula>$O$143</formula>
    </cfRule>
    <cfRule type="cellIs" dxfId="16892" priority="4673" operator="lessThan">
      <formula>$O$143</formula>
    </cfRule>
  </conditionalFormatting>
  <conditionalFormatting sqref="AR143">
    <cfRule type="containsText" dxfId="16891" priority="4666" operator="containsText" text="Score">
      <formula>NOT(ISERROR(SEARCH("Score",AR143)))</formula>
    </cfRule>
    <cfRule type="cellIs" dxfId="16890" priority="4667" operator="greaterThan">
      <formula>$O$143</formula>
    </cfRule>
    <cfRule type="cellIs" dxfId="16889" priority="4668" operator="equal">
      <formula>$O$143</formula>
    </cfRule>
    <cfRule type="cellIs" dxfId="16888" priority="4669" operator="lessThan">
      <formula>$O$143</formula>
    </cfRule>
  </conditionalFormatting>
  <conditionalFormatting sqref="AS143">
    <cfRule type="containsText" dxfId="16887" priority="4662" operator="containsText" text="Score">
      <formula>NOT(ISERROR(SEARCH("Score",AS143)))</formula>
    </cfRule>
    <cfRule type="cellIs" dxfId="16886" priority="4663" operator="greaterThan">
      <formula>$O$143</formula>
    </cfRule>
    <cfRule type="cellIs" dxfId="16885" priority="4664" operator="equal">
      <formula>$O$143</formula>
    </cfRule>
    <cfRule type="cellIs" dxfId="16884" priority="4665" operator="lessThan">
      <formula>$O$143</formula>
    </cfRule>
  </conditionalFormatting>
  <conditionalFormatting sqref="AT143">
    <cfRule type="containsText" dxfId="16883" priority="4658" operator="containsText" text="Score">
      <formula>NOT(ISERROR(SEARCH("Score",AT143)))</formula>
    </cfRule>
    <cfRule type="cellIs" dxfId="16882" priority="4659" operator="greaterThan">
      <formula>$O$143</formula>
    </cfRule>
    <cfRule type="cellIs" dxfId="16881" priority="4660" operator="equal">
      <formula>$O$143</formula>
    </cfRule>
    <cfRule type="cellIs" dxfId="16880" priority="4661" operator="lessThan">
      <formula>$O$143</formula>
    </cfRule>
  </conditionalFormatting>
  <conditionalFormatting sqref="AU143">
    <cfRule type="containsText" dxfId="16879" priority="4654" operator="containsText" text="Score">
      <formula>NOT(ISERROR(SEARCH("Score",AU143)))</formula>
    </cfRule>
    <cfRule type="cellIs" dxfId="16878" priority="4655" operator="greaterThan">
      <formula>$O$143</formula>
    </cfRule>
    <cfRule type="cellIs" dxfId="16877" priority="4656" operator="equal">
      <formula>$O$143</formula>
    </cfRule>
    <cfRule type="cellIs" dxfId="16876" priority="4657" operator="lessThan">
      <formula>$O$143</formula>
    </cfRule>
  </conditionalFormatting>
  <conditionalFormatting sqref="AV143">
    <cfRule type="containsText" dxfId="16875" priority="4650" operator="containsText" text="Score">
      <formula>NOT(ISERROR(SEARCH("Score",AV143)))</formula>
    </cfRule>
    <cfRule type="cellIs" dxfId="16874" priority="4651" operator="greaterThan">
      <formula>$O$143</formula>
    </cfRule>
    <cfRule type="cellIs" dxfId="16873" priority="4652" operator="equal">
      <formula>$O$143</formula>
    </cfRule>
    <cfRule type="cellIs" dxfId="16872" priority="4653" operator="lessThan">
      <formula>$O$143</formula>
    </cfRule>
  </conditionalFormatting>
  <conditionalFormatting sqref="AU143:AX143">
    <cfRule type="containsText" dxfId="16871" priority="4646" operator="containsText" text="Score">
      <formula>NOT(ISERROR(SEARCH("Score",AU143)))</formula>
    </cfRule>
    <cfRule type="cellIs" dxfId="16870" priority="4647" operator="greaterThan">
      <formula>$O$143</formula>
    </cfRule>
    <cfRule type="cellIs" dxfId="16869" priority="4648" operator="equal">
      <formula>$O$143</formula>
    </cfRule>
    <cfRule type="cellIs" dxfId="16868" priority="4649" operator="lessThan">
      <formula>$O$143</formula>
    </cfRule>
  </conditionalFormatting>
  <conditionalFormatting sqref="AY143">
    <cfRule type="containsText" dxfId="16867" priority="4642" operator="containsText" text="Score">
      <formula>NOT(ISERROR(SEARCH("Score",AY143)))</formula>
    </cfRule>
    <cfRule type="cellIs" dxfId="16866" priority="4643" operator="greaterThan">
      <formula>$O$143</formula>
    </cfRule>
    <cfRule type="cellIs" dxfId="16865" priority="4644" operator="equal">
      <formula>$O$143</formula>
    </cfRule>
    <cfRule type="cellIs" dxfId="16864" priority="4645" operator="lessThan">
      <formula>$O$143</formula>
    </cfRule>
  </conditionalFormatting>
  <conditionalFormatting sqref="AZ143">
    <cfRule type="containsText" dxfId="16863" priority="4638" operator="containsText" text="Score">
      <formula>NOT(ISERROR(SEARCH("Score",AZ143)))</formula>
    </cfRule>
    <cfRule type="cellIs" dxfId="16862" priority="4639" operator="greaterThan">
      <formula>$O$143</formula>
    </cfRule>
    <cfRule type="cellIs" dxfId="16861" priority="4640" operator="equal">
      <formula>$O$143</formula>
    </cfRule>
    <cfRule type="cellIs" dxfId="16860" priority="4641" operator="lessThan">
      <formula>$O$143</formula>
    </cfRule>
  </conditionalFormatting>
  <conditionalFormatting sqref="BA143">
    <cfRule type="containsText" dxfId="16859" priority="4634" operator="containsText" text="Score">
      <formula>NOT(ISERROR(SEARCH("Score",BA143)))</formula>
    </cfRule>
    <cfRule type="cellIs" dxfId="16858" priority="4635" operator="greaterThan">
      <formula>$O$143</formula>
    </cfRule>
    <cfRule type="cellIs" dxfId="16857" priority="4636" operator="equal">
      <formula>$O$143</formula>
    </cfRule>
    <cfRule type="cellIs" dxfId="16856" priority="4637" operator="lessThan">
      <formula>$O$143</formula>
    </cfRule>
  </conditionalFormatting>
  <conditionalFormatting sqref="AL151">
    <cfRule type="containsText" dxfId="16855" priority="4570" operator="containsText" text="Score">
      <formula>NOT(ISERROR(SEARCH("Score",AL151)))</formula>
    </cfRule>
    <cfRule type="cellIs" dxfId="16854" priority="4571" operator="greaterThan">
      <formula>$O$151</formula>
    </cfRule>
    <cfRule type="cellIs" dxfId="16853" priority="4572" operator="equal">
      <formula>$O$151</formula>
    </cfRule>
    <cfRule type="cellIs" dxfId="16852" priority="4573" operator="lessThan">
      <formula>$O$151</formula>
    </cfRule>
  </conditionalFormatting>
  <conditionalFormatting sqref="AM151">
    <cfRule type="containsText" dxfId="16851" priority="4566" operator="containsText" text="Score">
      <formula>NOT(ISERROR(SEARCH("Score",AM151)))</formula>
    </cfRule>
    <cfRule type="cellIs" dxfId="16850" priority="4567" operator="greaterThan">
      <formula>$O$151</formula>
    </cfRule>
    <cfRule type="cellIs" dxfId="16849" priority="4568" operator="equal">
      <formula>$O$151</formula>
    </cfRule>
    <cfRule type="cellIs" dxfId="16848" priority="4569" operator="lessThan">
      <formula>$O$151</formula>
    </cfRule>
  </conditionalFormatting>
  <conditionalFormatting sqref="AN151">
    <cfRule type="containsText" dxfId="16847" priority="4562" operator="containsText" text="Score">
      <formula>NOT(ISERROR(SEARCH("Score",AN151)))</formula>
    </cfRule>
    <cfRule type="cellIs" dxfId="16846" priority="4563" operator="greaterThan">
      <formula>$O$151</formula>
    </cfRule>
    <cfRule type="cellIs" dxfId="16845" priority="4564" operator="equal">
      <formula>$O$151</formula>
    </cfRule>
    <cfRule type="cellIs" dxfId="16844" priority="4565" operator="lessThan">
      <formula>$O$151</formula>
    </cfRule>
  </conditionalFormatting>
  <conditionalFormatting sqref="AO151">
    <cfRule type="containsText" dxfId="16843" priority="4558" operator="containsText" text="Score">
      <formula>NOT(ISERROR(SEARCH("Score",AO151)))</formula>
    </cfRule>
    <cfRule type="cellIs" dxfId="16842" priority="4559" operator="greaterThan">
      <formula>$O$151</formula>
    </cfRule>
    <cfRule type="cellIs" dxfId="16841" priority="4560" operator="equal">
      <formula>$O$151</formula>
    </cfRule>
    <cfRule type="cellIs" dxfId="16840" priority="4561" operator="lessThan">
      <formula>$O$151</formula>
    </cfRule>
  </conditionalFormatting>
  <conditionalFormatting sqref="AP151">
    <cfRule type="containsText" dxfId="16839" priority="4554" operator="containsText" text="Score">
      <formula>NOT(ISERROR(SEARCH("Score",AP151)))</formula>
    </cfRule>
    <cfRule type="cellIs" dxfId="16838" priority="4555" operator="greaterThan">
      <formula>$O$151</formula>
    </cfRule>
    <cfRule type="cellIs" dxfId="16837" priority="4556" operator="equal">
      <formula>$O$151</formula>
    </cfRule>
    <cfRule type="cellIs" dxfId="16836" priority="4557" operator="lessThan">
      <formula>$O$151</formula>
    </cfRule>
  </conditionalFormatting>
  <conditionalFormatting sqref="AQ151">
    <cfRule type="containsText" dxfId="16835" priority="4550" operator="containsText" text="Score">
      <formula>NOT(ISERROR(SEARCH("Score",AQ151)))</formula>
    </cfRule>
    <cfRule type="cellIs" dxfId="16834" priority="4551" operator="greaterThan">
      <formula>$O$151</formula>
    </cfRule>
    <cfRule type="cellIs" dxfId="16833" priority="4552" operator="equal">
      <formula>$O$151</formula>
    </cfRule>
    <cfRule type="cellIs" dxfId="16832" priority="4553" operator="lessThan">
      <formula>$O$151</formula>
    </cfRule>
  </conditionalFormatting>
  <conditionalFormatting sqref="AR151">
    <cfRule type="containsText" dxfId="16831" priority="4546" operator="containsText" text="Score">
      <formula>NOT(ISERROR(SEARCH("Score",AR151)))</formula>
    </cfRule>
    <cfRule type="cellIs" dxfId="16830" priority="4547" operator="greaterThan">
      <formula>$O$151</formula>
    </cfRule>
    <cfRule type="cellIs" dxfId="16829" priority="4548" operator="equal">
      <formula>$O$151</formula>
    </cfRule>
    <cfRule type="cellIs" dxfId="16828" priority="4549" operator="lessThan">
      <formula>$O$151</formula>
    </cfRule>
  </conditionalFormatting>
  <conditionalFormatting sqref="AS151">
    <cfRule type="containsText" dxfId="16827" priority="4542" operator="containsText" text="Score">
      <formula>NOT(ISERROR(SEARCH("Score",AS151)))</formula>
    </cfRule>
    <cfRule type="cellIs" dxfId="16826" priority="4543" operator="greaterThan">
      <formula>$O$151</formula>
    </cfRule>
    <cfRule type="cellIs" dxfId="16825" priority="4544" operator="equal">
      <formula>$O$151</formula>
    </cfRule>
    <cfRule type="cellIs" dxfId="16824" priority="4545" operator="lessThan">
      <formula>$O$151</formula>
    </cfRule>
  </conditionalFormatting>
  <conditionalFormatting sqref="AT151">
    <cfRule type="containsText" dxfId="16823" priority="4538" operator="containsText" text="Score">
      <formula>NOT(ISERROR(SEARCH("Score",AT151)))</formula>
    </cfRule>
    <cfRule type="cellIs" dxfId="16822" priority="4539" operator="greaterThan">
      <formula>$O$151</formula>
    </cfRule>
    <cfRule type="cellIs" dxfId="16821" priority="4540" operator="equal">
      <formula>$O$151</formula>
    </cfRule>
    <cfRule type="cellIs" dxfId="16820" priority="4541" operator="lessThan">
      <formula>$O$151</formula>
    </cfRule>
  </conditionalFormatting>
  <conditionalFormatting sqref="AU151">
    <cfRule type="containsText" dxfId="16819" priority="4534" operator="containsText" text="Score">
      <formula>NOT(ISERROR(SEARCH("Score",AU151)))</formula>
    </cfRule>
    <cfRule type="cellIs" dxfId="16818" priority="4535" operator="greaterThan">
      <formula>$O$151</formula>
    </cfRule>
    <cfRule type="cellIs" dxfId="16817" priority="4536" operator="equal">
      <formula>$O$151</formula>
    </cfRule>
    <cfRule type="cellIs" dxfId="16816" priority="4537" operator="lessThan">
      <formula>$O$151</formula>
    </cfRule>
  </conditionalFormatting>
  <conditionalFormatting sqref="AV151">
    <cfRule type="containsText" dxfId="16815" priority="4530" operator="containsText" text="Score">
      <formula>NOT(ISERROR(SEARCH("Score",AV151)))</formula>
    </cfRule>
    <cfRule type="cellIs" dxfId="16814" priority="4531" operator="greaterThan">
      <formula>$O$151</formula>
    </cfRule>
    <cfRule type="cellIs" dxfId="16813" priority="4532" operator="equal">
      <formula>$O$151</formula>
    </cfRule>
    <cfRule type="cellIs" dxfId="16812" priority="4533" operator="lessThan">
      <formula>$O$151</formula>
    </cfRule>
  </conditionalFormatting>
  <conditionalFormatting sqref="AU151:AX151">
    <cfRule type="containsText" dxfId="16811" priority="4526" operator="containsText" text="Score">
      <formula>NOT(ISERROR(SEARCH("Score",AU151)))</formula>
    </cfRule>
    <cfRule type="cellIs" dxfId="16810" priority="4527" operator="greaterThan">
      <formula>$O$151</formula>
    </cfRule>
    <cfRule type="cellIs" dxfId="16809" priority="4528" operator="equal">
      <formula>$O$151</formula>
    </cfRule>
    <cfRule type="cellIs" dxfId="16808" priority="4529" operator="lessThan">
      <formula>$O$151</formula>
    </cfRule>
  </conditionalFormatting>
  <conditionalFormatting sqref="AY151">
    <cfRule type="containsText" dxfId="16807" priority="4522" operator="containsText" text="Score">
      <formula>NOT(ISERROR(SEARCH("Score",AY151)))</formula>
    </cfRule>
    <cfRule type="cellIs" dxfId="16806" priority="4523" operator="greaterThan">
      <formula>$O$151</formula>
    </cfRule>
    <cfRule type="cellIs" dxfId="16805" priority="4524" operator="equal">
      <formula>$O$151</formula>
    </cfRule>
    <cfRule type="cellIs" dxfId="16804" priority="4525" operator="lessThan">
      <formula>$O$151</formula>
    </cfRule>
  </conditionalFormatting>
  <conditionalFormatting sqref="AZ151">
    <cfRule type="containsText" dxfId="16803" priority="4518" operator="containsText" text="Score">
      <formula>NOT(ISERROR(SEARCH("Score",AZ151)))</formula>
    </cfRule>
    <cfRule type="cellIs" dxfId="16802" priority="4519" operator="greaterThan">
      <formula>$O$151</formula>
    </cfRule>
    <cfRule type="cellIs" dxfId="16801" priority="4520" operator="equal">
      <formula>$O$151</formula>
    </cfRule>
    <cfRule type="cellIs" dxfId="16800" priority="4521" operator="lessThan">
      <formula>$O$151</formula>
    </cfRule>
  </conditionalFormatting>
  <conditionalFormatting sqref="BA151">
    <cfRule type="containsText" dxfId="16799" priority="4514" operator="containsText" text="Score">
      <formula>NOT(ISERROR(SEARCH("Score",BA151)))</formula>
    </cfRule>
    <cfRule type="cellIs" dxfId="16798" priority="4515" operator="greaterThan">
      <formula>$O$151</formula>
    </cfRule>
    <cfRule type="cellIs" dxfId="16797" priority="4516" operator="equal">
      <formula>$O$151</formula>
    </cfRule>
    <cfRule type="cellIs" dxfId="16796" priority="4517" operator="lessThan">
      <formula>$O$151</formula>
    </cfRule>
  </conditionalFormatting>
  <conditionalFormatting sqref="AL155">
    <cfRule type="containsText" dxfId="16795" priority="4450" operator="containsText" text="Score">
      <formula>NOT(ISERROR(SEARCH("Score",AL155)))</formula>
    </cfRule>
    <cfRule type="cellIs" dxfId="16794" priority="4451" operator="greaterThan">
      <formula>$O$155</formula>
    </cfRule>
    <cfRule type="cellIs" dxfId="16793" priority="4452" operator="equal">
      <formula>$O$155</formula>
    </cfRule>
    <cfRule type="cellIs" dxfId="16792" priority="4453" operator="lessThan">
      <formula>$O$155</formula>
    </cfRule>
  </conditionalFormatting>
  <conditionalFormatting sqref="AM155">
    <cfRule type="containsText" dxfId="16791" priority="4446" operator="containsText" text="Score">
      <formula>NOT(ISERROR(SEARCH("Score",AM155)))</formula>
    </cfRule>
    <cfRule type="cellIs" dxfId="16790" priority="4447" operator="greaterThan">
      <formula>$O$155</formula>
    </cfRule>
    <cfRule type="cellIs" dxfId="16789" priority="4448" operator="equal">
      <formula>$O$155</formula>
    </cfRule>
    <cfRule type="cellIs" dxfId="16788" priority="4449" operator="lessThan">
      <formula>$O$155</formula>
    </cfRule>
  </conditionalFormatting>
  <conditionalFormatting sqref="AN155">
    <cfRule type="containsText" dxfId="16787" priority="4442" operator="containsText" text="Score">
      <formula>NOT(ISERROR(SEARCH("Score",AN155)))</formula>
    </cfRule>
    <cfRule type="cellIs" dxfId="16786" priority="4443" operator="greaterThan">
      <formula>$O$155</formula>
    </cfRule>
    <cfRule type="cellIs" dxfId="16785" priority="4444" operator="equal">
      <formula>$O$155</formula>
    </cfRule>
    <cfRule type="cellIs" dxfId="16784" priority="4445" operator="lessThan">
      <formula>$O$155</formula>
    </cfRule>
  </conditionalFormatting>
  <conditionalFormatting sqref="AO155">
    <cfRule type="containsText" dxfId="16783" priority="4438" operator="containsText" text="Score">
      <formula>NOT(ISERROR(SEARCH("Score",AO155)))</formula>
    </cfRule>
    <cfRule type="cellIs" dxfId="16782" priority="4439" operator="greaterThan">
      <formula>$O$155</formula>
    </cfRule>
    <cfRule type="cellIs" dxfId="16781" priority="4440" operator="equal">
      <formula>$O$155</formula>
    </cfRule>
    <cfRule type="cellIs" dxfId="16780" priority="4441" operator="lessThan">
      <formula>$O$155</formula>
    </cfRule>
  </conditionalFormatting>
  <conditionalFormatting sqref="AP155">
    <cfRule type="containsText" dxfId="16779" priority="4434" operator="containsText" text="Score">
      <formula>NOT(ISERROR(SEARCH("Score",AP155)))</formula>
    </cfRule>
    <cfRule type="cellIs" dxfId="16778" priority="4435" operator="greaterThan">
      <formula>$O$155</formula>
    </cfRule>
    <cfRule type="cellIs" dxfId="16777" priority="4436" operator="equal">
      <formula>$O$155</formula>
    </cfRule>
    <cfRule type="cellIs" dxfId="16776" priority="4437" operator="lessThan">
      <formula>$O$155</formula>
    </cfRule>
  </conditionalFormatting>
  <conditionalFormatting sqref="AQ155">
    <cfRule type="containsText" dxfId="16775" priority="4430" operator="containsText" text="Score">
      <formula>NOT(ISERROR(SEARCH("Score",AQ155)))</formula>
    </cfRule>
    <cfRule type="cellIs" dxfId="16774" priority="4431" operator="greaterThan">
      <formula>$O$155</formula>
    </cfRule>
    <cfRule type="cellIs" dxfId="16773" priority="4432" operator="equal">
      <formula>$O$155</formula>
    </cfRule>
    <cfRule type="cellIs" dxfId="16772" priority="4433" operator="lessThan">
      <formula>$O$155</formula>
    </cfRule>
  </conditionalFormatting>
  <conditionalFormatting sqref="AR155">
    <cfRule type="containsText" dxfId="16771" priority="4426" operator="containsText" text="Score">
      <formula>NOT(ISERROR(SEARCH("Score",AR155)))</formula>
    </cfRule>
    <cfRule type="cellIs" dxfId="16770" priority="4427" operator="greaterThan">
      <formula>$O$155</formula>
    </cfRule>
    <cfRule type="cellIs" dxfId="16769" priority="4428" operator="equal">
      <formula>$O$155</formula>
    </cfRule>
    <cfRule type="cellIs" dxfId="16768" priority="4429" operator="lessThan">
      <formula>$O$155</formula>
    </cfRule>
  </conditionalFormatting>
  <conditionalFormatting sqref="AS155">
    <cfRule type="containsText" dxfId="16767" priority="4422" operator="containsText" text="Score">
      <formula>NOT(ISERROR(SEARCH("Score",AS155)))</formula>
    </cfRule>
    <cfRule type="cellIs" dxfId="16766" priority="4423" operator="greaterThan">
      <formula>$O$155</formula>
    </cfRule>
    <cfRule type="cellIs" dxfId="16765" priority="4424" operator="equal">
      <formula>$O$155</formula>
    </cfRule>
    <cfRule type="cellIs" dxfId="16764" priority="4425" operator="lessThan">
      <formula>$O$155</formula>
    </cfRule>
  </conditionalFormatting>
  <conditionalFormatting sqref="AT155">
    <cfRule type="containsText" dxfId="16763" priority="4418" operator="containsText" text="Score">
      <formula>NOT(ISERROR(SEARCH("Score",AT155)))</formula>
    </cfRule>
    <cfRule type="cellIs" dxfId="16762" priority="4419" operator="greaterThan">
      <formula>$O$155</formula>
    </cfRule>
    <cfRule type="cellIs" dxfId="16761" priority="4420" operator="equal">
      <formula>$O$155</formula>
    </cfRule>
    <cfRule type="cellIs" dxfId="16760" priority="4421" operator="lessThan">
      <formula>$O$155</formula>
    </cfRule>
  </conditionalFormatting>
  <conditionalFormatting sqref="AU155">
    <cfRule type="containsText" dxfId="16759" priority="4414" operator="containsText" text="Score">
      <formula>NOT(ISERROR(SEARCH("Score",AU155)))</formula>
    </cfRule>
    <cfRule type="cellIs" dxfId="16758" priority="4415" operator="greaterThan">
      <formula>$O$155</formula>
    </cfRule>
    <cfRule type="cellIs" dxfId="16757" priority="4416" operator="equal">
      <formula>$O$155</formula>
    </cfRule>
    <cfRule type="cellIs" dxfId="16756" priority="4417" operator="lessThan">
      <formula>$O$155</formula>
    </cfRule>
  </conditionalFormatting>
  <conditionalFormatting sqref="AV155">
    <cfRule type="containsText" dxfId="16755" priority="4410" operator="containsText" text="Score">
      <formula>NOT(ISERROR(SEARCH("Score",AV155)))</formula>
    </cfRule>
    <cfRule type="cellIs" dxfId="16754" priority="4411" operator="greaterThan">
      <formula>$O$155</formula>
    </cfRule>
    <cfRule type="cellIs" dxfId="16753" priority="4412" operator="equal">
      <formula>$O$155</formula>
    </cfRule>
    <cfRule type="cellIs" dxfId="16752" priority="4413" operator="lessThan">
      <formula>$O$155</formula>
    </cfRule>
  </conditionalFormatting>
  <conditionalFormatting sqref="AU155:AX155">
    <cfRule type="containsText" dxfId="16751" priority="4406" operator="containsText" text="Score">
      <formula>NOT(ISERROR(SEARCH("Score",AU155)))</formula>
    </cfRule>
    <cfRule type="cellIs" dxfId="16750" priority="4407" operator="greaterThan">
      <formula>$O$155</formula>
    </cfRule>
    <cfRule type="cellIs" dxfId="16749" priority="4408" operator="equal">
      <formula>$O$155</formula>
    </cfRule>
    <cfRule type="cellIs" dxfId="16748" priority="4409" operator="lessThan">
      <formula>$O$155</formula>
    </cfRule>
  </conditionalFormatting>
  <conditionalFormatting sqref="AY155">
    <cfRule type="containsText" dxfId="16747" priority="4402" operator="containsText" text="Score">
      <formula>NOT(ISERROR(SEARCH("Score",AY155)))</formula>
    </cfRule>
    <cfRule type="cellIs" dxfId="16746" priority="4403" operator="greaterThan">
      <formula>$O$155</formula>
    </cfRule>
    <cfRule type="cellIs" dxfId="16745" priority="4404" operator="equal">
      <formula>$O$155</formula>
    </cfRule>
    <cfRule type="cellIs" dxfId="16744" priority="4405" operator="lessThan">
      <formula>$O$155</formula>
    </cfRule>
  </conditionalFormatting>
  <conditionalFormatting sqref="AZ155">
    <cfRule type="containsText" dxfId="16743" priority="4398" operator="containsText" text="Score">
      <formula>NOT(ISERROR(SEARCH("Score",AZ155)))</formula>
    </cfRule>
    <cfRule type="cellIs" dxfId="16742" priority="4399" operator="greaterThan">
      <formula>$O$155</formula>
    </cfRule>
    <cfRule type="cellIs" dxfId="16741" priority="4400" operator="equal">
      <formula>$O$155</formula>
    </cfRule>
    <cfRule type="cellIs" dxfId="16740" priority="4401" operator="lessThan">
      <formula>$O$155</formula>
    </cfRule>
  </conditionalFormatting>
  <conditionalFormatting sqref="BA155">
    <cfRule type="containsText" dxfId="16739" priority="4394" operator="containsText" text="Score">
      <formula>NOT(ISERROR(SEARCH("Score",BA155)))</formula>
    </cfRule>
    <cfRule type="cellIs" dxfId="16738" priority="4395" operator="greaterThan">
      <formula>$O$155</formula>
    </cfRule>
    <cfRule type="cellIs" dxfId="16737" priority="4396" operator="equal">
      <formula>$O$155</formula>
    </cfRule>
    <cfRule type="cellIs" dxfId="16736" priority="4397" operator="lessThan">
      <formula>$O$155</formula>
    </cfRule>
  </conditionalFormatting>
  <conditionalFormatting sqref="AL159">
    <cfRule type="containsText" dxfId="16735" priority="4330" operator="containsText" text="Score">
      <formula>NOT(ISERROR(SEARCH("Score",AL159)))</formula>
    </cfRule>
    <cfRule type="cellIs" dxfId="16734" priority="4331" operator="greaterThan">
      <formula>$O$159</formula>
    </cfRule>
    <cfRule type="cellIs" dxfId="16733" priority="4332" operator="equal">
      <formula>$O$159</formula>
    </cfRule>
    <cfRule type="cellIs" dxfId="16732" priority="4333" operator="lessThan">
      <formula>$O$159</formula>
    </cfRule>
  </conditionalFormatting>
  <conditionalFormatting sqref="AM159">
    <cfRule type="containsText" dxfId="16731" priority="4326" operator="containsText" text="Score">
      <formula>NOT(ISERROR(SEARCH("Score",AM159)))</formula>
    </cfRule>
    <cfRule type="cellIs" dxfId="16730" priority="4327" operator="greaterThan">
      <formula>$O$159</formula>
    </cfRule>
    <cfRule type="cellIs" dxfId="16729" priority="4328" operator="equal">
      <formula>$O$159</formula>
    </cfRule>
    <cfRule type="cellIs" dxfId="16728" priority="4329" operator="lessThan">
      <formula>$O$159</formula>
    </cfRule>
  </conditionalFormatting>
  <conditionalFormatting sqref="AN159">
    <cfRule type="containsText" dxfId="16727" priority="4322" operator="containsText" text="Score">
      <formula>NOT(ISERROR(SEARCH("Score",AN159)))</formula>
    </cfRule>
    <cfRule type="cellIs" dxfId="16726" priority="4323" operator="greaterThan">
      <formula>$O$159</formula>
    </cfRule>
    <cfRule type="cellIs" dxfId="16725" priority="4324" operator="equal">
      <formula>$O$159</formula>
    </cfRule>
    <cfRule type="cellIs" dxfId="16724" priority="4325" operator="lessThan">
      <formula>$O$159</formula>
    </cfRule>
  </conditionalFormatting>
  <conditionalFormatting sqref="AO159">
    <cfRule type="containsText" dxfId="16723" priority="4318" operator="containsText" text="Score">
      <formula>NOT(ISERROR(SEARCH("Score",AO159)))</formula>
    </cfRule>
    <cfRule type="cellIs" dxfId="16722" priority="4319" operator="greaterThan">
      <formula>$O$159</formula>
    </cfRule>
    <cfRule type="cellIs" dxfId="16721" priority="4320" operator="equal">
      <formula>$O$159</formula>
    </cfRule>
    <cfRule type="cellIs" dxfId="16720" priority="4321" operator="lessThan">
      <formula>$O$159</formula>
    </cfRule>
  </conditionalFormatting>
  <conditionalFormatting sqref="AP159">
    <cfRule type="containsText" dxfId="16719" priority="4314" operator="containsText" text="Score">
      <formula>NOT(ISERROR(SEARCH("Score",AP159)))</formula>
    </cfRule>
    <cfRule type="cellIs" dxfId="16718" priority="4315" operator="greaterThan">
      <formula>$O$159</formula>
    </cfRule>
    <cfRule type="cellIs" dxfId="16717" priority="4316" operator="equal">
      <formula>$O$159</formula>
    </cfRule>
    <cfRule type="cellIs" dxfId="16716" priority="4317" operator="lessThan">
      <formula>$O$159</formula>
    </cfRule>
  </conditionalFormatting>
  <conditionalFormatting sqref="AQ159">
    <cfRule type="containsText" dxfId="16715" priority="4310" operator="containsText" text="Score">
      <formula>NOT(ISERROR(SEARCH("Score",AQ159)))</formula>
    </cfRule>
    <cfRule type="cellIs" dxfId="16714" priority="4311" operator="greaterThan">
      <formula>$O$159</formula>
    </cfRule>
    <cfRule type="cellIs" dxfId="16713" priority="4312" operator="equal">
      <formula>$O$159</formula>
    </cfRule>
    <cfRule type="cellIs" dxfId="16712" priority="4313" operator="lessThan">
      <formula>$O$159</formula>
    </cfRule>
  </conditionalFormatting>
  <conditionalFormatting sqref="AR159">
    <cfRule type="containsText" dxfId="16711" priority="4306" operator="containsText" text="Score">
      <formula>NOT(ISERROR(SEARCH("Score",AR159)))</formula>
    </cfRule>
    <cfRule type="cellIs" dxfId="16710" priority="4307" operator="greaterThan">
      <formula>$O$159</formula>
    </cfRule>
    <cfRule type="cellIs" dxfId="16709" priority="4308" operator="equal">
      <formula>$O$159</formula>
    </cfRule>
    <cfRule type="cellIs" dxfId="16708" priority="4309" operator="lessThan">
      <formula>$O$159</formula>
    </cfRule>
  </conditionalFormatting>
  <conditionalFormatting sqref="AS159">
    <cfRule type="containsText" dxfId="16707" priority="4302" operator="containsText" text="Score">
      <formula>NOT(ISERROR(SEARCH("Score",AS159)))</formula>
    </cfRule>
    <cfRule type="cellIs" dxfId="16706" priority="4303" operator="greaterThan">
      <formula>$O$159</formula>
    </cfRule>
    <cfRule type="cellIs" dxfId="16705" priority="4304" operator="equal">
      <formula>$O$159</formula>
    </cfRule>
    <cfRule type="cellIs" dxfId="16704" priority="4305" operator="lessThan">
      <formula>$O$159</formula>
    </cfRule>
  </conditionalFormatting>
  <conditionalFormatting sqref="AT159">
    <cfRule type="containsText" dxfId="16703" priority="4298" operator="containsText" text="Score">
      <formula>NOT(ISERROR(SEARCH("Score",AT159)))</formula>
    </cfRule>
    <cfRule type="cellIs" dxfId="16702" priority="4299" operator="greaterThan">
      <formula>$O$159</formula>
    </cfRule>
    <cfRule type="cellIs" dxfId="16701" priority="4300" operator="equal">
      <formula>$O$159</formula>
    </cfRule>
    <cfRule type="cellIs" dxfId="16700" priority="4301" operator="lessThan">
      <formula>$O$159</formula>
    </cfRule>
  </conditionalFormatting>
  <conditionalFormatting sqref="AU159">
    <cfRule type="containsText" dxfId="16699" priority="4294" operator="containsText" text="Score">
      <formula>NOT(ISERROR(SEARCH("Score",AU159)))</formula>
    </cfRule>
    <cfRule type="cellIs" dxfId="16698" priority="4295" operator="greaterThan">
      <formula>$O$159</formula>
    </cfRule>
    <cfRule type="cellIs" dxfId="16697" priority="4296" operator="equal">
      <formula>$O$159</formula>
    </cfRule>
    <cfRule type="cellIs" dxfId="16696" priority="4297" operator="lessThan">
      <formula>$O$159</formula>
    </cfRule>
  </conditionalFormatting>
  <conditionalFormatting sqref="AV159">
    <cfRule type="containsText" dxfId="16695" priority="4290" operator="containsText" text="Score">
      <formula>NOT(ISERROR(SEARCH("Score",AV159)))</formula>
    </cfRule>
    <cfRule type="cellIs" dxfId="16694" priority="4291" operator="greaterThan">
      <formula>$O$159</formula>
    </cfRule>
    <cfRule type="cellIs" dxfId="16693" priority="4292" operator="equal">
      <formula>$O$159</formula>
    </cfRule>
    <cfRule type="cellIs" dxfId="16692" priority="4293" operator="lessThan">
      <formula>$O$159</formula>
    </cfRule>
  </conditionalFormatting>
  <conditionalFormatting sqref="AU159:AX159">
    <cfRule type="containsText" dxfId="16691" priority="4286" operator="containsText" text="Score">
      <formula>NOT(ISERROR(SEARCH("Score",AU159)))</formula>
    </cfRule>
    <cfRule type="cellIs" dxfId="16690" priority="4287" operator="greaterThan">
      <formula>$O$159</formula>
    </cfRule>
    <cfRule type="cellIs" dxfId="16689" priority="4288" operator="equal">
      <formula>$O$159</formula>
    </cfRule>
    <cfRule type="cellIs" dxfId="16688" priority="4289" operator="lessThan">
      <formula>$O$159</formula>
    </cfRule>
  </conditionalFormatting>
  <conditionalFormatting sqref="AY159">
    <cfRule type="containsText" dxfId="16687" priority="4282" operator="containsText" text="Score">
      <formula>NOT(ISERROR(SEARCH("Score",AY159)))</formula>
    </cfRule>
    <cfRule type="cellIs" dxfId="16686" priority="4283" operator="greaterThan">
      <formula>$O$159</formula>
    </cfRule>
    <cfRule type="cellIs" dxfId="16685" priority="4284" operator="equal">
      <formula>$O$159</formula>
    </cfRule>
    <cfRule type="cellIs" dxfId="16684" priority="4285" operator="lessThan">
      <formula>$O$159</formula>
    </cfRule>
  </conditionalFormatting>
  <conditionalFormatting sqref="AZ159">
    <cfRule type="containsText" dxfId="16683" priority="4278" operator="containsText" text="Score">
      <formula>NOT(ISERROR(SEARCH("Score",AZ159)))</formula>
    </cfRule>
    <cfRule type="cellIs" dxfId="16682" priority="4279" operator="greaterThan">
      <formula>$O$159</formula>
    </cfRule>
    <cfRule type="cellIs" dxfId="16681" priority="4280" operator="equal">
      <formula>$O$159</formula>
    </cfRule>
    <cfRule type="cellIs" dxfId="16680" priority="4281" operator="lessThan">
      <formula>$O$159</formula>
    </cfRule>
  </conditionalFormatting>
  <conditionalFormatting sqref="BA159">
    <cfRule type="containsText" dxfId="16679" priority="4274" operator="containsText" text="Score">
      <formula>NOT(ISERROR(SEARCH("Score",BA159)))</formula>
    </cfRule>
    <cfRule type="cellIs" dxfId="16678" priority="4275" operator="greaterThan">
      <formula>$O$159</formula>
    </cfRule>
    <cfRule type="cellIs" dxfId="16677" priority="4276" operator="equal">
      <formula>$O$159</formula>
    </cfRule>
    <cfRule type="cellIs" dxfId="16676" priority="4277" operator="lessThan">
      <formula>$O$159</formula>
    </cfRule>
  </conditionalFormatting>
  <conditionalFormatting sqref="AL163">
    <cfRule type="containsText" dxfId="16675" priority="4210" operator="containsText" text="Score">
      <formula>NOT(ISERROR(SEARCH("Score",AL163)))</formula>
    </cfRule>
    <cfRule type="cellIs" dxfId="16674" priority="4211" operator="greaterThan">
      <formula>$O$163</formula>
    </cfRule>
    <cfRule type="cellIs" dxfId="16673" priority="4212" operator="equal">
      <formula>$O$163</formula>
    </cfRule>
    <cfRule type="cellIs" dxfId="16672" priority="4213" operator="lessThan">
      <formula>$O$163</formula>
    </cfRule>
  </conditionalFormatting>
  <conditionalFormatting sqref="AM163">
    <cfRule type="containsText" dxfId="16671" priority="4206" operator="containsText" text="Score">
      <formula>NOT(ISERROR(SEARCH("Score",AM163)))</formula>
    </cfRule>
    <cfRule type="cellIs" dxfId="16670" priority="4207" operator="greaterThan">
      <formula>$O$163</formula>
    </cfRule>
    <cfRule type="cellIs" dxfId="16669" priority="4208" operator="equal">
      <formula>$O$163</formula>
    </cfRule>
    <cfRule type="cellIs" dxfId="16668" priority="4209" operator="lessThan">
      <formula>$O$163</formula>
    </cfRule>
  </conditionalFormatting>
  <conditionalFormatting sqref="AN163">
    <cfRule type="containsText" dxfId="16667" priority="4202" operator="containsText" text="Score">
      <formula>NOT(ISERROR(SEARCH("Score",AN163)))</formula>
    </cfRule>
    <cfRule type="cellIs" dxfId="16666" priority="4203" operator="greaterThan">
      <formula>$O$163</formula>
    </cfRule>
    <cfRule type="cellIs" dxfId="16665" priority="4204" operator="equal">
      <formula>$O$163</formula>
    </cfRule>
    <cfRule type="cellIs" dxfId="16664" priority="4205" operator="lessThan">
      <formula>$O$163</formula>
    </cfRule>
  </conditionalFormatting>
  <conditionalFormatting sqref="AO163">
    <cfRule type="containsText" dxfId="16663" priority="4198" operator="containsText" text="Score">
      <formula>NOT(ISERROR(SEARCH("Score",AO163)))</formula>
    </cfRule>
    <cfRule type="cellIs" dxfId="16662" priority="4199" operator="greaterThan">
      <formula>$O$163</formula>
    </cfRule>
    <cfRule type="cellIs" dxfId="16661" priority="4200" operator="equal">
      <formula>$O$163</formula>
    </cfRule>
    <cfRule type="cellIs" dxfId="16660" priority="4201" operator="lessThan">
      <formula>$O$163</formula>
    </cfRule>
  </conditionalFormatting>
  <conditionalFormatting sqref="AP163">
    <cfRule type="containsText" dxfId="16659" priority="4194" operator="containsText" text="Score">
      <formula>NOT(ISERROR(SEARCH("Score",AP163)))</formula>
    </cfRule>
    <cfRule type="cellIs" dxfId="16658" priority="4195" operator="greaterThan">
      <formula>$O$163</formula>
    </cfRule>
    <cfRule type="cellIs" dxfId="16657" priority="4196" operator="equal">
      <formula>$O$163</formula>
    </cfRule>
    <cfRule type="cellIs" dxfId="16656" priority="4197" operator="lessThan">
      <formula>$O$163</formula>
    </cfRule>
  </conditionalFormatting>
  <conditionalFormatting sqref="AQ163">
    <cfRule type="containsText" dxfId="16655" priority="4190" operator="containsText" text="Score">
      <formula>NOT(ISERROR(SEARCH("Score",AQ163)))</formula>
    </cfRule>
    <cfRule type="cellIs" dxfId="16654" priority="4191" operator="greaterThan">
      <formula>$O$163</formula>
    </cfRule>
    <cfRule type="cellIs" dxfId="16653" priority="4192" operator="equal">
      <formula>$O$163</formula>
    </cfRule>
    <cfRule type="cellIs" dxfId="16652" priority="4193" operator="lessThan">
      <formula>$O$163</formula>
    </cfRule>
  </conditionalFormatting>
  <conditionalFormatting sqref="AR163">
    <cfRule type="containsText" dxfId="16651" priority="4186" operator="containsText" text="Score">
      <formula>NOT(ISERROR(SEARCH("Score",AR163)))</formula>
    </cfRule>
    <cfRule type="cellIs" dxfId="16650" priority="4187" operator="greaterThan">
      <formula>$O$163</formula>
    </cfRule>
    <cfRule type="cellIs" dxfId="16649" priority="4188" operator="equal">
      <formula>$O$163</formula>
    </cfRule>
    <cfRule type="cellIs" dxfId="16648" priority="4189" operator="lessThan">
      <formula>$O$163</formula>
    </cfRule>
  </conditionalFormatting>
  <conditionalFormatting sqref="AS163">
    <cfRule type="containsText" dxfId="16647" priority="4182" operator="containsText" text="Score">
      <formula>NOT(ISERROR(SEARCH("Score",AS163)))</formula>
    </cfRule>
    <cfRule type="cellIs" dxfId="16646" priority="4183" operator="greaterThan">
      <formula>$O$163</formula>
    </cfRule>
    <cfRule type="cellIs" dxfId="16645" priority="4184" operator="equal">
      <formula>$O$163</formula>
    </cfRule>
    <cfRule type="cellIs" dxfId="16644" priority="4185" operator="lessThan">
      <formula>$O$163</formula>
    </cfRule>
  </conditionalFormatting>
  <conditionalFormatting sqref="AT163">
    <cfRule type="containsText" dxfId="16643" priority="4178" operator="containsText" text="Score">
      <formula>NOT(ISERROR(SEARCH("Score",AT163)))</formula>
    </cfRule>
    <cfRule type="cellIs" dxfId="16642" priority="4179" operator="greaterThan">
      <formula>$O$163</formula>
    </cfRule>
    <cfRule type="cellIs" dxfId="16641" priority="4180" operator="equal">
      <formula>$O$163</formula>
    </cfRule>
    <cfRule type="cellIs" dxfId="16640" priority="4181" operator="lessThan">
      <formula>$O$163</formula>
    </cfRule>
  </conditionalFormatting>
  <conditionalFormatting sqref="AU163">
    <cfRule type="containsText" dxfId="16639" priority="4174" operator="containsText" text="Score">
      <formula>NOT(ISERROR(SEARCH("Score",AU163)))</formula>
    </cfRule>
    <cfRule type="cellIs" dxfId="16638" priority="4175" operator="greaterThan">
      <formula>$O$163</formula>
    </cfRule>
    <cfRule type="cellIs" dxfId="16637" priority="4176" operator="equal">
      <formula>$O$163</formula>
    </cfRule>
    <cfRule type="cellIs" dxfId="16636" priority="4177" operator="lessThan">
      <formula>$O$163</formula>
    </cfRule>
  </conditionalFormatting>
  <conditionalFormatting sqref="AV163">
    <cfRule type="containsText" dxfId="16635" priority="4170" operator="containsText" text="Score">
      <formula>NOT(ISERROR(SEARCH("Score",AV163)))</formula>
    </cfRule>
    <cfRule type="cellIs" dxfId="16634" priority="4171" operator="greaterThan">
      <formula>$O$163</formula>
    </cfRule>
    <cfRule type="cellIs" dxfId="16633" priority="4172" operator="equal">
      <formula>$O$163</formula>
    </cfRule>
    <cfRule type="cellIs" dxfId="16632" priority="4173" operator="lessThan">
      <formula>$O$163</formula>
    </cfRule>
  </conditionalFormatting>
  <conditionalFormatting sqref="AU163:AX163">
    <cfRule type="containsText" dxfId="16631" priority="4166" operator="containsText" text="Score">
      <formula>NOT(ISERROR(SEARCH("Score",AU163)))</formula>
    </cfRule>
    <cfRule type="cellIs" dxfId="16630" priority="4167" operator="greaterThan">
      <formula>$O$163</formula>
    </cfRule>
    <cfRule type="cellIs" dxfId="16629" priority="4168" operator="equal">
      <formula>$O$163</formula>
    </cfRule>
    <cfRule type="cellIs" dxfId="16628" priority="4169" operator="lessThan">
      <formula>$O$163</formula>
    </cfRule>
  </conditionalFormatting>
  <conditionalFormatting sqref="AY163">
    <cfRule type="containsText" dxfId="16627" priority="4162" operator="containsText" text="Score">
      <formula>NOT(ISERROR(SEARCH("Score",AY163)))</formula>
    </cfRule>
    <cfRule type="cellIs" dxfId="16626" priority="4163" operator="greaterThan">
      <formula>$O$163</formula>
    </cfRule>
    <cfRule type="cellIs" dxfId="16625" priority="4164" operator="equal">
      <formula>$O$163</formula>
    </cfRule>
    <cfRule type="cellIs" dxfId="16624" priority="4165" operator="lessThan">
      <formula>$O$163</formula>
    </cfRule>
  </conditionalFormatting>
  <conditionalFormatting sqref="AZ163">
    <cfRule type="containsText" dxfId="16623" priority="4158" operator="containsText" text="Score">
      <formula>NOT(ISERROR(SEARCH("Score",AZ163)))</formula>
    </cfRule>
    <cfRule type="cellIs" dxfId="16622" priority="4159" operator="greaterThan">
      <formula>$O$163</formula>
    </cfRule>
    <cfRule type="cellIs" dxfId="16621" priority="4160" operator="equal">
      <formula>$O$163</formula>
    </cfRule>
    <cfRule type="cellIs" dxfId="16620" priority="4161" operator="lessThan">
      <formula>$O$163</formula>
    </cfRule>
  </conditionalFormatting>
  <conditionalFormatting sqref="BA163">
    <cfRule type="containsText" dxfId="16619" priority="4154" operator="containsText" text="Score">
      <formula>NOT(ISERROR(SEARCH("Score",BA163)))</formula>
    </cfRule>
    <cfRule type="cellIs" dxfId="16618" priority="4155" operator="greaterThan">
      <formula>$O$163</formula>
    </cfRule>
    <cfRule type="cellIs" dxfId="16617" priority="4156" operator="equal">
      <formula>$O$163</formula>
    </cfRule>
    <cfRule type="cellIs" dxfId="16616" priority="4157" operator="lessThan">
      <formula>$O$163</formula>
    </cfRule>
  </conditionalFormatting>
  <conditionalFormatting sqref="AL167">
    <cfRule type="containsText" dxfId="16615" priority="4090" operator="containsText" text="Score">
      <formula>NOT(ISERROR(SEARCH("Score",AL167)))</formula>
    </cfRule>
    <cfRule type="cellIs" dxfId="16614" priority="4091" operator="greaterThan">
      <formula>$O$167</formula>
    </cfRule>
    <cfRule type="cellIs" dxfId="16613" priority="4092" operator="equal">
      <formula>$O$167</formula>
    </cfRule>
    <cfRule type="cellIs" dxfId="16612" priority="4093" operator="lessThan">
      <formula>$O$167</formula>
    </cfRule>
  </conditionalFormatting>
  <conditionalFormatting sqref="AM167">
    <cfRule type="containsText" dxfId="16611" priority="4086" operator="containsText" text="Score">
      <formula>NOT(ISERROR(SEARCH("Score",AM167)))</formula>
    </cfRule>
    <cfRule type="cellIs" dxfId="16610" priority="4087" operator="greaterThan">
      <formula>$O$167</formula>
    </cfRule>
    <cfRule type="cellIs" dxfId="16609" priority="4088" operator="equal">
      <formula>$O$167</formula>
    </cfRule>
    <cfRule type="cellIs" dxfId="16608" priority="4089" operator="lessThan">
      <formula>$O$167</formula>
    </cfRule>
  </conditionalFormatting>
  <conditionalFormatting sqref="AN167">
    <cfRule type="containsText" dxfId="16607" priority="4082" operator="containsText" text="Score">
      <formula>NOT(ISERROR(SEARCH("Score",AN167)))</formula>
    </cfRule>
    <cfRule type="cellIs" dxfId="16606" priority="4083" operator="greaterThan">
      <formula>$O$167</formula>
    </cfRule>
    <cfRule type="cellIs" dxfId="16605" priority="4084" operator="equal">
      <formula>$O$167</formula>
    </cfRule>
    <cfRule type="cellIs" dxfId="16604" priority="4085" operator="lessThan">
      <formula>$O$167</formula>
    </cfRule>
  </conditionalFormatting>
  <conditionalFormatting sqref="AO167">
    <cfRule type="containsText" dxfId="16603" priority="4078" operator="containsText" text="Score">
      <formula>NOT(ISERROR(SEARCH("Score",AO167)))</formula>
    </cfRule>
    <cfRule type="cellIs" dxfId="16602" priority="4079" operator="greaterThan">
      <formula>$O$167</formula>
    </cfRule>
    <cfRule type="cellIs" dxfId="16601" priority="4080" operator="equal">
      <formula>$O$167</formula>
    </cfRule>
    <cfRule type="cellIs" dxfId="16600" priority="4081" operator="lessThan">
      <formula>$O$167</formula>
    </cfRule>
  </conditionalFormatting>
  <conditionalFormatting sqref="AP167">
    <cfRule type="containsText" dxfId="16599" priority="4074" operator="containsText" text="Score">
      <formula>NOT(ISERROR(SEARCH("Score",AP167)))</formula>
    </cfRule>
    <cfRule type="cellIs" dxfId="16598" priority="4075" operator="greaterThan">
      <formula>$O$167</formula>
    </cfRule>
    <cfRule type="cellIs" dxfId="16597" priority="4076" operator="equal">
      <formula>$O$167</formula>
    </cfRule>
    <cfRule type="cellIs" dxfId="16596" priority="4077" operator="lessThan">
      <formula>$O$167</formula>
    </cfRule>
  </conditionalFormatting>
  <conditionalFormatting sqref="AQ167">
    <cfRule type="containsText" dxfId="16595" priority="4070" operator="containsText" text="Score">
      <formula>NOT(ISERROR(SEARCH("Score",AQ167)))</formula>
    </cfRule>
    <cfRule type="cellIs" dxfId="16594" priority="4071" operator="greaterThan">
      <formula>$O$167</formula>
    </cfRule>
    <cfRule type="cellIs" dxfId="16593" priority="4072" operator="equal">
      <formula>$O$167</formula>
    </cfRule>
    <cfRule type="cellIs" dxfId="16592" priority="4073" operator="lessThan">
      <formula>$O$167</formula>
    </cfRule>
  </conditionalFormatting>
  <conditionalFormatting sqref="AR167">
    <cfRule type="containsText" dxfId="16591" priority="4066" operator="containsText" text="Score">
      <formula>NOT(ISERROR(SEARCH("Score",AR167)))</formula>
    </cfRule>
    <cfRule type="cellIs" dxfId="16590" priority="4067" operator="greaterThan">
      <formula>$O$167</formula>
    </cfRule>
    <cfRule type="cellIs" dxfId="16589" priority="4068" operator="equal">
      <formula>$O$167</formula>
    </cfRule>
    <cfRule type="cellIs" dxfId="16588" priority="4069" operator="lessThan">
      <formula>$O$167</formula>
    </cfRule>
  </conditionalFormatting>
  <conditionalFormatting sqref="AS167">
    <cfRule type="containsText" dxfId="16587" priority="4062" operator="containsText" text="Score">
      <formula>NOT(ISERROR(SEARCH("Score",AS167)))</formula>
    </cfRule>
    <cfRule type="cellIs" dxfId="16586" priority="4063" operator="greaterThan">
      <formula>$O$167</formula>
    </cfRule>
    <cfRule type="cellIs" dxfId="16585" priority="4064" operator="equal">
      <formula>$O$167</formula>
    </cfRule>
    <cfRule type="cellIs" dxfId="16584" priority="4065" operator="lessThan">
      <formula>$O$167</formula>
    </cfRule>
  </conditionalFormatting>
  <conditionalFormatting sqref="AT167">
    <cfRule type="containsText" dxfId="16583" priority="4058" operator="containsText" text="Score">
      <formula>NOT(ISERROR(SEARCH("Score",AT167)))</formula>
    </cfRule>
    <cfRule type="cellIs" dxfId="16582" priority="4059" operator="greaterThan">
      <formula>$O$167</formula>
    </cfRule>
    <cfRule type="cellIs" dxfId="16581" priority="4060" operator="equal">
      <formula>$O$167</formula>
    </cfRule>
    <cfRule type="cellIs" dxfId="16580" priority="4061" operator="lessThan">
      <formula>$O$167</formula>
    </cfRule>
  </conditionalFormatting>
  <conditionalFormatting sqref="AU167">
    <cfRule type="containsText" dxfId="16579" priority="4054" operator="containsText" text="Score">
      <formula>NOT(ISERROR(SEARCH("Score",AU167)))</formula>
    </cfRule>
    <cfRule type="cellIs" dxfId="16578" priority="4055" operator="greaterThan">
      <formula>$O$167</formula>
    </cfRule>
    <cfRule type="cellIs" dxfId="16577" priority="4056" operator="equal">
      <formula>$O$167</formula>
    </cfRule>
    <cfRule type="cellIs" dxfId="16576" priority="4057" operator="lessThan">
      <formula>$O$167</formula>
    </cfRule>
  </conditionalFormatting>
  <conditionalFormatting sqref="AV167">
    <cfRule type="containsText" dxfId="16575" priority="4050" operator="containsText" text="Score">
      <formula>NOT(ISERROR(SEARCH("Score",AV167)))</formula>
    </cfRule>
    <cfRule type="cellIs" dxfId="16574" priority="4051" operator="greaterThan">
      <formula>$O$167</formula>
    </cfRule>
    <cfRule type="cellIs" dxfId="16573" priority="4052" operator="equal">
      <formula>$O$167</formula>
    </cfRule>
    <cfRule type="cellIs" dxfId="16572" priority="4053" operator="lessThan">
      <formula>$O$167</formula>
    </cfRule>
  </conditionalFormatting>
  <conditionalFormatting sqref="AU167:AX167">
    <cfRule type="containsText" dxfId="16571" priority="4046" operator="containsText" text="Score">
      <formula>NOT(ISERROR(SEARCH("Score",AU167)))</formula>
    </cfRule>
    <cfRule type="cellIs" dxfId="16570" priority="4047" operator="greaterThan">
      <formula>$O$167</formula>
    </cfRule>
    <cfRule type="cellIs" dxfId="16569" priority="4048" operator="equal">
      <formula>$O$167</formula>
    </cfRule>
    <cfRule type="cellIs" dxfId="16568" priority="4049" operator="lessThan">
      <formula>$O$167</formula>
    </cfRule>
  </conditionalFormatting>
  <conditionalFormatting sqref="AY167">
    <cfRule type="containsText" dxfId="16567" priority="4042" operator="containsText" text="Score">
      <formula>NOT(ISERROR(SEARCH("Score",AY167)))</formula>
    </cfRule>
    <cfRule type="cellIs" dxfId="16566" priority="4043" operator="greaterThan">
      <formula>$O$167</formula>
    </cfRule>
    <cfRule type="cellIs" dxfId="16565" priority="4044" operator="equal">
      <formula>$O$167</formula>
    </cfRule>
    <cfRule type="cellIs" dxfId="16564" priority="4045" operator="lessThan">
      <formula>$O$167</formula>
    </cfRule>
  </conditionalFormatting>
  <conditionalFormatting sqref="AZ167">
    <cfRule type="containsText" dxfId="16563" priority="4038" operator="containsText" text="Score">
      <formula>NOT(ISERROR(SEARCH("Score",AZ167)))</formula>
    </cfRule>
    <cfRule type="cellIs" dxfId="16562" priority="4039" operator="greaterThan">
      <formula>$O$167</formula>
    </cfRule>
    <cfRule type="cellIs" dxfId="16561" priority="4040" operator="equal">
      <formula>$O$167</formula>
    </cfRule>
    <cfRule type="cellIs" dxfId="16560" priority="4041" operator="lessThan">
      <formula>$O$167</formula>
    </cfRule>
  </conditionalFormatting>
  <conditionalFormatting sqref="BA167">
    <cfRule type="containsText" dxfId="16559" priority="4034" operator="containsText" text="Score">
      <formula>NOT(ISERROR(SEARCH("Score",BA167)))</formula>
    </cfRule>
    <cfRule type="cellIs" dxfId="16558" priority="4035" operator="greaterThan">
      <formula>$O$167</formula>
    </cfRule>
    <cfRule type="cellIs" dxfId="16557" priority="4036" operator="equal">
      <formula>$O$167</formula>
    </cfRule>
    <cfRule type="cellIs" dxfId="16556" priority="4037" operator="lessThan">
      <formula>$O$167</formula>
    </cfRule>
  </conditionalFormatting>
  <conditionalFormatting sqref="AL171">
    <cfRule type="containsText" dxfId="16555" priority="3970" operator="containsText" text="Score">
      <formula>NOT(ISERROR(SEARCH("Score",AL171)))</formula>
    </cfRule>
    <cfRule type="cellIs" dxfId="16554" priority="3971" operator="greaterThan">
      <formula>$O$171</formula>
    </cfRule>
    <cfRule type="cellIs" dxfId="16553" priority="3972" operator="equal">
      <formula>$O$171</formula>
    </cfRule>
    <cfRule type="cellIs" dxfId="16552" priority="3973" operator="lessThan">
      <formula>$O$171</formula>
    </cfRule>
  </conditionalFormatting>
  <conditionalFormatting sqref="AM171">
    <cfRule type="containsText" dxfId="16551" priority="3966" operator="containsText" text="Score">
      <formula>NOT(ISERROR(SEARCH("Score",AM171)))</formula>
    </cfRule>
    <cfRule type="cellIs" dxfId="16550" priority="3967" operator="greaterThan">
      <formula>$O$171</formula>
    </cfRule>
    <cfRule type="cellIs" dxfId="16549" priority="3968" operator="equal">
      <formula>$O$171</formula>
    </cfRule>
    <cfRule type="cellIs" dxfId="16548" priority="3969" operator="lessThan">
      <formula>$O$171</formula>
    </cfRule>
  </conditionalFormatting>
  <conditionalFormatting sqref="AN171">
    <cfRule type="containsText" dxfId="16547" priority="3962" operator="containsText" text="Score">
      <formula>NOT(ISERROR(SEARCH("Score",AN171)))</formula>
    </cfRule>
    <cfRule type="cellIs" dxfId="16546" priority="3963" operator="greaterThan">
      <formula>$O$171</formula>
    </cfRule>
    <cfRule type="cellIs" dxfId="16545" priority="3964" operator="equal">
      <formula>$O$171</formula>
    </cfRule>
    <cfRule type="cellIs" dxfId="16544" priority="3965" operator="lessThan">
      <formula>$O$171</formula>
    </cfRule>
  </conditionalFormatting>
  <conditionalFormatting sqref="AO171">
    <cfRule type="containsText" dxfId="16543" priority="3958" operator="containsText" text="Score">
      <formula>NOT(ISERROR(SEARCH("Score",AO171)))</formula>
    </cfRule>
    <cfRule type="cellIs" dxfId="16542" priority="3959" operator="greaterThan">
      <formula>$O$171</formula>
    </cfRule>
    <cfRule type="cellIs" dxfId="16541" priority="3960" operator="equal">
      <formula>$O$171</formula>
    </cfRule>
    <cfRule type="cellIs" dxfId="16540" priority="3961" operator="lessThan">
      <formula>$O$171</formula>
    </cfRule>
  </conditionalFormatting>
  <conditionalFormatting sqref="AP171">
    <cfRule type="containsText" dxfId="16539" priority="3954" operator="containsText" text="Score">
      <formula>NOT(ISERROR(SEARCH("Score",AP171)))</formula>
    </cfRule>
    <cfRule type="cellIs" dxfId="16538" priority="3955" operator="greaterThan">
      <formula>$O$171</formula>
    </cfRule>
    <cfRule type="cellIs" dxfId="16537" priority="3956" operator="equal">
      <formula>$O$171</formula>
    </cfRule>
    <cfRule type="cellIs" dxfId="16536" priority="3957" operator="lessThan">
      <formula>$O$171</formula>
    </cfRule>
  </conditionalFormatting>
  <conditionalFormatting sqref="AQ171">
    <cfRule type="containsText" dxfId="16535" priority="3950" operator="containsText" text="Score">
      <formula>NOT(ISERROR(SEARCH("Score",AQ171)))</formula>
    </cfRule>
    <cfRule type="cellIs" dxfId="16534" priority="3951" operator="greaterThan">
      <formula>$O$171</formula>
    </cfRule>
    <cfRule type="cellIs" dxfId="16533" priority="3952" operator="equal">
      <formula>$O$171</formula>
    </cfRule>
    <cfRule type="cellIs" dxfId="16532" priority="3953" operator="lessThan">
      <formula>$O$171</formula>
    </cfRule>
  </conditionalFormatting>
  <conditionalFormatting sqref="AR171">
    <cfRule type="containsText" dxfId="16531" priority="3946" operator="containsText" text="Score">
      <formula>NOT(ISERROR(SEARCH("Score",AR171)))</formula>
    </cfRule>
    <cfRule type="cellIs" dxfId="16530" priority="3947" operator="greaterThan">
      <formula>$O$171</formula>
    </cfRule>
    <cfRule type="cellIs" dxfId="16529" priority="3948" operator="equal">
      <formula>$O$171</formula>
    </cfRule>
    <cfRule type="cellIs" dxfId="16528" priority="3949" operator="lessThan">
      <formula>$O$171</formula>
    </cfRule>
  </conditionalFormatting>
  <conditionalFormatting sqref="AS171">
    <cfRule type="containsText" dxfId="16527" priority="3942" operator="containsText" text="Score">
      <formula>NOT(ISERROR(SEARCH("Score",AS171)))</formula>
    </cfRule>
    <cfRule type="cellIs" dxfId="16526" priority="3943" operator="greaterThan">
      <formula>$O$171</formula>
    </cfRule>
    <cfRule type="cellIs" dxfId="16525" priority="3944" operator="equal">
      <formula>$O$171</formula>
    </cfRule>
    <cfRule type="cellIs" dxfId="16524" priority="3945" operator="lessThan">
      <formula>$O$171</formula>
    </cfRule>
  </conditionalFormatting>
  <conditionalFormatting sqref="AT171">
    <cfRule type="containsText" dxfId="16523" priority="3938" operator="containsText" text="Score">
      <formula>NOT(ISERROR(SEARCH("Score",AT171)))</formula>
    </cfRule>
    <cfRule type="cellIs" dxfId="16522" priority="3939" operator="greaterThan">
      <formula>$O$171</formula>
    </cfRule>
    <cfRule type="cellIs" dxfId="16521" priority="3940" operator="equal">
      <formula>$O$171</formula>
    </cfRule>
    <cfRule type="cellIs" dxfId="16520" priority="3941" operator="lessThan">
      <formula>$O$171</formula>
    </cfRule>
  </conditionalFormatting>
  <conditionalFormatting sqref="AU171">
    <cfRule type="containsText" dxfId="16519" priority="3934" operator="containsText" text="Score">
      <formula>NOT(ISERROR(SEARCH("Score",AU171)))</formula>
    </cfRule>
    <cfRule type="cellIs" dxfId="16518" priority="3935" operator="greaterThan">
      <formula>$O$171</formula>
    </cfRule>
    <cfRule type="cellIs" dxfId="16517" priority="3936" operator="equal">
      <formula>$O$171</formula>
    </cfRule>
    <cfRule type="cellIs" dxfId="16516" priority="3937" operator="lessThan">
      <formula>$O$171</formula>
    </cfRule>
  </conditionalFormatting>
  <conditionalFormatting sqref="AV171">
    <cfRule type="containsText" dxfId="16515" priority="3930" operator="containsText" text="Score">
      <formula>NOT(ISERROR(SEARCH("Score",AV171)))</formula>
    </cfRule>
    <cfRule type="cellIs" dxfId="16514" priority="3931" operator="greaterThan">
      <formula>$O$171</formula>
    </cfRule>
    <cfRule type="cellIs" dxfId="16513" priority="3932" operator="equal">
      <formula>$O$171</formula>
    </cfRule>
    <cfRule type="cellIs" dxfId="16512" priority="3933" operator="lessThan">
      <formula>$O$171</formula>
    </cfRule>
  </conditionalFormatting>
  <conditionalFormatting sqref="AU171:AX171">
    <cfRule type="containsText" dxfId="16511" priority="3926" operator="containsText" text="Score">
      <formula>NOT(ISERROR(SEARCH("Score",AU171)))</formula>
    </cfRule>
    <cfRule type="cellIs" dxfId="16510" priority="3927" operator="greaterThan">
      <formula>$O$171</formula>
    </cfRule>
    <cfRule type="cellIs" dxfId="16509" priority="3928" operator="equal">
      <formula>$O$171</formula>
    </cfRule>
    <cfRule type="cellIs" dxfId="16508" priority="3929" operator="lessThan">
      <formula>$O$171</formula>
    </cfRule>
  </conditionalFormatting>
  <conditionalFormatting sqref="AY171">
    <cfRule type="containsText" dxfId="16507" priority="3922" operator="containsText" text="Score">
      <formula>NOT(ISERROR(SEARCH("Score",AY171)))</formula>
    </cfRule>
    <cfRule type="cellIs" dxfId="16506" priority="3923" operator="greaterThan">
      <formula>$O$171</formula>
    </cfRule>
    <cfRule type="cellIs" dxfId="16505" priority="3924" operator="equal">
      <formula>$O$171</formula>
    </cfRule>
    <cfRule type="cellIs" dxfId="16504" priority="3925" operator="lessThan">
      <formula>$O$171</formula>
    </cfRule>
  </conditionalFormatting>
  <conditionalFormatting sqref="AZ171">
    <cfRule type="containsText" dxfId="16503" priority="3918" operator="containsText" text="Score">
      <formula>NOT(ISERROR(SEARCH("Score",AZ171)))</formula>
    </cfRule>
    <cfRule type="cellIs" dxfId="16502" priority="3919" operator="greaterThan">
      <formula>$O$171</formula>
    </cfRule>
    <cfRule type="cellIs" dxfId="16501" priority="3920" operator="equal">
      <formula>$O$171</formula>
    </cfRule>
    <cfRule type="cellIs" dxfId="16500" priority="3921" operator="lessThan">
      <formula>$O$171</formula>
    </cfRule>
  </conditionalFormatting>
  <conditionalFormatting sqref="BA171">
    <cfRule type="containsText" dxfId="16499" priority="3914" operator="containsText" text="Score">
      <formula>NOT(ISERROR(SEARCH("Score",BA171)))</formula>
    </cfRule>
    <cfRule type="cellIs" dxfId="16498" priority="3915" operator="greaterThan">
      <formula>$O$171</formula>
    </cfRule>
    <cfRule type="cellIs" dxfId="16497" priority="3916" operator="equal">
      <formula>$O$171</formula>
    </cfRule>
    <cfRule type="cellIs" dxfId="16496" priority="3917" operator="lessThan">
      <formula>$O$171</formula>
    </cfRule>
  </conditionalFormatting>
  <conditionalFormatting sqref="AL175">
    <cfRule type="containsText" dxfId="16495" priority="3850" operator="containsText" text="Score">
      <formula>NOT(ISERROR(SEARCH("Score",AL175)))</formula>
    </cfRule>
    <cfRule type="cellIs" dxfId="16494" priority="3851" operator="greaterThan">
      <formula>$O$175</formula>
    </cfRule>
    <cfRule type="cellIs" dxfId="16493" priority="3852" operator="equal">
      <formula>$O$175</formula>
    </cfRule>
    <cfRule type="cellIs" dxfId="16492" priority="3853" operator="lessThan">
      <formula>$O$175</formula>
    </cfRule>
  </conditionalFormatting>
  <conditionalFormatting sqref="AM175">
    <cfRule type="containsText" dxfId="16491" priority="3846" operator="containsText" text="Score">
      <formula>NOT(ISERROR(SEARCH("Score",AM175)))</formula>
    </cfRule>
    <cfRule type="cellIs" dxfId="16490" priority="3847" operator="greaterThan">
      <formula>$O$175</formula>
    </cfRule>
    <cfRule type="cellIs" dxfId="16489" priority="3848" operator="equal">
      <formula>$O$175</formula>
    </cfRule>
    <cfRule type="cellIs" dxfId="16488" priority="3849" operator="lessThan">
      <formula>$O$175</formula>
    </cfRule>
  </conditionalFormatting>
  <conditionalFormatting sqref="AN175">
    <cfRule type="containsText" dxfId="16487" priority="3842" operator="containsText" text="Score">
      <formula>NOT(ISERROR(SEARCH("Score",AN175)))</formula>
    </cfRule>
    <cfRule type="cellIs" dxfId="16486" priority="3843" operator="greaterThan">
      <formula>$O$175</formula>
    </cfRule>
    <cfRule type="cellIs" dxfId="16485" priority="3844" operator="equal">
      <formula>$O$175</formula>
    </cfRule>
    <cfRule type="cellIs" dxfId="16484" priority="3845" operator="lessThan">
      <formula>$O$175</formula>
    </cfRule>
  </conditionalFormatting>
  <conditionalFormatting sqref="AO175">
    <cfRule type="containsText" dxfId="16483" priority="3838" operator="containsText" text="Score">
      <formula>NOT(ISERROR(SEARCH("Score",AO175)))</formula>
    </cfRule>
    <cfRule type="cellIs" dxfId="16482" priority="3839" operator="greaterThan">
      <formula>$O$175</formula>
    </cfRule>
    <cfRule type="cellIs" dxfId="16481" priority="3840" operator="equal">
      <formula>$O$175</formula>
    </cfRule>
    <cfRule type="cellIs" dxfId="16480" priority="3841" operator="lessThan">
      <formula>$O$175</formula>
    </cfRule>
  </conditionalFormatting>
  <conditionalFormatting sqref="AP175">
    <cfRule type="containsText" dxfId="16479" priority="3834" operator="containsText" text="Score">
      <formula>NOT(ISERROR(SEARCH("Score",AP175)))</formula>
    </cfRule>
    <cfRule type="cellIs" dxfId="16478" priority="3835" operator="greaterThan">
      <formula>$O$175</formula>
    </cfRule>
    <cfRule type="cellIs" dxfId="16477" priority="3836" operator="equal">
      <formula>$O$175</formula>
    </cfRule>
    <cfRule type="cellIs" dxfId="16476" priority="3837" operator="lessThan">
      <formula>$O$175</formula>
    </cfRule>
  </conditionalFormatting>
  <conditionalFormatting sqref="AQ175">
    <cfRule type="containsText" dxfId="16475" priority="3830" operator="containsText" text="Score">
      <formula>NOT(ISERROR(SEARCH("Score",AQ175)))</formula>
    </cfRule>
    <cfRule type="cellIs" dxfId="16474" priority="3831" operator="greaterThan">
      <formula>$O$175</formula>
    </cfRule>
    <cfRule type="cellIs" dxfId="16473" priority="3832" operator="equal">
      <formula>$O$175</formula>
    </cfRule>
    <cfRule type="cellIs" dxfId="16472" priority="3833" operator="lessThan">
      <formula>$O$175</formula>
    </cfRule>
  </conditionalFormatting>
  <conditionalFormatting sqref="AR175">
    <cfRule type="containsText" dxfId="16471" priority="3826" operator="containsText" text="Score">
      <formula>NOT(ISERROR(SEARCH("Score",AR175)))</formula>
    </cfRule>
    <cfRule type="cellIs" dxfId="16470" priority="3827" operator="greaterThan">
      <formula>$O$175</formula>
    </cfRule>
    <cfRule type="cellIs" dxfId="16469" priority="3828" operator="equal">
      <formula>$O$175</formula>
    </cfRule>
    <cfRule type="cellIs" dxfId="16468" priority="3829" operator="lessThan">
      <formula>$O$175</formula>
    </cfRule>
  </conditionalFormatting>
  <conditionalFormatting sqref="AS175">
    <cfRule type="containsText" dxfId="16467" priority="3822" operator="containsText" text="Score">
      <formula>NOT(ISERROR(SEARCH("Score",AS175)))</formula>
    </cfRule>
    <cfRule type="cellIs" dxfId="16466" priority="3823" operator="greaterThan">
      <formula>$O$175</formula>
    </cfRule>
    <cfRule type="cellIs" dxfId="16465" priority="3824" operator="equal">
      <formula>$O$175</formula>
    </cfRule>
    <cfRule type="cellIs" dxfId="16464" priority="3825" operator="lessThan">
      <formula>$O$175</formula>
    </cfRule>
  </conditionalFormatting>
  <conditionalFormatting sqref="AT175">
    <cfRule type="containsText" dxfId="16463" priority="3818" operator="containsText" text="Score">
      <formula>NOT(ISERROR(SEARCH("Score",AT175)))</formula>
    </cfRule>
    <cfRule type="cellIs" dxfId="16462" priority="3819" operator="greaterThan">
      <formula>$O$175</formula>
    </cfRule>
    <cfRule type="cellIs" dxfId="16461" priority="3820" operator="equal">
      <formula>$O$175</formula>
    </cfRule>
    <cfRule type="cellIs" dxfId="16460" priority="3821" operator="lessThan">
      <formula>$O$175</formula>
    </cfRule>
  </conditionalFormatting>
  <conditionalFormatting sqref="AU175">
    <cfRule type="containsText" dxfId="16459" priority="3814" operator="containsText" text="Score">
      <formula>NOT(ISERROR(SEARCH("Score",AU175)))</formula>
    </cfRule>
    <cfRule type="cellIs" dxfId="16458" priority="3815" operator="greaterThan">
      <formula>$O$175</formula>
    </cfRule>
    <cfRule type="cellIs" dxfId="16457" priority="3816" operator="equal">
      <formula>$O$175</formula>
    </cfRule>
    <cfRule type="cellIs" dxfId="16456" priority="3817" operator="lessThan">
      <formula>$O$175</formula>
    </cfRule>
  </conditionalFormatting>
  <conditionalFormatting sqref="AV175">
    <cfRule type="containsText" dxfId="16455" priority="3810" operator="containsText" text="Score">
      <formula>NOT(ISERROR(SEARCH("Score",AV175)))</formula>
    </cfRule>
    <cfRule type="cellIs" dxfId="16454" priority="3811" operator="greaterThan">
      <formula>$O$175</formula>
    </cfRule>
    <cfRule type="cellIs" dxfId="16453" priority="3812" operator="equal">
      <formula>$O$175</formula>
    </cfRule>
    <cfRule type="cellIs" dxfId="16452" priority="3813" operator="lessThan">
      <formula>$O$175</formula>
    </cfRule>
  </conditionalFormatting>
  <conditionalFormatting sqref="AU175:AX175">
    <cfRule type="containsText" dxfId="16451" priority="3806" operator="containsText" text="Score">
      <formula>NOT(ISERROR(SEARCH("Score",AU175)))</formula>
    </cfRule>
    <cfRule type="cellIs" dxfId="16450" priority="3807" operator="greaterThan">
      <formula>$O$175</formula>
    </cfRule>
    <cfRule type="cellIs" dxfId="16449" priority="3808" operator="equal">
      <formula>$O$175</formula>
    </cfRule>
    <cfRule type="cellIs" dxfId="16448" priority="3809" operator="lessThan">
      <formula>$O$175</formula>
    </cfRule>
  </conditionalFormatting>
  <conditionalFormatting sqref="AY175">
    <cfRule type="containsText" dxfId="16447" priority="3802" operator="containsText" text="Score">
      <formula>NOT(ISERROR(SEARCH("Score",AY175)))</formula>
    </cfRule>
    <cfRule type="cellIs" dxfId="16446" priority="3803" operator="greaterThan">
      <formula>$O$175</formula>
    </cfRule>
    <cfRule type="cellIs" dxfId="16445" priority="3804" operator="equal">
      <formula>$O$175</formula>
    </cfRule>
    <cfRule type="cellIs" dxfId="16444" priority="3805" operator="lessThan">
      <formula>$O$175</formula>
    </cfRule>
  </conditionalFormatting>
  <conditionalFormatting sqref="AZ175">
    <cfRule type="containsText" dxfId="16443" priority="3798" operator="containsText" text="Score">
      <formula>NOT(ISERROR(SEARCH("Score",AZ175)))</formula>
    </cfRule>
    <cfRule type="cellIs" dxfId="16442" priority="3799" operator="greaterThan">
      <formula>$O$175</formula>
    </cfRule>
    <cfRule type="cellIs" dxfId="16441" priority="3800" operator="equal">
      <formula>$O$175</formula>
    </cfRule>
    <cfRule type="cellIs" dxfId="16440" priority="3801" operator="lessThan">
      <formula>$O$175</formula>
    </cfRule>
  </conditionalFormatting>
  <conditionalFormatting sqref="BA175">
    <cfRule type="containsText" dxfId="16439" priority="3794" operator="containsText" text="Score">
      <formula>NOT(ISERROR(SEARCH("Score",BA175)))</formula>
    </cfRule>
    <cfRule type="cellIs" dxfId="16438" priority="3795" operator="greaterThan">
      <formula>$O$175</formula>
    </cfRule>
    <cfRule type="cellIs" dxfId="16437" priority="3796" operator="equal">
      <formula>$O$175</formula>
    </cfRule>
    <cfRule type="cellIs" dxfId="16436" priority="3797" operator="lessThan">
      <formula>$O$175</formula>
    </cfRule>
  </conditionalFormatting>
  <conditionalFormatting sqref="AL179">
    <cfRule type="containsText" dxfId="16435" priority="3730" operator="containsText" text="Score">
      <formula>NOT(ISERROR(SEARCH("Score",AL179)))</formula>
    </cfRule>
    <cfRule type="cellIs" dxfId="16434" priority="3731" operator="greaterThan">
      <formula>$O$179</formula>
    </cfRule>
    <cfRule type="cellIs" dxfId="16433" priority="3732" operator="equal">
      <formula>$O$179</formula>
    </cfRule>
    <cfRule type="cellIs" dxfId="16432" priority="3733" operator="lessThan">
      <formula>$O$179</formula>
    </cfRule>
  </conditionalFormatting>
  <conditionalFormatting sqref="AM179">
    <cfRule type="containsText" dxfId="16431" priority="3726" operator="containsText" text="Score">
      <formula>NOT(ISERROR(SEARCH("Score",AM179)))</formula>
    </cfRule>
    <cfRule type="cellIs" dxfId="16430" priority="3727" operator="greaterThan">
      <formula>$O$179</formula>
    </cfRule>
    <cfRule type="cellIs" dxfId="16429" priority="3728" operator="equal">
      <formula>$O$179</formula>
    </cfRule>
    <cfRule type="cellIs" dxfId="16428" priority="3729" operator="lessThan">
      <formula>$O$179</formula>
    </cfRule>
  </conditionalFormatting>
  <conditionalFormatting sqref="AN179">
    <cfRule type="containsText" dxfId="16427" priority="3722" operator="containsText" text="Score">
      <formula>NOT(ISERROR(SEARCH("Score",AN179)))</formula>
    </cfRule>
    <cfRule type="cellIs" dxfId="16426" priority="3723" operator="greaterThan">
      <formula>$O$179</formula>
    </cfRule>
    <cfRule type="cellIs" dxfId="16425" priority="3724" operator="equal">
      <formula>$O$179</formula>
    </cfRule>
    <cfRule type="cellIs" dxfId="16424" priority="3725" operator="lessThan">
      <formula>$O$179</formula>
    </cfRule>
  </conditionalFormatting>
  <conditionalFormatting sqref="AO179">
    <cfRule type="containsText" dxfId="16423" priority="3718" operator="containsText" text="Score">
      <formula>NOT(ISERROR(SEARCH("Score",AO179)))</formula>
    </cfRule>
    <cfRule type="cellIs" dxfId="16422" priority="3719" operator="greaterThan">
      <formula>$O$179</formula>
    </cfRule>
    <cfRule type="cellIs" dxfId="16421" priority="3720" operator="equal">
      <formula>$O$179</formula>
    </cfRule>
    <cfRule type="cellIs" dxfId="16420" priority="3721" operator="lessThan">
      <formula>$O$179</formula>
    </cfRule>
  </conditionalFormatting>
  <conditionalFormatting sqref="AP179">
    <cfRule type="containsText" dxfId="16419" priority="3714" operator="containsText" text="Score">
      <formula>NOT(ISERROR(SEARCH("Score",AP179)))</formula>
    </cfRule>
    <cfRule type="cellIs" dxfId="16418" priority="3715" operator="greaterThan">
      <formula>$O$179</formula>
    </cfRule>
    <cfRule type="cellIs" dxfId="16417" priority="3716" operator="equal">
      <formula>$O$179</formula>
    </cfRule>
    <cfRule type="cellIs" dxfId="16416" priority="3717" operator="lessThan">
      <formula>$O$179</formula>
    </cfRule>
  </conditionalFormatting>
  <conditionalFormatting sqref="AQ179">
    <cfRule type="containsText" dxfId="16415" priority="3710" operator="containsText" text="Score">
      <formula>NOT(ISERROR(SEARCH("Score",AQ179)))</formula>
    </cfRule>
    <cfRule type="cellIs" dxfId="16414" priority="3711" operator="greaterThan">
      <formula>$O$179</formula>
    </cfRule>
    <cfRule type="cellIs" dxfId="16413" priority="3712" operator="equal">
      <formula>$O$179</formula>
    </cfRule>
    <cfRule type="cellIs" dxfId="16412" priority="3713" operator="lessThan">
      <formula>$O$179</formula>
    </cfRule>
  </conditionalFormatting>
  <conditionalFormatting sqref="AR179">
    <cfRule type="containsText" dxfId="16411" priority="3706" operator="containsText" text="Score">
      <formula>NOT(ISERROR(SEARCH("Score",AR179)))</formula>
    </cfRule>
    <cfRule type="cellIs" dxfId="16410" priority="3707" operator="greaterThan">
      <formula>$O$179</formula>
    </cfRule>
    <cfRule type="cellIs" dxfId="16409" priority="3708" operator="equal">
      <formula>$O$179</formula>
    </cfRule>
    <cfRule type="cellIs" dxfId="16408" priority="3709" operator="lessThan">
      <formula>$O$179</formula>
    </cfRule>
  </conditionalFormatting>
  <conditionalFormatting sqref="AS179">
    <cfRule type="containsText" dxfId="16407" priority="3702" operator="containsText" text="Score">
      <formula>NOT(ISERROR(SEARCH("Score",AS179)))</formula>
    </cfRule>
    <cfRule type="cellIs" dxfId="16406" priority="3703" operator="greaterThan">
      <formula>$O$179</formula>
    </cfRule>
    <cfRule type="cellIs" dxfId="16405" priority="3704" operator="equal">
      <formula>$O$179</formula>
    </cfRule>
    <cfRule type="cellIs" dxfId="16404" priority="3705" operator="lessThan">
      <formula>$O$179</formula>
    </cfRule>
  </conditionalFormatting>
  <conditionalFormatting sqref="AT179">
    <cfRule type="containsText" dxfId="16403" priority="3698" operator="containsText" text="Score">
      <formula>NOT(ISERROR(SEARCH("Score",AT179)))</formula>
    </cfRule>
    <cfRule type="cellIs" dxfId="16402" priority="3699" operator="greaterThan">
      <formula>$O$179</formula>
    </cfRule>
    <cfRule type="cellIs" dxfId="16401" priority="3700" operator="equal">
      <formula>$O$179</formula>
    </cfRule>
    <cfRule type="cellIs" dxfId="16400" priority="3701" operator="lessThan">
      <formula>$O$179</formula>
    </cfRule>
  </conditionalFormatting>
  <conditionalFormatting sqref="AU179">
    <cfRule type="containsText" dxfId="16399" priority="3694" operator="containsText" text="Score">
      <formula>NOT(ISERROR(SEARCH("Score",AU179)))</formula>
    </cfRule>
    <cfRule type="cellIs" dxfId="16398" priority="3695" operator="greaterThan">
      <formula>$O$179</formula>
    </cfRule>
    <cfRule type="cellIs" dxfId="16397" priority="3696" operator="equal">
      <formula>$O$179</formula>
    </cfRule>
    <cfRule type="cellIs" dxfId="16396" priority="3697" operator="lessThan">
      <formula>$O$179</formula>
    </cfRule>
  </conditionalFormatting>
  <conditionalFormatting sqref="AV179">
    <cfRule type="containsText" dxfId="16395" priority="3690" operator="containsText" text="Score">
      <formula>NOT(ISERROR(SEARCH("Score",AV179)))</formula>
    </cfRule>
    <cfRule type="cellIs" dxfId="16394" priority="3691" operator="greaterThan">
      <formula>$O$179</formula>
    </cfRule>
    <cfRule type="cellIs" dxfId="16393" priority="3692" operator="equal">
      <formula>$O$179</formula>
    </cfRule>
    <cfRule type="cellIs" dxfId="16392" priority="3693" operator="lessThan">
      <formula>$O$179</formula>
    </cfRule>
  </conditionalFormatting>
  <conditionalFormatting sqref="AU179:AX179">
    <cfRule type="containsText" dxfId="16391" priority="3686" operator="containsText" text="Score">
      <formula>NOT(ISERROR(SEARCH("Score",AU179)))</formula>
    </cfRule>
    <cfRule type="cellIs" dxfId="16390" priority="3687" operator="greaterThan">
      <formula>$O$179</formula>
    </cfRule>
    <cfRule type="cellIs" dxfId="16389" priority="3688" operator="equal">
      <formula>$O$179</formula>
    </cfRule>
    <cfRule type="cellIs" dxfId="16388" priority="3689" operator="lessThan">
      <formula>$O$179</formula>
    </cfRule>
  </conditionalFormatting>
  <conditionalFormatting sqref="AY179">
    <cfRule type="containsText" dxfId="16387" priority="3682" operator="containsText" text="Score">
      <formula>NOT(ISERROR(SEARCH("Score",AY179)))</formula>
    </cfRule>
    <cfRule type="cellIs" dxfId="16386" priority="3683" operator="greaterThan">
      <formula>$O$179</formula>
    </cfRule>
    <cfRule type="cellIs" dxfId="16385" priority="3684" operator="equal">
      <formula>$O$179</formula>
    </cfRule>
    <cfRule type="cellIs" dxfId="16384" priority="3685" operator="lessThan">
      <formula>$O$179</formula>
    </cfRule>
  </conditionalFormatting>
  <conditionalFormatting sqref="AZ179">
    <cfRule type="containsText" dxfId="16383" priority="3678" operator="containsText" text="Score">
      <formula>NOT(ISERROR(SEARCH("Score",AZ179)))</formula>
    </cfRule>
    <cfRule type="cellIs" dxfId="16382" priority="3679" operator="greaterThan">
      <formula>$O$179</formula>
    </cfRule>
    <cfRule type="cellIs" dxfId="16381" priority="3680" operator="equal">
      <formula>$O$179</formula>
    </cfRule>
    <cfRule type="cellIs" dxfId="16380" priority="3681" operator="lessThan">
      <formula>$O$179</formula>
    </cfRule>
  </conditionalFormatting>
  <conditionalFormatting sqref="BA179">
    <cfRule type="containsText" dxfId="16379" priority="3674" operator="containsText" text="Score">
      <formula>NOT(ISERROR(SEARCH("Score",BA179)))</formula>
    </cfRule>
    <cfRule type="cellIs" dxfId="16378" priority="3675" operator="greaterThan">
      <formula>$O$179</formula>
    </cfRule>
    <cfRule type="cellIs" dxfId="16377" priority="3676" operator="equal">
      <formula>$O$179</formula>
    </cfRule>
    <cfRule type="cellIs" dxfId="16376" priority="3677" operator="lessThan">
      <formula>$O$179</formula>
    </cfRule>
  </conditionalFormatting>
  <conditionalFormatting sqref="AL183">
    <cfRule type="containsText" dxfId="16375" priority="3610" operator="containsText" text="Score">
      <formula>NOT(ISERROR(SEARCH("Score",AL183)))</formula>
    </cfRule>
    <cfRule type="cellIs" dxfId="16374" priority="3611" operator="greaterThan">
      <formula>$O$183</formula>
    </cfRule>
    <cfRule type="cellIs" dxfId="16373" priority="3612" operator="equal">
      <formula>$O$183</formula>
    </cfRule>
    <cfRule type="cellIs" dxfId="16372" priority="3613" operator="lessThan">
      <formula>$O$183</formula>
    </cfRule>
  </conditionalFormatting>
  <conditionalFormatting sqref="AM183">
    <cfRule type="containsText" dxfId="16371" priority="3606" operator="containsText" text="Score">
      <formula>NOT(ISERROR(SEARCH("Score",AM183)))</formula>
    </cfRule>
    <cfRule type="cellIs" dxfId="16370" priority="3607" operator="greaterThan">
      <formula>$O$183</formula>
    </cfRule>
    <cfRule type="cellIs" dxfId="16369" priority="3608" operator="equal">
      <formula>$O$183</formula>
    </cfRule>
    <cfRule type="cellIs" dxfId="16368" priority="3609" operator="lessThan">
      <formula>$O$183</formula>
    </cfRule>
  </conditionalFormatting>
  <conditionalFormatting sqref="AN183">
    <cfRule type="containsText" dxfId="16367" priority="3602" operator="containsText" text="Score">
      <formula>NOT(ISERROR(SEARCH("Score",AN183)))</formula>
    </cfRule>
    <cfRule type="cellIs" dxfId="16366" priority="3603" operator="greaterThan">
      <formula>$O$183</formula>
    </cfRule>
    <cfRule type="cellIs" dxfId="16365" priority="3604" operator="equal">
      <formula>$O$183</formula>
    </cfRule>
    <cfRule type="cellIs" dxfId="16364" priority="3605" operator="lessThan">
      <formula>$O$183</formula>
    </cfRule>
  </conditionalFormatting>
  <conditionalFormatting sqref="AO183">
    <cfRule type="containsText" dxfId="16363" priority="3598" operator="containsText" text="Score">
      <formula>NOT(ISERROR(SEARCH("Score",AO183)))</formula>
    </cfRule>
    <cfRule type="cellIs" dxfId="16362" priority="3599" operator="greaterThan">
      <formula>$O$183</formula>
    </cfRule>
    <cfRule type="cellIs" dxfId="16361" priority="3600" operator="equal">
      <formula>$O$183</formula>
    </cfRule>
    <cfRule type="cellIs" dxfId="16360" priority="3601" operator="lessThan">
      <formula>$O$183</formula>
    </cfRule>
  </conditionalFormatting>
  <conditionalFormatting sqref="AP183">
    <cfRule type="containsText" dxfId="16359" priority="3594" operator="containsText" text="Score">
      <formula>NOT(ISERROR(SEARCH("Score",AP183)))</formula>
    </cfRule>
    <cfRule type="cellIs" dxfId="16358" priority="3595" operator="greaterThan">
      <formula>$O$183</formula>
    </cfRule>
    <cfRule type="cellIs" dxfId="16357" priority="3596" operator="equal">
      <formula>$O$183</formula>
    </cfRule>
    <cfRule type="cellIs" dxfId="16356" priority="3597" operator="lessThan">
      <formula>$O$183</formula>
    </cfRule>
  </conditionalFormatting>
  <conditionalFormatting sqref="AQ183">
    <cfRule type="containsText" dxfId="16355" priority="3590" operator="containsText" text="Score">
      <formula>NOT(ISERROR(SEARCH("Score",AQ183)))</formula>
    </cfRule>
    <cfRule type="cellIs" dxfId="16354" priority="3591" operator="greaterThan">
      <formula>$O$183</formula>
    </cfRule>
    <cfRule type="cellIs" dxfId="16353" priority="3592" operator="equal">
      <formula>$O$183</formula>
    </cfRule>
    <cfRule type="cellIs" dxfId="16352" priority="3593" operator="lessThan">
      <formula>$O$183</formula>
    </cfRule>
  </conditionalFormatting>
  <conditionalFormatting sqref="AR183">
    <cfRule type="containsText" dxfId="16351" priority="3586" operator="containsText" text="Score">
      <formula>NOT(ISERROR(SEARCH("Score",AR183)))</formula>
    </cfRule>
    <cfRule type="cellIs" dxfId="16350" priority="3587" operator="greaterThan">
      <formula>$O$183</formula>
    </cfRule>
    <cfRule type="cellIs" dxfId="16349" priority="3588" operator="equal">
      <formula>$O$183</formula>
    </cfRule>
    <cfRule type="cellIs" dxfId="16348" priority="3589" operator="lessThan">
      <formula>$O$183</formula>
    </cfRule>
  </conditionalFormatting>
  <conditionalFormatting sqref="AS183">
    <cfRule type="containsText" dxfId="16347" priority="3582" operator="containsText" text="Score">
      <formula>NOT(ISERROR(SEARCH("Score",AS183)))</formula>
    </cfRule>
    <cfRule type="cellIs" dxfId="16346" priority="3583" operator="greaterThan">
      <formula>$O$183</formula>
    </cfRule>
    <cfRule type="cellIs" dxfId="16345" priority="3584" operator="equal">
      <formula>$O$183</formula>
    </cfRule>
    <cfRule type="cellIs" dxfId="16344" priority="3585" operator="lessThan">
      <formula>$O$183</formula>
    </cfRule>
  </conditionalFormatting>
  <conditionalFormatting sqref="AT183">
    <cfRule type="containsText" dxfId="16343" priority="3578" operator="containsText" text="Score">
      <formula>NOT(ISERROR(SEARCH("Score",AT183)))</formula>
    </cfRule>
    <cfRule type="cellIs" dxfId="16342" priority="3579" operator="greaterThan">
      <formula>$O$183</formula>
    </cfRule>
    <cfRule type="cellIs" dxfId="16341" priority="3580" operator="equal">
      <formula>$O$183</formula>
    </cfRule>
    <cfRule type="cellIs" dxfId="16340" priority="3581" operator="lessThan">
      <formula>$O$183</formula>
    </cfRule>
  </conditionalFormatting>
  <conditionalFormatting sqref="AU183">
    <cfRule type="containsText" dxfId="16339" priority="3574" operator="containsText" text="Score">
      <formula>NOT(ISERROR(SEARCH("Score",AU183)))</formula>
    </cfRule>
    <cfRule type="cellIs" dxfId="16338" priority="3575" operator="greaterThan">
      <formula>$O$183</formula>
    </cfRule>
    <cfRule type="cellIs" dxfId="16337" priority="3576" operator="equal">
      <formula>$O$183</formula>
    </cfRule>
    <cfRule type="cellIs" dxfId="16336" priority="3577" operator="lessThan">
      <formula>$O$183</formula>
    </cfRule>
  </conditionalFormatting>
  <conditionalFormatting sqref="AV183">
    <cfRule type="containsText" dxfId="16335" priority="3570" operator="containsText" text="Score">
      <formula>NOT(ISERROR(SEARCH("Score",AV183)))</formula>
    </cfRule>
    <cfRule type="cellIs" dxfId="16334" priority="3571" operator="greaterThan">
      <formula>$O$183</formula>
    </cfRule>
    <cfRule type="cellIs" dxfId="16333" priority="3572" operator="equal">
      <formula>$O$183</formula>
    </cfRule>
    <cfRule type="cellIs" dxfId="16332" priority="3573" operator="lessThan">
      <formula>$O$183</formula>
    </cfRule>
  </conditionalFormatting>
  <conditionalFormatting sqref="AU183:AX183">
    <cfRule type="containsText" dxfId="16331" priority="3566" operator="containsText" text="Score">
      <formula>NOT(ISERROR(SEARCH("Score",AU183)))</formula>
    </cfRule>
    <cfRule type="cellIs" dxfId="16330" priority="3567" operator="greaterThan">
      <formula>$O$183</formula>
    </cfRule>
    <cfRule type="cellIs" dxfId="16329" priority="3568" operator="equal">
      <formula>$O$183</formula>
    </cfRule>
    <cfRule type="cellIs" dxfId="16328" priority="3569" operator="lessThan">
      <formula>$O$183</formula>
    </cfRule>
  </conditionalFormatting>
  <conditionalFormatting sqref="AY183">
    <cfRule type="containsText" dxfId="16327" priority="3562" operator="containsText" text="Score">
      <formula>NOT(ISERROR(SEARCH("Score",AY183)))</formula>
    </cfRule>
    <cfRule type="cellIs" dxfId="16326" priority="3563" operator="greaterThan">
      <formula>$O$183</formula>
    </cfRule>
    <cfRule type="cellIs" dxfId="16325" priority="3564" operator="equal">
      <formula>$O$183</formula>
    </cfRule>
    <cfRule type="cellIs" dxfId="16324" priority="3565" operator="lessThan">
      <formula>$O$183</formula>
    </cfRule>
  </conditionalFormatting>
  <conditionalFormatting sqref="AZ183">
    <cfRule type="containsText" dxfId="16323" priority="3558" operator="containsText" text="Score">
      <formula>NOT(ISERROR(SEARCH("Score",AZ183)))</formula>
    </cfRule>
    <cfRule type="cellIs" dxfId="16322" priority="3559" operator="greaterThan">
      <formula>$O$183</formula>
    </cfRule>
    <cfRule type="cellIs" dxfId="16321" priority="3560" operator="equal">
      <formula>$O$183</formula>
    </cfRule>
    <cfRule type="cellIs" dxfId="16320" priority="3561" operator="lessThan">
      <formula>$O$183</formula>
    </cfRule>
  </conditionalFormatting>
  <conditionalFormatting sqref="BA183">
    <cfRule type="containsText" dxfId="16319" priority="3554" operator="containsText" text="Score">
      <formula>NOT(ISERROR(SEARCH("Score",BA183)))</formula>
    </cfRule>
    <cfRule type="cellIs" dxfId="16318" priority="3555" operator="greaterThan">
      <formula>$O$183</formula>
    </cfRule>
    <cfRule type="cellIs" dxfId="16317" priority="3556" operator="equal">
      <formula>$O$183</formula>
    </cfRule>
    <cfRule type="cellIs" dxfId="16316" priority="3557" operator="lessThan">
      <formula>$O$183</formula>
    </cfRule>
  </conditionalFormatting>
  <conditionalFormatting sqref="AL187">
    <cfRule type="containsText" dxfId="16315" priority="3490" operator="containsText" text="Score">
      <formula>NOT(ISERROR(SEARCH("Score",AL187)))</formula>
    </cfRule>
    <cfRule type="cellIs" dxfId="16314" priority="3491" operator="greaterThan">
      <formula>$O$187</formula>
    </cfRule>
    <cfRule type="cellIs" dxfId="16313" priority="3492" operator="equal">
      <formula>$O$187</formula>
    </cfRule>
    <cfRule type="cellIs" dxfId="16312" priority="3493" operator="lessThan">
      <formula>$O$187</formula>
    </cfRule>
  </conditionalFormatting>
  <conditionalFormatting sqref="AM187">
    <cfRule type="containsText" dxfId="16311" priority="3486" operator="containsText" text="Score">
      <formula>NOT(ISERROR(SEARCH("Score",AM187)))</formula>
    </cfRule>
    <cfRule type="cellIs" dxfId="16310" priority="3487" operator="greaterThan">
      <formula>$O$187</formula>
    </cfRule>
    <cfRule type="cellIs" dxfId="16309" priority="3488" operator="equal">
      <formula>$O$187</formula>
    </cfRule>
    <cfRule type="cellIs" dxfId="16308" priority="3489" operator="lessThan">
      <formula>$O$187</formula>
    </cfRule>
  </conditionalFormatting>
  <conditionalFormatting sqref="AN187">
    <cfRule type="containsText" dxfId="16307" priority="3482" operator="containsText" text="Score">
      <formula>NOT(ISERROR(SEARCH("Score",AN187)))</formula>
    </cfRule>
    <cfRule type="cellIs" dxfId="16306" priority="3483" operator="greaterThan">
      <formula>$O$187</formula>
    </cfRule>
    <cfRule type="cellIs" dxfId="16305" priority="3484" operator="equal">
      <formula>$O$187</formula>
    </cfRule>
    <cfRule type="cellIs" dxfId="16304" priority="3485" operator="lessThan">
      <formula>$O$187</formula>
    </cfRule>
  </conditionalFormatting>
  <conditionalFormatting sqref="AO187">
    <cfRule type="containsText" dxfId="16303" priority="3478" operator="containsText" text="Score">
      <formula>NOT(ISERROR(SEARCH("Score",AO187)))</formula>
    </cfRule>
    <cfRule type="cellIs" dxfId="16302" priority="3479" operator="greaterThan">
      <formula>$O$187</formula>
    </cfRule>
    <cfRule type="cellIs" dxfId="16301" priority="3480" operator="equal">
      <formula>$O$187</formula>
    </cfRule>
    <cfRule type="cellIs" dxfId="16300" priority="3481" operator="lessThan">
      <formula>$O$187</formula>
    </cfRule>
  </conditionalFormatting>
  <conditionalFormatting sqref="AP187">
    <cfRule type="containsText" dxfId="16299" priority="3474" operator="containsText" text="Score">
      <formula>NOT(ISERROR(SEARCH("Score",AP187)))</formula>
    </cfRule>
    <cfRule type="cellIs" dxfId="16298" priority="3475" operator="greaterThan">
      <formula>$O$187</formula>
    </cfRule>
    <cfRule type="cellIs" dxfId="16297" priority="3476" operator="equal">
      <formula>$O$187</formula>
    </cfRule>
    <cfRule type="cellIs" dxfId="16296" priority="3477" operator="lessThan">
      <formula>$O$187</formula>
    </cfRule>
  </conditionalFormatting>
  <conditionalFormatting sqref="AQ187">
    <cfRule type="containsText" dxfId="16295" priority="3470" operator="containsText" text="Score">
      <formula>NOT(ISERROR(SEARCH("Score",AQ187)))</formula>
    </cfRule>
    <cfRule type="cellIs" dxfId="16294" priority="3471" operator="greaterThan">
      <formula>$O$187</formula>
    </cfRule>
    <cfRule type="cellIs" dxfId="16293" priority="3472" operator="equal">
      <formula>$O$187</formula>
    </cfRule>
    <cfRule type="cellIs" dxfId="16292" priority="3473" operator="lessThan">
      <formula>$O$187</formula>
    </cfRule>
  </conditionalFormatting>
  <conditionalFormatting sqref="AR187">
    <cfRule type="containsText" dxfId="16291" priority="3466" operator="containsText" text="Score">
      <formula>NOT(ISERROR(SEARCH("Score",AR187)))</formula>
    </cfRule>
    <cfRule type="cellIs" dxfId="16290" priority="3467" operator="greaterThan">
      <formula>$O$187</formula>
    </cfRule>
    <cfRule type="cellIs" dxfId="16289" priority="3468" operator="equal">
      <formula>$O$187</formula>
    </cfRule>
    <cfRule type="cellIs" dxfId="16288" priority="3469" operator="lessThan">
      <formula>$O$187</formula>
    </cfRule>
  </conditionalFormatting>
  <conditionalFormatting sqref="AS187">
    <cfRule type="containsText" dxfId="16287" priority="3462" operator="containsText" text="Score">
      <formula>NOT(ISERROR(SEARCH("Score",AS187)))</formula>
    </cfRule>
    <cfRule type="cellIs" dxfId="16286" priority="3463" operator="greaterThan">
      <formula>$O$187</formula>
    </cfRule>
    <cfRule type="cellIs" dxfId="16285" priority="3464" operator="equal">
      <formula>$O$187</formula>
    </cfRule>
    <cfRule type="cellIs" dxfId="16284" priority="3465" operator="lessThan">
      <formula>$O$187</formula>
    </cfRule>
  </conditionalFormatting>
  <conditionalFormatting sqref="AT187">
    <cfRule type="containsText" dxfId="16283" priority="3458" operator="containsText" text="Score">
      <formula>NOT(ISERROR(SEARCH("Score",AT187)))</formula>
    </cfRule>
    <cfRule type="cellIs" dxfId="16282" priority="3459" operator="greaterThan">
      <formula>$O$187</formula>
    </cfRule>
    <cfRule type="cellIs" dxfId="16281" priority="3460" operator="equal">
      <formula>$O$187</formula>
    </cfRule>
    <cfRule type="cellIs" dxfId="16280" priority="3461" operator="lessThan">
      <formula>$O$187</formula>
    </cfRule>
  </conditionalFormatting>
  <conditionalFormatting sqref="AU187">
    <cfRule type="containsText" dxfId="16279" priority="3454" operator="containsText" text="Score">
      <formula>NOT(ISERROR(SEARCH("Score",AU187)))</formula>
    </cfRule>
    <cfRule type="cellIs" dxfId="16278" priority="3455" operator="greaterThan">
      <formula>$O$187</formula>
    </cfRule>
    <cfRule type="cellIs" dxfId="16277" priority="3456" operator="equal">
      <formula>$O$187</formula>
    </cfRule>
    <cfRule type="cellIs" dxfId="16276" priority="3457" operator="lessThan">
      <formula>$O$187</formula>
    </cfRule>
  </conditionalFormatting>
  <conditionalFormatting sqref="AV187">
    <cfRule type="containsText" dxfId="16275" priority="3450" operator="containsText" text="Score">
      <formula>NOT(ISERROR(SEARCH("Score",AV187)))</formula>
    </cfRule>
    <cfRule type="cellIs" dxfId="16274" priority="3451" operator="greaterThan">
      <formula>$O$187</formula>
    </cfRule>
    <cfRule type="cellIs" dxfId="16273" priority="3452" operator="equal">
      <formula>$O$187</formula>
    </cfRule>
    <cfRule type="cellIs" dxfId="16272" priority="3453" operator="lessThan">
      <formula>$O$187</formula>
    </cfRule>
  </conditionalFormatting>
  <conditionalFormatting sqref="AU187:AX187">
    <cfRule type="containsText" dxfId="16271" priority="3446" operator="containsText" text="Score">
      <formula>NOT(ISERROR(SEARCH("Score",AU187)))</formula>
    </cfRule>
    <cfRule type="cellIs" dxfId="16270" priority="3447" operator="greaterThan">
      <formula>$O$187</formula>
    </cfRule>
    <cfRule type="cellIs" dxfId="16269" priority="3448" operator="equal">
      <formula>$O$187</formula>
    </cfRule>
    <cfRule type="cellIs" dxfId="16268" priority="3449" operator="lessThan">
      <formula>$O$187</formula>
    </cfRule>
  </conditionalFormatting>
  <conditionalFormatting sqref="AY187">
    <cfRule type="containsText" dxfId="16267" priority="3442" operator="containsText" text="Score">
      <formula>NOT(ISERROR(SEARCH("Score",AY187)))</formula>
    </cfRule>
    <cfRule type="cellIs" dxfId="16266" priority="3443" operator="greaterThan">
      <formula>$O$187</formula>
    </cfRule>
    <cfRule type="cellIs" dxfId="16265" priority="3444" operator="equal">
      <formula>$O$187</formula>
    </cfRule>
    <cfRule type="cellIs" dxfId="16264" priority="3445" operator="lessThan">
      <formula>$O$187</formula>
    </cfRule>
  </conditionalFormatting>
  <conditionalFormatting sqref="AZ187">
    <cfRule type="containsText" dxfId="16263" priority="3438" operator="containsText" text="Score">
      <formula>NOT(ISERROR(SEARCH("Score",AZ187)))</formula>
    </cfRule>
    <cfRule type="cellIs" dxfId="16262" priority="3439" operator="greaterThan">
      <formula>$O$187</formula>
    </cfRule>
    <cfRule type="cellIs" dxfId="16261" priority="3440" operator="equal">
      <formula>$O$187</formula>
    </cfRule>
    <cfRule type="cellIs" dxfId="16260" priority="3441" operator="lessThan">
      <formula>$O$187</formula>
    </cfRule>
  </conditionalFormatting>
  <conditionalFormatting sqref="BA187">
    <cfRule type="containsText" dxfId="16259" priority="3434" operator="containsText" text="Score">
      <formula>NOT(ISERROR(SEARCH("Score",BA187)))</formula>
    </cfRule>
    <cfRule type="cellIs" dxfId="16258" priority="3435" operator="greaterThan">
      <formula>$O$187</formula>
    </cfRule>
    <cfRule type="cellIs" dxfId="16257" priority="3436" operator="equal">
      <formula>$O$187</formula>
    </cfRule>
    <cfRule type="cellIs" dxfId="16256" priority="3437" operator="lessThan">
      <formula>$O$187</formula>
    </cfRule>
  </conditionalFormatting>
  <conditionalFormatting sqref="AL191">
    <cfRule type="containsText" dxfId="16255" priority="3370" operator="containsText" text="Score">
      <formula>NOT(ISERROR(SEARCH("Score",AL191)))</formula>
    </cfRule>
    <cfRule type="cellIs" dxfId="16254" priority="3371" operator="greaterThan">
      <formula>$O$191</formula>
    </cfRule>
    <cfRule type="cellIs" dxfId="16253" priority="3372" operator="equal">
      <formula>$O$191</formula>
    </cfRule>
    <cfRule type="cellIs" dxfId="16252" priority="3373" operator="lessThan">
      <formula>$O$191</formula>
    </cfRule>
  </conditionalFormatting>
  <conditionalFormatting sqref="AM191">
    <cfRule type="containsText" dxfId="16251" priority="3366" operator="containsText" text="Score">
      <formula>NOT(ISERROR(SEARCH("Score",AM191)))</formula>
    </cfRule>
    <cfRule type="cellIs" dxfId="16250" priority="3367" operator="greaterThan">
      <formula>$O$191</formula>
    </cfRule>
    <cfRule type="cellIs" dxfId="16249" priority="3368" operator="equal">
      <formula>$O$191</formula>
    </cfRule>
    <cfRule type="cellIs" dxfId="16248" priority="3369" operator="lessThan">
      <formula>$O$191</formula>
    </cfRule>
  </conditionalFormatting>
  <conditionalFormatting sqref="AN191">
    <cfRule type="containsText" dxfId="16247" priority="3362" operator="containsText" text="Score">
      <formula>NOT(ISERROR(SEARCH("Score",AN191)))</formula>
    </cfRule>
    <cfRule type="cellIs" dxfId="16246" priority="3363" operator="greaterThan">
      <formula>$O$191</formula>
    </cfRule>
    <cfRule type="cellIs" dxfId="16245" priority="3364" operator="equal">
      <formula>$O$191</formula>
    </cfRule>
    <cfRule type="cellIs" dxfId="16244" priority="3365" operator="lessThan">
      <formula>$O$191</formula>
    </cfRule>
  </conditionalFormatting>
  <conditionalFormatting sqref="AO191">
    <cfRule type="containsText" dxfId="16243" priority="3358" operator="containsText" text="Score">
      <formula>NOT(ISERROR(SEARCH("Score",AO191)))</formula>
    </cfRule>
    <cfRule type="cellIs" dxfId="16242" priority="3359" operator="greaterThan">
      <formula>$O$191</formula>
    </cfRule>
    <cfRule type="cellIs" dxfId="16241" priority="3360" operator="equal">
      <formula>$O$191</formula>
    </cfRule>
    <cfRule type="cellIs" dxfId="16240" priority="3361" operator="lessThan">
      <formula>$O$191</formula>
    </cfRule>
  </conditionalFormatting>
  <conditionalFormatting sqref="AP191">
    <cfRule type="containsText" dxfId="16239" priority="3354" operator="containsText" text="Score">
      <formula>NOT(ISERROR(SEARCH("Score",AP191)))</formula>
    </cfRule>
    <cfRule type="cellIs" dxfId="16238" priority="3355" operator="greaterThan">
      <formula>$O$191</formula>
    </cfRule>
    <cfRule type="cellIs" dxfId="16237" priority="3356" operator="equal">
      <formula>$O$191</formula>
    </cfRule>
    <cfRule type="cellIs" dxfId="16236" priority="3357" operator="lessThan">
      <formula>$O$191</formula>
    </cfRule>
  </conditionalFormatting>
  <conditionalFormatting sqref="AQ191">
    <cfRule type="containsText" dxfId="16235" priority="3350" operator="containsText" text="Score">
      <formula>NOT(ISERROR(SEARCH("Score",AQ191)))</formula>
    </cfRule>
    <cfRule type="cellIs" dxfId="16234" priority="3351" operator="greaterThan">
      <formula>$O$191</formula>
    </cfRule>
    <cfRule type="cellIs" dxfId="16233" priority="3352" operator="equal">
      <formula>$O$191</formula>
    </cfRule>
    <cfRule type="cellIs" dxfId="16232" priority="3353" operator="lessThan">
      <formula>$O$191</formula>
    </cfRule>
  </conditionalFormatting>
  <conditionalFormatting sqref="AR191">
    <cfRule type="containsText" dxfId="16231" priority="3346" operator="containsText" text="Score">
      <formula>NOT(ISERROR(SEARCH("Score",AR191)))</formula>
    </cfRule>
    <cfRule type="cellIs" dxfId="16230" priority="3347" operator="greaterThan">
      <formula>$O$191</formula>
    </cfRule>
    <cfRule type="cellIs" dxfId="16229" priority="3348" operator="equal">
      <formula>$O$191</formula>
    </cfRule>
    <cfRule type="cellIs" dxfId="16228" priority="3349" operator="lessThan">
      <formula>$O$191</formula>
    </cfRule>
  </conditionalFormatting>
  <conditionalFormatting sqref="AS191">
    <cfRule type="containsText" dxfId="16227" priority="3342" operator="containsText" text="Score">
      <formula>NOT(ISERROR(SEARCH("Score",AS191)))</formula>
    </cfRule>
    <cfRule type="cellIs" dxfId="16226" priority="3343" operator="greaterThan">
      <formula>$O$191</formula>
    </cfRule>
    <cfRule type="cellIs" dxfId="16225" priority="3344" operator="equal">
      <formula>$O$191</formula>
    </cfRule>
    <cfRule type="cellIs" dxfId="16224" priority="3345" operator="lessThan">
      <formula>$O$191</formula>
    </cfRule>
  </conditionalFormatting>
  <conditionalFormatting sqref="AT191">
    <cfRule type="containsText" dxfId="16223" priority="3338" operator="containsText" text="Score">
      <formula>NOT(ISERROR(SEARCH("Score",AT191)))</formula>
    </cfRule>
    <cfRule type="cellIs" dxfId="16222" priority="3339" operator="greaterThan">
      <formula>$O$191</formula>
    </cfRule>
    <cfRule type="cellIs" dxfId="16221" priority="3340" operator="equal">
      <formula>$O$191</formula>
    </cfRule>
    <cfRule type="cellIs" dxfId="16220" priority="3341" operator="lessThan">
      <formula>$O$191</formula>
    </cfRule>
  </conditionalFormatting>
  <conditionalFormatting sqref="AU191">
    <cfRule type="containsText" dxfId="16219" priority="3334" operator="containsText" text="Score">
      <formula>NOT(ISERROR(SEARCH("Score",AU191)))</formula>
    </cfRule>
    <cfRule type="cellIs" dxfId="16218" priority="3335" operator="greaterThan">
      <formula>$O$191</formula>
    </cfRule>
    <cfRule type="cellIs" dxfId="16217" priority="3336" operator="equal">
      <formula>$O$191</formula>
    </cfRule>
    <cfRule type="cellIs" dxfId="16216" priority="3337" operator="lessThan">
      <formula>$O$191</formula>
    </cfRule>
  </conditionalFormatting>
  <conditionalFormatting sqref="AV191">
    <cfRule type="containsText" dxfId="16215" priority="3330" operator="containsText" text="Score">
      <formula>NOT(ISERROR(SEARCH("Score",AV191)))</formula>
    </cfRule>
    <cfRule type="cellIs" dxfId="16214" priority="3331" operator="greaterThan">
      <formula>$O$191</formula>
    </cfRule>
    <cfRule type="cellIs" dxfId="16213" priority="3332" operator="equal">
      <formula>$O$191</formula>
    </cfRule>
    <cfRule type="cellIs" dxfId="16212" priority="3333" operator="lessThan">
      <formula>$O$191</formula>
    </cfRule>
  </conditionalFormatting>
  <conditionalFormatting sqref="AU191:AX191">
    <cfRule type="containsText" dxfId="16211" priority="3326" operator="containsText" text="Score">
      <formula>NOT(ISERROR(SEARCH("Score",AU191)))</formula>
    </cfRule>
    <cfRule type="cellIs" dxfId="16210" priority="3327" operator="greaterThan">
      <formula>$O$191</formula>
    </cfRule>
    <cfRule type="cellIs" dxfId="16209" priority="3328" operator="equal">
      <formula>$O$191</formula>
    </cfRule>
    <cfRule type="cellIs" dxfId="16208" priority="3329" operator="lessThan">
      <formula>$O$191</formula>
    </cfRule>
  </conditionalFormatting>
  <conditionalFormatting sqref="AY191">
    <cfRule type="containsText" dxfId="16207" priority="3322" operator="containsText" text="Score">
      <formula>NOT(ISERROR(SEARCH("Score",AY191)))</formula>
    </cfRule>
    <cfRule type="cellIs" dxfId="16206" priority="3323" operator="greaterThan">
      <formula>$O$191</formula>
    </cfRule>
    <cfRule type="cellIs" dxfId="16205" priority="3324" operator="equal">
      <formula>$O$191</formula>
    </cfRule>
    <cfRule type="cellIs" dxfId="16204" priority="3325" operator="lessThan">
      <formula>$O$191</formula>
    </cfRule>
  </conditionalFormatting>
  <conditionalFormatting sqref="AZ191">
    <cfRule type="containsText" dxfId="16203" priority="3318" operator="containsText" text="Score">
      <formula>NOT(ISERROR(SEARCH("Score",AZ191)))</formula>
    </cfRule>
    <cfRule type="cellIs" dxfId="16202" priority="3319" operator="greaterThan">
      <formula>$O$191</formula>
    </cfRule>
    <cfRule type="cellIs" dxfId="16201" priority="3320" operator="equal">
      <formula>$O$191</formula>
    </cfRule>
    <cfRule type="cellIs" dxfId="16200" priority="3321" operator="lessThan">
      <formula>$O$191</formula>
    </cfRule>
  </conditionalFormatting>
  <conditionalFormatting sqref="BA191">
    <cfRule type="containsText" dxfId="16199" priority="3314" operator="containsText" text="Score">
      <formula>NOT(ISERROR(SEARCH("Score",BA191)))</formula>
    </cfRule>
    <cfRule type="cellIs" dxfId="16198" priority="3315" operator="greaterThan">
      <formula>$O$191</formula>
    </cfRule>
    <cfRule type="cellIs" dxfId="16197" priority="3316" operator="equal">
      <formula>$O$191</formula>
    </cfRule>
    <cfRule type="cellIs" dxfId="16196" priority="3317" operator="lessThan">
      <formula>$O$191</formula>
    </cfRule>
  </conditionalFormatting>
  <conditionalFormatting sqref="AL195">
    <cfRule type="containsText" dxfId="16195" priority="3250" operator="containsText" text="Score">
      <formula>NOT(ISERROR(SEARCH("Score",AL195)))</formula>
    </cfRule>
    <cfRule type="cellIs" dxfId="16194" priority="3251" operator="greaterThan">
      <formula>$O$195</formula>
    </cfRule>
    <cfRule type="cellIs" dxfId="16193" priority="3252" operator="equal">
      <formula>$O$195</formula>
    </cfRule>
    <cfRule type="cellIs" dxfId="16192" priority="3253" operator="lessThan">
      <formula>$O$195</formula>
    </cfRule>
  </conditionalFormatting>
  <conditionalFormatting sqref="AM195">
    <cfRule type="containsText" dxfId="16191" priority="3246" operator="containsText" text="Score">
      <formula>NOT(ISERROR(SEARCH("Score",AM195)))</formula>
    </cfRule>
    <cfRule type="cellIs" dxfId="16190" priority="3247" operator="greaterThan">
      <formula>$O$195</formula>
    </cfRule>
    <cfRule type="cellIs" dxfId="16189" priority="3248" operator="equal">
      <formula>$O$195</formula>
    </cfRule>
    <cfRule type="cellIs" dxfId="16188" priority="3249" operator="lessThan">
      <formula>$O$195</formula>
    </cfRule>
  </conditionalFormatting>
  <conditionalFormatting sqref="AN195">
    <cfRule type="containsText" dxfId="16187" priority="3242" operator="containsText" text="Score">
      <formula>NOT(ISERROR(SEARCH("Score",AN195)))</formula>
    </cfRule>
    <cfRule type="cellIs" dxfId="16186" priority="3243" operator="greaterThan">
      <formula>$O$195</formula>
    </cfRule>
    <cfRule type="cellIs" dxfId="16185" priority="3244" operator="equal">
      <formula>$O$195</formula>
    </cfRule>
    <cfRule type="cellIs" dxfId="16184" priority="3245" operator="lessThan">
      <formula>$O$195</formula>
    </cfRule>
  </conditionalFormatting>
  <conditionalFormatting sqref="AO195">
    <cfRule type="containsText" dxfId="16183" priority="3238" operator="containsText" text="Score">
      <formula>NOT(ISERROR(SEARCH("Score",AO195)))</formula>
    </cfRule>
    <cfRule type="cellIs" dxfId="16182" priority="3239" operator="greaterThan">
      <formula>$O$195</formula>
    </cfRule>
    <cfRule type="cellIs" dxfId="16181" priority="3240" operator="equal">
      <formula>$O$195</formula>
    </cfRule>
    <cfRule type="cellIs" dxfId="16180" priority="3241" operator="lessThan">
      <formula>$O$195</formula>
    </cfRule>
  </conditionalFormatting>
  <conditionalFormatting sqref="AP195">
    <cfRule type="containsText" dxfId="16179" priority="3234" operator="containsText" text="Score">
      <formula>NOT(ISERROR(SEARCH("Score",AP195)))</formula>
    </cfRule>
    <cfRule type="cellIs" dxfId="16178" priority="3235" operator="greaterThan">
      <formula>$O$195</formula>
    </cfRule>
    <cfRule type="cellIs" dxfId="16177" priority="3236" operator="equal">
      <formula>$O$195</formula>
    </cfRule>
    <cfRule type="cellIs" dxfId="16176" priority="3237" operator="lessThan">
      <formula>$O$195</formula>
    </cfRule>
  </conditionalFormatting>
  <conditionalFormatting sqref="AQ195">
    <cfRule type="containsText" dxfId="16175" priority="3230" operator="containsText" text="Score">
      <formula>NOT(ISERROR(SEARCH("Score",AQ195)))</formula>
    </cfRule>
    <cfRule type="cellIs" dxfId="16174" priority="3231" operator="greaterThan">
      <formula>$O$195</formula>
    </cfRule>
    <cfRule type="cellIs" dxfId="16173" priority="3232" operator="equal">
      <formula>$O$195</formula>
    </cfRule>
    <cfRule type="cellIs" dxfId="16172" priority="3233" operator="lessThan">
      <formula>$O$195</formula>
    </cfRule>
  </conditionalFormatting>
  <conditionalFormatting sqref="AR195">
    <cfRule type="containsText" dxfId="16171" priority="3226" operator="containsText" text="Score">
      <formula>NOT(ISERROR(SEARCH("Score",AR195)))</formula>
    </cfRule>
    <cfRule type="cellIs" dxfId="16170" priority="3227" operator="greaterThan">
      <formula>$O$195</formula>
    </cfRule>
    <cfRule type="cellIs" dxfId="16169" priority="3228" operator="equal">
      <formula>$O$195</formula>
    </cfRule>
    <cfRule type="cellIs" dxfId="16168" priority="3229" operator="lessThan">
      <formula>$O$195</formula>
    </cfRule>
  </conditionalFormatting>
  <conditionalFormatting sqref="AS195">
    <cfRule type="containsText" dxfId="16167" priority="3222" operator="containsText" text="Score">
      <formula>NOT(ISERROR(SEARCH("Score",AS195)))</formula>
    </cfRule>
    <cfRule type="cellIs" dxfId="16166" priority="3223" operator="greaterThan">
      <formula>$O$195</formula>
    </cfRule>
    <cfRule type="cellIs" dxfId="16165" priority="3224" operator="equal">
      <formula>$O$195</formula>
    </cfRule>
    <cfRule type="cellIs" dxfId="16164" priority="3225" operator="lessThan">
      <formula>$O$195</formula>
    </cfRule>
  </conditionalFormatting>
  <conditionalFormatting sqref="AT195">
    <cfRule type="containsText" dxfId="16163" priority="3218" operator="containsText" text="Score">
      <formula>NOT(ISERROR(SEARCH("Score",AT195)))</formula>
    </cfRule>
    <cfRule type="cellIs" dxfId="16162" priority="3219" operator="greaterThan">
      <formula>$O$195</formula>
    </cfRule>
    <cfRule type="cellIs" dxfId="16161" priority="3220" operator="equal">
      <formula>$O$195</formula>
    </cfRule>
    <cfRule type="cellIs" dxfId="16160" priority="3221" operator="lessThan">
      <formula>$O$195</formula>
    </cfRule>
  </conditionalFormatting>
  <conditionalFormatting sqref="AU195">
    <cfRule type="containsText" dxfId="16159" priority="3214" operator="containsText" text="Score">
      <formula>NOT(ISERROR(SEARCH("Score",AU195)))</formula>
    </cfRule>
    <cfRule type="cellIs" dxfId="16158" priority="3215" operator="greaterThan">
      <formula>$O$195</formula>
    </cfRule>
    <cfRule type="cellIs" dxfId="16157" priority="3216" operator="equal">
      <formula>$O$195</formula>
    </cfRule>
    <cfRule type="cellIs" dxfId="16156" priority="3217" operator="lessThan">
      <formula>$O$195</formula>
    </cfRule>
  </conditionalFormatting>
  <conditionalFormatting sqref="AV195">
    <cfRule type="containsText" dxfId="16155" priority="3210" operator="containsText" text="Score">
      <formula>NOT(ISERROR(SEARCH("Score",AV195)))</formula>
    </cfRule>
    <cfRule type="cellIs" dxfId="16154" priority="3211" operator="greaterThan">
      <formula>$O$195</formula>
    </cfRule>
    <cfRule type="cellIs" dxfId="16153" priority="3212" operator="equal">
      <formula>$O$195</formula>
    </cfRule>
    <cfRule type="cellIs" dxfId="16152" priority="3213" operator="lessThan">
      <formula>$O$195</formula>
    </cfRule>
  </conditionalFormatting>
  <conditionalFormatting sqref="AU195:AX195">
    <cfRule type="containsText" dxfId="16151" priority="3206" operator="containsText" text="Score">
      <formula>NOT(ISERROR(SEARCH("Score",AU195)))</formula>
    </cfRule>
    <cfRule type="cellIs" dxfId="16150" priority="3207" operator="greaterThan">
      <formula>$O$195</formula>
    </cfRule>
    <cfRule type="cellIs" dxfId="16149" priority="3208" operator="equal">
      <formula>$O$195</formula>
    </cfRule>
    <cfRule type="cellIs" dxfId="16148" priority="3209" operator="lessThan">
      <formula>$O$195</formula>
    </cfRule>
  </conditionalFormatting>
  <conditionalFormatting sqref="AY195">
    <cfRule type="containsText" dxfId="16147" priority="3202" operator="containsText" text="Score">
      <formula>NOT(ISERROR(SEARCH("Score",AY195)))</formula>
    </cfRule>
    <cfRule type="cellIs" dxfId="16146" priority="3203" operator="greaterThan">
      <formula>$O$195</formula>
    </cfRule>
    <cfRule type="cellIs" dxfId="16145" priority="3204" operator="equal">
      <formula>$O$195</formula>
    </cfRule>
    <cfRule type="cellIs" dxfId="16144" priority="3205" operator="lessThan">
      <formula>$O$195</formula>
    </cfRule>
  </conditionalFormatting>
  <conditionalFormatting sqref="AZ195">
    <cfRule type="containsText" dxfId="16143" priority="3198" operator="containsText" text="Score">
      <formula>NOT(ISERROR(SEARCH("Score",AZ195)))</formula>
    </cfRule>
    <cfRule type="cellIs" dxfId="16142" priority="3199" operator="greaterThan">
      <formula>$O$195</formula>
    </cfRule>
    <cfRule type="cellIs" dxfId="16141" priority="3200" operator="equal">
      <formula>$O$195</formula>
    </cfRule>
    <cfRule type="cellIs" dxfId="16140" priority="3201" operator="lessThan">
      <formula>$O$195</formula>
    </cfRule>
  </conditionalFormatting>
  <conditionalFormatting sqref="BA195">
    <cfRule type="containsText" dxfId="16139" priority="3194" operator="containsText" text="Score">
      <formula>NOT(ISERROR(SEARCH("Score",BA195)))</formula>
    </cfRule>
    <cfRule type="cellIs" dxfId="16138" priority="3195" operator="greaterThan">
      <formula>$O$195</formula>
    </cfRule>
    <cfRule type="cellIs" dxfId="16137" priority="3196" operator="equal">
      <formula>$O$195</formula>
    </cfRule>
    <cfRule type="cellIs" dxfId="16136" priority="3197" operator="lessThan">
      <formula>$O$195</formula>
    </cfRule>
  </conditionalFormatting>
  <conditionalFormatting sqref="AL199">
    <cfRule type="containsText" dxfId="16135" priority="3130" operator="containsText" text="Score">
      <formula>NOT(ISERROR(SEARCH("Score",AL199)))</formula>
    </cfRule>
    <cfRule type="cellIs" dxfId="16134" priority="3131" operator="greaterThan">
      <formula>$O$199</formula>
    </cfRule>
    <cfRule type="cellIs" dxfId="16133" priority="3132" operator="equal">
      <formula>$O$199</formula>
    </cfRule>
    <cfRule type="cellIs" dxfId="16132" priority="3133" operator="lessThan">
      <formula>$O$199</formula>
    </cfRule>
  </conditionalFormatting>
  <conditionalFormatting sqref="AM199">
    <cfRule type="containsText" dxfId="16131" priority="3126" operator="containsText" text="Score">
      <formula>NOT(ISERROR(SEARCH("Score",AM199)))</formula>
    </cfRule>
    <cfRule type="cellIs" dxfId="16130" priority="3127" operator="greaterThan">
      <formula>$O$199</formula>
    </cfRule>
    <cfRule type="cellIs" dxfId="16129" priority="3128" operator="equal">
      <formula>$O$199</formula>
    </cfRule>
    <cfRule type="cellIs" dxfId="16128" priority="3129" operator="lessThan">
      <formula>$O$199</formula>
    </cfRule>
  </conditionalFormatting>
  <conditionalFormatting sqref="AN199">
    <cfRule type="containsText" dxfId="16127" priority="3122" operator="containsText" text="Score">
      <formula>NOT(ISERROR(SEARCH("Score",AN199)))</formula>
    </cfRule>
    <cfRule type="cellIs" dxfId="16126" priority="3123" operator="greaterThan">
      <formula>$O$199</formula>
    </cfRule>
    <cfRule type="cellIs" dxfId="16125" priority="3124" operator="equal">
      <formula>$O$199</formula>
    </cfRule>
    <cfRule type="cellIs" dxfId="16124" priority="3125" operator="lessThan">
      <formula>$O$199</formula>
    </cfRule>
  </conditionalFormatting>
  <conditionalFormatting sqref="AO199">
    <cfRule type="containsText" dxfId="16123" priority="3118" operator="containsText" text="Score">
      <formula>NOT(ISERROR(SEARCH("Score",AO199)))</formula>
    </cfRule>
    <cfRule type="cellIs" dxfId="16122" priority="3119" operator="greaterThan">
      <formula>$O$199</formula>
    </cfRule>
    <cfRule type="cellIs" dxfId="16121" priority="3120" operator="equal">
      <formula>$O$199</formula>
    </cfRule>
    <cfRule type="cellIs" dxfId="16120" priority="3121" operator="lessThan">
      <formula>$O$199</formula>
    </cfRule>
  </conditionalFormatting>
  <conditionalFormatting sqref="AP199">
    <cfRule type="containsText" dxfId="16119" priority="3114" operator="containsText" text="Score">
      <formula>NOT(ISERROR(SEARCH("Score",AP199)))</formula>
    </cfRule>
    <cfRule type="cellIs" dxfId="16118" priority="3115" operator="greaterThan">
      <formula>$O$199</formula>
    </cfRule>
    <cfRule type="cellIs" dxfId="16117" priority="3116" operator="equal">
      <formula>$O$199</formula>
    </cfRule>
    <cfRule type="cellIs" dxfId="16116" priority="3117" operator="lessThan">
      <formula>$O$199</formula>
    </cfRule>
  </conditionalFormatting>
  <conditionalFormatting sqref="AQ199">
    <cfRule type="containsText" dxfId="16115" priority="3110" operator="containsText" text="Score">
      <formula>NOT(ISERROR(SEARCH("Score",AQ199)))</formula>
    </cfRule>
    <cfRule type="cellIs" dxfId="16114" priority="3111" operator="greaterThan">
      <formula>$O$199</formula>
    </cfRule>
    <cfRule type="cellIs" dxfId="16113" priority="3112" operator="equal">
      <formula>$O$199</formula>
    </cfRule>
    <cfRule type="cellIs" dxfId="16112" priority="3113" operator="lessThan">
      <formula>$O$199</formula>
    </cfRule>
  </conditionalFormatting>
  <conditionalFormatting sqref="AR199">
    <cfRule type="containsText" dxfId="16111" priority="3106" operator="containsText" text="Score">
      <formula>NOT(ISERROR(SEARCH("Score",AR199)))</formula>
    </cfRule>
    <cfRule type="cellIs" dxfId="16110" priority="3107" operator="greaterThan">
      <formula>$O$199</formula>
    </cfRule>
    <cfRule type="cellIs" dxfId="16109" priority="3108" operator="equal">
      <formula>$O$199</formula>
    </cfRule>
    <cfRule type="cellIs" dxfId="16108" priority="3109" operator="lessThan">
      <formula>$O$199</formula>
    </cfRule>
  </conditionalFormatting>
  <conditionalFormatting sqref="AS199">
    <cfRule type="containsText" dxfId="16107" priority="3102" operator="containsText" text="Score">
      <formula>NOT(ISERROR(SEARCH("Score",AS199)))</formula>
    </cfRule>
    <cfRule type="cellIs" dxfId="16106" priority="3103" operator="greaterThan">
      <formula>$O$199</formula>
    </cfRule>
    <cfRule type="cellIs" dxfId="16105" priority="3104" operator="equal">
      <formula>$O$199</formula>
    </cfRule>
    <cfRule type="cellIs" dxfId="16104" priority="3105" operator="lessThan">
      <formula>$O$199</formula>
    </cfRule>
  </conditionalFormatting>
  <conditionalFormatting sqref="AT199">
    <cfRule type="containsText" dxfId="16103" priority="3098" operator="containsText" text="Score">
      <formula>NOT(ISERROR(SEARCH("Score",AT199)))</formula>
    </cfRule>
    <cfRule type="cellIs" dxfId="16102" priority="3099" operator="greaterThan">
      <formula>$O$199</formula>
    </cfRule>
    <cfRule type="cellIs" dxfId="16101" priority="3100" operator="equal">
      <formula>$O$199</formula>
    </cfRule>
    <cfRule type="cellIs" dxfId="16100" priority="3101" operator="lessThan">
      <formula>$O$199</formula>
    </cfRule>
  </conditionalFormatting>
  <conditionalFormatting sqref="AU199">
    <cfRule type="containsText" dxfId="16099" priority="3094" operator="containsText" text="Score">
      <formula>NOT(ISERROR(SEARCH("Score",AU199)))</formula>
    </cfRule>
    <cfRule type="cellIs" dxfId="16098" priority="3095" operator="greaterThan">
      <formula>$O$199</formula>
    </cfRule>
    <cfRule type="cellIs" dxfId="16097" priority="3096" operator="equal">
      <formula>$O$199</formula>
    </cfRule>
    <cfRule type="cellIs" dxfId="16096" priority="3097" operator="lessThan">
      <formula>$O$199</formula>
    </cfRule>
  </conditionalFormatting>
  <conditionalFormatting sqref="AV199">
    <cfRule type="containsText" dxfId="16095" priority="3090" operator="containsText" text="Score">
      <formula>NOT(ISERROR(SEARCH("Score",AV199)))</formula>
    </cfRule>
    <cfRule type="cellIs" dxfId="16094" priority="3091" operator="greaterThan">
      <formula>$O$199</formula>
    </cfRule>
    <cfRule type="cellIs" dxfId="16093" priority="3092" operator="equal">
      <formula>$O$199</formula>
    </cfRule>
    <cfRule type="cellIs" dxfId="16092" priority="3093" operator="lessThan">
      <formula>$O$199</formula>
    </cfRule>
  </conditionalFormatting>
  <conditionalFormatting sqref="AU199:AX199">
    <cfRule type="containsText" dxfId="16091" priority="3086" operator="containsText" text="Score">
      <formula>NOT(ISERROR(SEARCH("Score",AU199)))</formula>
    </cfRule>
    <cfRule type="cellIs" dxfId="16090" priority="3087" operator="greaterThan">
      <formula>$O$199</formula>
    </cfRule>
    <cfRule type="cellIs" dxfId="16089" priority="3088" operator="equal">
      <formula>$O$199</formula>
    </cfRule>
    <cfRule type="cellIs" dxfId="16088" priority="3089" operator="lessThan">
      <formula>$O$199</formula>
    </cfRule>
  </conditionalFormatting>
  <conditionalFormatting sqref="AY199">
    <cfRule type="containsText" dxfId="16087" priority="3082" operator="containsText" text="Score">
      <formula>NOT(ISERROR(SEARCH("Score",AY199)))</formula>
    </cfRule>
    <cfRule type="cellIs" dxfId="16086" priority="3083" operator="greaterThan">
      <formula>$O$199</formula>
    </cfRule>
    <cfRule type="cellIs" dxfId="16085" priority="3084" operator="equal">
      <formula>$O$199</formula>
    </cfRule>
    <cfRule type="cellIs" dxfId="16084" priority="3085" operator="lessThan">
      <formula>$O$199</formula>
    </cfRule>
  </conditionalFormatting>
  <conditionalFormatting sqref="AZ199">
    <cfRule type="containsText" dxfId="16083" priority="3078" operator="containsText" text="Score">
      <formula>NOT(ISERROR(SEARCH("Score",AZ199)))</formula>
    </cfRule>
    <cfRule type="cellIs" dxfId="16082" priority="3079" operator="greaterThan">
      <formula>$O$199</formula>
    </cfRule>
    <cfRule type="cellIs" dxfId="16081" priority="3080" operator="equal">
      <formula>$O$199</formula>
    </cfRule>
    <cfRule type="cellIs" dxfId="16080" priority="3081" operator="lessThan">
      <formula>$O$199</formula>
    </cfRule>
  </conditionalFormatting>
  <conditionalFormatting sqref="BA199">
    <cfRule type="containsText" dxfId="16079" priority="3074" operator="containsText" text="Score">
      <formula>NOT(ISERROR(SEARCH("Score",BA199)))</formula>
    </cfRule>
    <cfRule type="cellIs" dxfId="16078" priority="3075" operator="greaterThan">
      <formula>$O$199</formula>
    </cfRule>
    <cfRule type="cellIs" dxfId="16077" priority="3076" operator="equal">
      <formula>$O$199</formula>
    </cfRule>
    <cfRule type="cellIs" dxfId="16076" priority="3077" operator="lessThan">
      <formula>$O$199</formula>
    </cfRule>
  </conditionalFormatting>
  <conditionalFormatting sqref="BD80 BF80:BI80">
    <cfRule type="containsText" dxfId="16075" priority="3070" operator="containsText" text="Score">
      <formula>NOT(ISERROR(SEARCH("Score",BD80)))</formula>
    </cfRule>
    <cfRule type="cellIs" dxfId="16074" priority="3071" operator="greaterThan">
      <formula>$O$84</formula>
    </cfRule>
    <cfRule type="cellIs" dxfId="16073" priority="3072" operator="equal">
      <formula>$O$84</formula>
    </cfRule>
    <cfRule type="cellIs" dxfId="16072" priority="3073" operator="lessThan">
      <formula>$O$84</formula>
    </cfRule>
  </conditionalFormatting>
  <conditionalFormatting sqref="BI73 BD73 BF73:BG73">
    <cfRule type="containsText" dxfId="16071" priority="3062" operator="containsText" text="Score">
      <formula>NOT(ISERROR(SEARCH("Score",BD73)))</formula>
    </cfRule>
    <cfRule type="cellIs" dxfId="16070" priority="3063" operator="greaterThan">
      <formula>$O$84</formula>
    </cfRule>
    <cfRule type="cellIs" dxfId="16069" priority="3064" operator="equal">
      <formula>$O$84</formula>
    </cfRule>
    <cfRule type="cellIs" dxfId="16068" priority="3065" operator="lessThan">
      <formula>$O$84</formula>
    </cfRule>
  </conditionalFormatting>
  <conditionalFormatting sqref="BI69 BD69 BF69:BG69">
    <cfRule type="containsText" dxfId="16067" priority="3054" operator="containsText" text="Score">
      <formula>NOT(ISERROR(SEARCH("Score",BD69)))</formula>
    </cfRule>
    <cfRule type="cellIs" dxfId="16066" priority="3055" operator="greaterThan">
      <formula>$O$84</formula>
    </cfRule>
    <cfRule type="cellIs" dxfId="16065" priority="3056" operator="equal">
      <formula>$O$84</formula>
    </cfRule>
    <cfRule type="cellIs" dxfId="16064" priority="3057" operator="lessThan">
      <formula>$O$84</formula>
    </cfRule>
  </conditionalFormatting>
  <conditionalFormatting sqref="BG22 BG26 BG30 BG34 BG38 BG42 BG46 BG50 BG54 BG58 BG62 BG66 BG70 BG74 BG18">
    <cfRule type="containsText" dxfId="16063" priority="3009" operator="containsText" text="ABP">
      <formula>NOT(ISERROR(SEARCH("ABP",BG18)))</formula>
    </cfRule>
  </conditionalFormatting>
  <conditionalFormatting sqref="BG17">
    <cfRule type="containsText" dxfId="16062" priority="3005" operator="containsText" text="Score">
      <formula>NOT(ISERROR(SEARCH("Score",BG17)))</formula>
    </cfRule>
    <cfRule type="cellIs" dxfId="16061" priority="3006" operator="greaterThan">
      <formula>$O$17</formula>
    </cfRule>
    <cfRule type="cellIs" dxfId="16060" priority="3007" operator="equal">
      <formula>$O$17</formula>
    </cfRule>
    <cfRule type="cellIs" dxfId="16059" priority="3008" operator="lessThan">
      <formula>$O$17</formula>
    </cfRule>
  </conditionalFormatting>
  <conditionalFormatting sqref="BG21">
    <cfRule type="containsText" dxfId="16058" priority="3001" operator="containsText" text="Score">
      <formula>NOT(ISERROR(SEARCH("Score",BG21)))</formula>
    </cfRule>
    <cfRule type="cellIs" dxfId="16057" priority="3002" operator="greaterThan">
      <formula>$O$21</formula>
    </cfRule>
    <cfRule type="cellIs" dxfId="16056" priority="3003" operator="equal">
      <formula>$O$21</formula>
    </cfRule>
    <cfRule type="cellIs" dxfId="16055" priority="3004" operator="lessThan">
      <formula>$O$21</formula>
    </cfRule>
  </conditionalFormatting>
  <conditionalFormatting sqref="BG25">
    <cfRule type="containsText" dxfId="16054" priority="2997" operator="containsText" text="Score">
      <formula>NOT(ISERROR(SEARCH("Score",BG25)))</formula>
    </cfRule>
    <cfRule type="cellIs" dxfId="16053" priority="2998" operator="greaterThan">
      <formula>$O$25</formula>
    </cfRule>
    <cfRule type="cellIs" dxfId="16052" priority="2999" operator="equal">
      <formula>$O$25</formula>
    </cfRule>
    <cfRule type="cellIs" dxfId="16051" priority="3000" operator="lessThan">
      <formula>$O$25</formula>
    </cfRule>
  </conditionalFormatting>
  <conditionalFormatting sqref="BG29">
    <cfRule type="containsText" dxfId="16050" priority="2993" operator="containsText" text="Score">
      <formula>NOT(ISERROR(SEARCH("Score",BG29)))</formula>
    </cfRule>
    <cfRule type="cellIs" dxfId="16049" priority="2994" operator="greaterThan">
      <formula>$O$29</formula>
    </cfRule>
    <cfRule type="cellIs" dxfId="16048" priority="2995" operator="equal">
      <formula>$O$29</formula>
    </cfRule>
    <cfRule type="cellIs" dxfId="16047" priority="2996" operator="lessThan">
      <formula>$O$29</formula>
    </cfRule>
  </conditionalFormatting>
  <conditionalFormatting sqref="BG33">
    <cfRule type="containsText" dxfId="16046" priority="2989" operator="containsText" text="Score">
      <formula>NOT(ISERROR(SEARCH("Score",BG33)))</formula>
    </cfRule>
    <cfRule type="cellIs" dxfId="16045" priority="2990" operator="greaterThan">
      <formula>$O$33</formula>
    </cfRule>
    <cfRule type="cellIs" dxfId="16044" priority="2991" operator="equal">
      <formula>$O$33</formula>
    </cfRule>
    <cfRule type="cellIs" dxfId="16043" priority="2992" operator="lessThan">
      <formula>$O$33</formula>
    </cfRule>
  </conditionalFormatting>
  <conditionalFormatting sqref="BG37">
    <cfRule type="containsText" dxfId="16042" priority="2985" operator="containsText" text="Score">
      <formula>NOT(ISERROR(SEARCH("Score",BG37)))</formula>
    </cfRule>
    <cfRule type="cellIs" dxfId="16041" priority="2986" operator="greaterThan">
      <formula>$O$37</formula>
    </cfRule>
    <cfRule type="cellIs" dxfId="16040" priority="2987" operator="equal">
      <formula>$O$37</formula>
    </cfRule>
    <cfRule type="cellIs" dxfId="16039" priority="2988" operator="lessThan">
      <formula>$O$37</formula>
    </cfRule>
  </conditionalFormatting>
  <conditionalFormatting sqref="BG41">
    <cfRule type="containsText" dxfId="16038" priority="2981" operator="containsText" text="Score">
      <formula>NOT(ISERROR(SEARCH("Score",BG41)))</formula>
    </cfRule>
    <cfRule type="cellIs" dxfId="16037" priority="2982" operator="greaterThan">
      <formula>$O$41</formula>
    </cfRule>
    <cfRule type="cellIs" dxfId="16036" priority="2983" operator="equal">
      <formula>$O$41</formula>
    </cfRule>
    <cfRule type="cellIs" dxfId="16035" priority="2984" operator="lessThan">
      <formula>$O$41</formula>
    </cfRule>
  </conditionalFormatting>
  <conditionalFormatting sqref="BG45">
    <cfRule type="containsText" dxfId="16034" priority="2977" operator="containsText" text="Score">
      <formula>NOT(ISERROR(SEARCH("Score",BG45)))</formula>
    </cfRule>
    <cfRule type="cellIs" dxfId="16033" priority="2978" operator="greaterThan">
      <formula>$O$45</formula>
    </cfRule>
    <cfRule type="cellIs" dxfId="16032" priority="2979" operator="equal">
      <formula>$O$45</formula>
    </cfRule>
    <cfRule type="cellIs" dxfId="16031" priority="2980" operator="lessThan">
      <formula>$O$45</formula>
    </cfRule>
  </conditionalFormatting>
  <conditionalFormatting sqref="BG49">
    <cfRule type="containsText" dxfId="16030" priority="2973" operator="containsText" text="Score">
      <formula>NOT(ISERROR(SEARCH("Score",BG49)))</formula>
    </cfRule>
    <cfRule type="cellIs" dxfId="16029" priority="2974" operator="greaterThan">
      <formula>$O$49</formula>
    </cfRule>
    <cfRule type="cellIs" dxfId="16028" priority="2975" operator="equal">
      <formula>$O$49</formula>
    </cfRule>
    <cfRule type="cellIs" dxfId="16027" priority="2976" operator="lessThan">
      <formula>$O$49</formula>
    </cfRule>
  </conditionalFormatting>
  <conditionalFormatting sqref="BG53">
    <cfRule type="containsText" dxfId="16026" priority="2969" operator="containsText" text="Score">
      <formula>NOT(ISERROR(SEARCH("Score",BG53)))</formula>
    </cfRule>
    <cfRule type="cellIs" dxfId="16025" priority="2970" operator="greaterThan">
      <formula>$O$53</formula>
    </cfRule>
    <cfRule type="cellIs" dxfId="16024" priority="2971" operator="equal">
      <formula>$O$53</formula>
    </cfRule>
    <cfRule type="cellIs" dxfId="16023" priority="2972" operator="lessThan">
      <formula>$O$53</formula>
    </cfRule>
  </conditionalFormatting>
  <conditionalFormatting sqref="BG57">
    <cfRule type="containsText" dxfId="16022" priority="2965" operator="containsText" text="Score">
      <formula>NOT(ISERROR(SEARCH("Score",BG57)))</formula>
    </cfRule>
    <cfRule type="cellIs" dxfId="16021" priority="2966" operator="greaterThan">
      <formula>$O$57</formula>
    </cfRule>
    <cfRule type="cellIs" dxfId="16020" priority="2967" operator="equal">
      <formula>$O$57</formula>
    </cfRule>
    <cfRule type="cellIs" dxfId="16019" priority="2968" operator="lessThan">
      <formula>$O$57</formula>
    </cfRule>
  </conditionalFormatting>
  <conditionalFormatting sqref="BG61">
    <cfRule type="containsText" dxfId="16018" priority="2961" operator="containsText" text="Score">
      <formula>NOT(ISERROR(SEARCH("Score",BG61)))</formula>
    </cfRule>
    <cfRule type="cellIs" dxfId="16017" priority="2962" operator="greaterThan">
      <formula>$O$61</formula>
    </cfRule>
    <cfRule type="cellIs" dxfId="16016" priority="2963" operator="equal">
      <formula>$O$61</formula>
    </cfRule>
    <cfRule type="cellIs" dxfId="16015" priority="2964" operator="lessThan">
      <formula>$O$61</formula>
    </cfRule>
  </conditionalFormatting>
  <conditionalFormatting sqref="BG65">
    <cfRule type="containsText" dxfId="16014" priority="2957" operator="containsText" text="Score">
      <formula>NOT(ISERROR(SEARCH("Score",BG65)))</formula>
    </cfRule>
    <cfRule type="cellIs" dxfId="16013" priority="2958" operator="greaterThan">
      <formula>$O$65</formula>
    </cfRule>
    <cfRule type="cellIs" dxfId="16012" priority="2959" operator="equal">
      <formula>$O$65</formula>
    </cfRule>
    <cfRule type="cellIs" dxfId="16011" priority="2960" operator="lessThan">
      <formula>$O$65</formula>
    </cfRule>
  </conditionalFormatting>
  <conditionalFormatting sqref="BG69">
    <cfRule type="containsText" dxfId="16010" priority="2953" operator="containsText" text="Score">
      <formula>NOT(ISERROR(SEARCH("Score",BG69)))</formula>
    </cfRule>
    <cfRule type="cellIs" dxfId="16009" priority="2954" operator="greaterThan">
      <formula>$O$69</formula>
    </cfRule>
    <cfRule type="cellIs" dxfId="16008" priority="2955" operator="equal">
      <formula>$O$69</formula>
    </cfRule>
    <cfRule type="cellIs" dxfId="16007" priority="2956" operator="lessThan">
      <formula>$O$69</formula>
    </cfRule>
  </conditionalFormatting>
  <conditionalFormatting sqref="BG73">
    <cfRule type="containsText" dxfId="16006" priority="2949" operator="containsText" text="Score">
      <formula>NOT(ISERROR(SEARCH("Score",BG73)))</formula>
    </cfRule>
    <cfRule type="cellIs" dxfId="16005" priority="2950" operator="greaterThan">
      <formula>$O$73</formula>
    </cfRule>
    <cfRule type="cellIs" dxfId="16004" priority="2951" operator="equal">
      <formula>$O$73</formula>
    </cfRule>
    <cfRule type="cellIs" dxfId="16003" priority="2952" operator="lessThan">
      <formula>$O$73</formula>
    </cfRule>
  </conditionalFormatting>
  <conditionalFormatting sqref="BG85 BG89 BG93">
    <cfRule type="cellIs" dxfId="16002" priority="2948" operator="greaterThan">
      <formula>0.05</formula>
    </cfRule>
  </conditionalFormatting>
  <conditionalFormatting sqref="BG81">
    <cfRule type="cellIs" dxfId="16001" priority="2947" operator="between">
      <formula>0.5</formula>
      <formula>100</formula>
    </cfRule>
  </conditionalFormatting>
  <conditionalFormatting sqref="BG85 BG89 BG93 BG97 BG101 BG105 BG109 BG113 BG117 BG121 BG125 BG129 BG133 BG137 BG81">
    <cfRule type="containsText" dxfId="16000" priority="2946" operator="containsText" text="ABP">
      <formula>NOT(ISERROR(SEARCH("ABP",BG81)))</formula>
    </cfRule>
  </conditionalFormatting>
  <conditionalFormatting sqref="BG80">
    <cfRule type="containsText" dxfId="15999" priority="2942" operator="containsText" text="Score">
      <formula>NOT(ISERROR(SEARCH("Score",BG80)))</formula>
    </cfRule>
    <cfRule type="cellIs" dxfId="15998" priority="2943" operator="greaterThan">
      <formula>$O$17</formula>
    </cfRule>
    <cfRule type="cellIs" dxfId="15997" priority="2944" operator="equal">
      <formula>$O$17</formula>
    </cfRule>
    <cfRule type="cellIs" dxfId="15996" priority="2945" operator="lessThan">
      <formula>$O$17</formula>
    </cfRule>
  </conditionalFormatting>
  <conditionalFormatting sqref="BG84">
    <cfRule type="containsText" dxfId="15995" priority="2938" operator="containsText" text="Score">
      <formula>NOT(ISERROR(SEARCH("Score",BG84)))</formula>
    </cfRule>
    <cfRule type="cellIs" dxfId="15994" priority="2939" operator="greaterThan">
      <formula>$O$21</formula>
    </cfRule>
    <cfRule type="cellIs" dxfId="15993" priority="2940" operator="equal">
      <formula>$O$21</formula>
    </cfRule>
    <cfRule type="cellIs" dxfId="15992" priority="2941" operator="lessThan">
      <formula>$O$21</formula>
    </cfRule>
  </conditionalFormatting>
  <conditionalFormatting sqref="BG88">
    <cfRule type="containsText" dxfId="15991" priority="2934" operator="containsText" text="Score">
      <formula>NOT(ISERROR(SEARCH("Score",BG88)))</formula>
    </cfRule>
    <cfRule type="cellIs" dxfId="15990" priority="2935" operator="greaterThan">
      <formula>$O$25</formula>
    </cfRule>
    <cfRule type="cellIs" dxfId="15989" priority="2936" operator="equal">
      <formula>$O$25</formula>
    </cfRule>
    <cfRule type="cellIs" dxfId="15988" priority="2937" operator="lessThan">
      <formula>$O$25</formula>
    </cfRule>
  </conditionalFormatting>
  <conditionalFormatting sqref="BG92">
    <cfRule type="containsText" dxfId="15987" priority="2930" operator="containsText" text="Score">
      <formula>NOT(ISERROR(SEARCH("Score",BG92)))</formula>
    </cfRule>
    <cfRule type="cellIs" dxfId="15986" priority="2931" operator="greaterThan">
      <formula>$O$29</formula>
    </cfRule>
    <cfRule type="cellIs" dxfId="15985" priority="2932" operator="equal">
      <formula>$O$29</formula>
    </cfRule>
    <cfRule type="cellIs" dxfId="15984" priority="2933" operator="lessThan">
      <formula>$O$29</formula>
    </cfRule>
  </conditionalFormatting>
  <conditionalFormatting sqref="BG96">
    <cfRule type="containsText" dxfId="15983" priority="2926" operator="containsText" text="Score">
      <formula>NOT(ISERROR(SEARCH("Score",BG96)))</formula>
    </cfRule>
    <cfRule type="cellIs" dxfId="15982" priority="2927" operator="greaterThan">
      <formula>$O$33</formula>
    </cfRule>
    <cfRule type="cellIs" dxfId="15981" priority="2928" operator="equal">
      <formula>$O$33</formula>
    </cfRule>
    <cfRule type="cellIs" dxfId="15980" priority="2929" operator="lessThan">
      <formula>$O$33</formula>
    </cfRule>
  </conditionalFormatting>
  <conditionalFormatting sqref="BG100">
    <cfRule type="containsText" dxfId="15979" priority="2922" operator="containsText" text="Score">
      <formula>NOT(ISERROR(SEARCH("Score",BG100)))</formula>
    </cfRule>
    <cfRule type="cellIs" dxfId="15978" priority="2923" operator="greaterThan">
      <formula>$O$37</formula>
    </cfRule>
    <cfRule type="cellIs" dxfId="15977" priority="2924" operator="equal">
      <formula>$O$37</formula>
    </cfRule>
    <cfRule type="cellIs" dxfId="15976" priority="2925" operator="lessThan">
      <formula>$O$37</formula>
    </cfRule>
  </conditionalFormatting>
  <conditionalFormatting sqref="BG104">
    <cfRule type="containsText" dxfId="15975" priority="2918" operator="containsText" text="Score">
      <formula>NOT(ISERROR(SEARCH("Score",BG104)))</formula>
    </cfRule>
    <cfRule type="cellIs" dxfId="15974" priority="2919" operator="greaterThan">
      <formula>$O$41</formula>
    </cfRule>
    <cfRule type="cellIs" dxfId="15973" priority="2920" operator="equal">
      <formula>$O$41</formula>
    </cfRule>
    <cfRule type="cellIs" dxfId="15972" priority="2921" operator="lessThan">
      <formula>$O$41</formula>
    </cfRule>
  </conditionalFormatting>
  <conditionalFormatting sqref="BG108">
    <cfRule type="containsText" dxfId="15971" priority="2914" operator="containsText" text="Score">
      <formula>NOT(ISERROR(SEARCH("Score",BG108)))</formula>
    </cfRule>
    <cfRule type="cellIs" dxfId="15970" priority="2915" operator="greaterThan">
      <formula>$O$45</formula>
    </cfRule>
    <cfRule type="cellIs" dxfId="15969" priority="2916" operator="equal">
      <formula>$O$45</formula>
    </cfRule>
    <cfRule type="cellIs" dxfId="15968" priority="2917" operator="lessThan">
      <formula>$O$45</formula>
    </cfRule>
  </conditionalFormatting>
  <conditionalFormatting sqref="BG112">
    <cfRule type="containsText" dxfId="15967" priority="2910" operator="containsText" text="Score">
      <formula>NOT(ISERROR(SEARCH("Score",BG112)))</formula>
    </cfRule>
    <cfRule type="cellIs" dxfId="15966" priority="2911" operator="greaterThan">
      <formula>$O$49</formula>
    </cfRule>
    <cfRule type="cellIs" dxfId="15965" priority="2912" operator="equal">
      <formula>$O$49</formula>
    </cfRule>
    <cfRule type="cellIs" dxfId="15964" priority="2913" operator="lessThan">
      <formula>$O$49</formula>
    </cfRule>
  </conditionalFormatting>
  <conditionalFormatting sqref="BG116">
    <cfRule type="containsText" dxfId="15963" priority="2906" operator="containsText" text="Score">
      <formula>NOT(ISERROR(SEARCH("Score",BG116)))</formula>
    </cfRule>
    <cfRule type="cellIs" dxfId="15962" priority="2907" operator="greaterThan">
      <formula>$O$53</formula>
    </cfRule>
    <cfRule type="cellIs" dxfId="15961" priority="2908" operator="equal">
      <formula>$O$53</formula>
    </cfRule>
    <cfRule type="cellIs" dxfId="15960" priority="2909" operator="lessThan">
      <formula>$O$53</formula>
    </cfRule>
  </conditionalFormatting>
  <conditionalFormatting sqref="BG120">
    <cfRule type="containsText" dxfId="15959" priority="2902" operator="containsText" text="Score">
      <formula>NOT(ISERROR(SEARCH("Score",BG120)))</formula>
    </cfRule>
    <cfRule type="cellIs" dxfId="15958" priority="2903" operator="greaterThan">
      <formula>$O$57</formula>
    </cfRule>
    <cfRule type="cellIs" dxfId="15957" priority="2904" operator="equal">
      <formula>$O$57</formula>
    </cfRule>
    <cfRule type="cellIs" dxfId="15956" priority="2905" operator="lessThan">
      <formula>$O$57</formula>
    </cfRule>
  </conditionalFormatting>
  <conditionalFormatting sqref="BG124">
    <cfRule type="containsText" dxfId="15955" priority="2898" operator="containsText" text="Score">
      <formula>NOT(ISERROR(SEARCH("Score",BG124)))</formula>
    </cfRule>
    <cfRule type="cellIs" dxfId="15954" priority="2899" operator="greaterThan">
      <formula>$O$61</formula>
    </cfRule>
    <cfRule type="cellIs" dxfId="15953" priority="2900" operator="equal">
      <formula>$O$61</formula>
    </cfRule>
    <cfRule type="cellIs" dxfId="15952" priority="2901" operator="lessThan">
      <formula>$O$61</formula>
    </cfRule>
  </conditionalFormatting>
  <conditionalFormatting sqref="BG128">
    <cfRule type="containsText" dxfId="15951" priority="2894" operator="containsText" text="Score">
      <formula>NOT(ISERROR(SEARCH("Score",BG128)))</formula>
    </cfRule>
    <cfRule type="cellIs" dxfId="15950" priority="2895" operator="greaterThan">
      <formula>$O$65</formula>
    </cfRule>
    <cfRule type="cellIs" dxfId="15949" priority="2896" operator="equal">
      <formula>$O$65</formula>
    </cfRule>
    <cfRule type="cellIs" dxfId="15948" priority="2897" operator="lessThan">
      <formula>$O$65</formula>
    </cfRule>
  </conditionalFormatting>
  <conditionalFormatting sqref="BG132">
    <cfRule type="containsText" dxfId="15947" priority="2890" operator="containsText" text="Score">
      <formula>NOT(ISERROR(SEARCH("Score",BG132)))</formula>
    </cfRule>
    <cfRule type="cellIs" dxfId="15946" priority="2891" operator="greaterThan">
      <formula>$O$69</formula>
    </cfRule>
    <cfRule type="cellIs" dxfId="15945" priority="2892" operator="equal">
      <formula>$O$69</formula>
    </cfRule>
    <cfRule type="cellIs" dxfId="15944" priority="2893" operator="lessThan">
      <formula>$O$69</formula>
    </cfRule>
  </conditionalFormatting>
  <conditionalFormatting sqref="BG136">
    <cfRule type="containsText" dxfId="15943" priority="2886" operator="containsText" text="Score">
      <formula>NOT(ISERROR(SEARCH("Score",BG136)))</formula>
    </cfRule>
    <cfRule type="cellIs" dxfId="15942" priority="2887" operator="greaterThan">
      <formula>$O$73</formula>
    </cfRule>
    <cfRule type="cellIs" dxfId="15941" priority="2888" operator="equal">
      <formula>$O$73</formula>
    </cfRule>
    <cfRule type="cellIs" dxfId="15940" priority="2889" operator="lessThan">
      <formula>$O$73</formula>
    </cfRule>
  </conditionalFormatting>
  <conditionalFormatting sqref="BG148 BG152 BG156">
    <cfRule type="cellIs" dxfId="15939" priority="2885" operator="greaterThan">
      <formula>0.05</formula>
    </cfRule>
  </conditionalFormatting>
  <conditionalFormatting sqref="BG144">
    <cfRule type="cellIs" dxfId="15938" priority="2884" operator="between">
      <formula>0.5</formula>
      <formula>100</formula>
    </cfRule>
  </conditionalFormatting>
  <conditionalFormatting sqref="BG148 BG152 BG156 BG160 BG164 BG168 BG172 BG176 BG180 BG184 BG188 BG192 BG196 BG200 BG144">
    <cfRule type="containsText" dxfId="15937" priority="2883" operator="containsText" text="ABP">
      <formula>NOT(ISERROR(SEARCH("ABP",BG144)))</formula>
    </cfRule>
  </conditionalFormatting>
  <conditionalFormatting sqref="BG143">
    <cfRule type="containsText" dxfId="15936" priority="2879" operator="containsText" text="Score">
      <formula>NOT(ISERROR(SEARCH("Score",BG143)))</formula>
    </cfRule>
    <cfRule type="cellIs" dxfId="15935" priority="2880" operator="greaterThan">
      <formula>$O$17</formula>
    </cfRule>
    <cfRule type="cellIs" dxfId="15934" priority="2881" operator="equal">
      <formula>$O$17</formula>
    </cfRule>
    <cfRule type="cellIs" dxfId="15933" priority="2882" operator="lessThan">
      <formula>$O$17</formula>
    </cfRule>
  </conditionalFormatting>
  <conditionalFormatting sqref="BG147">
    <cfRule type="containsText" dxfId="15932" priority="2875" operator="containsText" text="Score">
      <formula>NOT(ISERROR(SEARCH("Score",BG147)))</formula>
    </cfRule>
    <cfRule type="cellIs" dxfId="15931" priority="2876" operator="greaterThan">
      <formula>$O$21</formula>
    </cfRule>
    <cfRule type="cellIs" dxfId="15930" priority="2877" operator="equal">
      <formula>$O$21</formula>
    </cfRule>
    <cfRule type="cellIs" dxfId="15929" priority="2878" operator="lessThan">
      <formula>$O$21</formula>
    </cfRule>
  </conditionalFormatting>
  <conditionalFormatting sqref="BG151">
    <cfRule type="containsText" dxfId="15928" priority="2871" operator="containsText" text="Score">
      <formula>NOT(ISERROR(SEARCH("Score",BG151)))</formula>
    </cfRule>
    <cfRule type="cellIs" dxfId="15927" priority="2872" operator="greaterThan">
      <formula>$O$25</formula>
    </cfRule>
    <cfRule type="cellIs" dxfId="15926" priority="2873" operator="equal">
      <formula>$O$25</formula>
    </cfRule>
    <cfRule type="cellIs" dxfId="15925" priority="2874" operator="lessThan">
      <formula>$O$25</formula>
    </cfRule>
  </conditionalFormatting>
  <conditionalFormatting sqref="BG155">
    <cfRule type="containsText" dxfId="15924" priority="2867" operator="containsText" text="Score">
      <formula>NOT(ISERROR(SEARCH("Score",BG155)))</formula>
    </cfRule>
    <cfRule type="cellIs" dxfId="15923" priority="2868" operator="greaterThan">
      <formula>$O$29</formula>
    </cfRule>
    <cfRule type="cellIs" dxfId="15922" priority="2869" operator="equal">
      <formula>$O$29</formula>
    </cfRule>
    <cfRule type="cellIs" dxfId="15921" priority="2870" operator="lessThan">
      <formula>$O$29</formula>
    </cfRule>
  </conditionalFormatting>
  <conditionalFormatting sqref="BG159">
    <cfRule type="containsText" dxfId="15920" priority="2863" operator="containsText" text="Score">
      <formula>NOT(ISERROR(SEARCH("Score",BG159)))</formula>
    </cfRule>
    <cfRule type="cellIs" dxfId="15919" priority="2864" operator="greaterThan">
      <formula>$O$33</formula>
    </cfRule>
    <cfRule type="cellIs" dxfId="15918" priority="2865" operator="equal">
      <formula>$O$33</formula>
    </cfRule>
    <cfRule type="cellIs" dxfId="15917" priority="2866" operator="lessThan">
      <formula>$O$33</formula>
    </cfRule>
  </conditionalFormatting>
  <conditionalFormatting sqref="BG163">
    <cfRule type="containsText" dxfId="15916" priority="2859" operator="containsText" text="Score">
      <formula>NOT(ISERROR(SEARCH("Score",BG163)))</formula>
    </cfRule>
    <cfRule type="cellIs" dxfId="15915" priority="2860" operator="greaterThan">
      <formula>$O$37</formula>
    </cfRule>
    <cfRule type="cellIs" dxfId="15914" priority="2861" operator="equal">
      <formula>$O$37</formula>
    </cfRule>
    <cfRule type="cellIs" dxfId="15913" priority="2862" operator="lessThan">
      <formula>$O$37</formula>
    </cfRule>
  </conditionalFormatting>
  <conditionalFormatting sqref="BG167">
    <cfRule type="containsText" dxfId="15912" priority="2855" operator="containsText" text="Score">
      <formula>NOT(ISERROR(SEARCH("Score",BG167)))</formula>
    </cfRule>
    <cfRule type="cellIs" dxfId="15911" priority="2856" operator="greaterThan">
      <formula>$O$41</formula>
    </cfRule>
    <cfRule type="cellIs" dxfId="15910" priority="2857" operator="equal">
      <formula>$O$41</formula>
    </cfRule>
    <cfRule type="cellIs" dxfId="15909" priority="2858" operator="lessThan">
      <formula>$O$41</formula>
    </cfRule>
  </conditionalFormatting>
  <conditionalFormatting sqref="BG171">
    <cfRule type="containsText" dxfId="15908" priority="2851" operator="containsText" text="Score">
      <formula>NOT(ISERROR(SEARCH("Score",BG171)))</formula>
    </cfRule>
    <cfRule type="cellIs" dxfId="15907" priority="2852" operator="greaterThan">
      <formula>$O$45</formula>
    </cfRule>
    <cfRule type="cellIs" dxfId="15906" priority="2853" operator="equal">
      <formula>$O$45</formula>
    </cfRule>
    <cfRule type="cellIs" dxfId="15905" priority="2854" operator="lessThan">
      <formula>$O$45</formula>
    </cfRule>
  </conditionalFormatting>
  <conditionalFormatting sqref="BG175">
    <cfRule type="containsText" dxfId="15904" priority="2847" operator="containsText" text="Score">
      <formula>NOT(ISERROR(SEARCH("Score",BG175)))</formula>
    </cfRule>
    <cfRule type="cellIs" dxfId="15903" priority="2848" operator="greaterThan">
      <formula>$O$49</formula>
    </cfRule>
    <cfRule type="cellIs" dxfId="15902" priority="2849" operator="equal">
      <formula>$O$49</formula>
    </cfRule>
    <cfRule type="cellIs" dxfId="15901" priority="2850" operator="lessThan">
      <formula>$O$49</formula>
    </cfRule>
  </conditionalFormatting>
  <conditionalFormatting sqref="BG179">
    <cfRule type="containsText" dxfId="15900" priority="2843" operator="containsText" text="Score">
      <formula>NOT(ISERROR(SEARCH("Score",BG179)))</formula>
    </cfRule>
    <cfRule type="cellIs" dxfId="15899" priority="2844" operator="greaterThan">
      <formula>$O$53</formula>
    </cfRule>
    <cfRule type="cellIs" dxfId="15898" priority="2845" operator="equal">
      <formula>$O$53</formula>
    </cfRule>
    <cfRule type="cellIs" dxfId="15897" priority="2846" operator="lessThan">
      <formula>$O$53</formula>
    </cfRule>
  </conditionalFormatting>
  <conditionalFormatting sqref="BG183">
    <cfRule type="containsText" dxfId="15896" priority="2839" operator="containsText" text="Score">
      <formula>NOT(ISERROR(SEARCH("Score",BG183)))</formula>
    </cfRule>
    <cfRule type="cellIs" dxfId="15895" priority="2840" operator="greaterThan">
      <formula>$O$57</formula>
    </cfRule>
    <cfRule type="cellIs" dxfId="15894" priority="2841" operator="equal">
      <formula>$O$57</formula>
    </cfRule>
    <cfRule type="cellIs" dxfId="15893" priority="2842" operator="lessThan">
      <formula>$O$57</formula>
    </cfRule>
  </conditionalFormatting>
  <conditionalFormatting sqref="BG187">
    <cfRule type="containsText" dxfId="15892" priority="2835" operator="containsText" text="Score">
      <formula>NOT(ISERROR(SEARCH("Score",BG187)))</formula>
    </cfRule>
    <cfRule type="cellIs" dxfId="15891" priority="2836" operator="greaterThan">
      <formula>$O$61</formula>
    </cfRule>
    <cfRule type="cellIs" dxfId="15890" priority="2837" operator="equal">
      <formula>$O$61</formula>
    </cfRule>
    <cfRule type="cellIs" dxfId="15889" priority="2838" operator="lessThan">
      <formula>$O$61</formula>
    </cfRule>
  </conditionalFormatting>
  <conditionalFormatting sqref="BG191">
    <cfRule type="containsText" dxfId="15888" priority="2831" operator="containsText" text="Score">
      <formula>NOT(ISERROR(SEARCH("Score",BG191)))</formula>
    </cfRule>
    <cfRule type="cellIs" dxfId="15887" priority="2832" operator="greaterThan">
      <formula>$O$65</formula>
    </cfRule>
    <cfRule type="cellIs" dxfId="15886" priority="2833" operator="equal">
      <formula>$O$65</formula>
    </cfRule>
    <cfRule type="cellIs" dxfId="15885" priority="2834" operator="lessThan">
      <formula>$O$65</formula>
    </cfRule>
  </conditionalFormatting>
  <conditionalFormatting sqref="BG195">
    <cfRule type="containsText" dxfId="15884" priority="2827" operator="containsText" text="Score">
      <formula>NOT(ISERROR(SEARCH("Score",BG195)))</formula>
    </cfRule>
    <cfRule type="cellIs" dxfId="15883" priority="2828" operator="greaterThan">
      <formula>$O$69</formula>
    </cfRule>
    <cfRule type="cellIs" dxfId="15882" priority="2829" operator="equal">
      <formula>$O$69</formula>
    </cfRule>
    <cfRule type="cellIs" dxfId="15881" priority="2830" operator="lessThan">
      <formula>$O$69</formula>
    </cfRule>
  </conditionalFormatting>
  <conditionalFormatting sqref="BG199">
    <cfRule type="containsText" dxfId="15880" priority="2823" operator="containsText" text="Score">
      <formula>NOT(ISERROR(SEARCH("Score",BG199)))</formula>
    </cfRule>
    <cfRule type="cellIs" dxfId="15879" priority="2824" operator="greaterThan">
      <formula>$O$73</formula>
    </cfRule>
    <cfRule type="cellIs" dxfId="15878" priority="2825" operator="equal">
      <formula>$O$73</formula>
    </cfRule>
    <cfRule type="cellIs" dxfId="15877" priority="2826" operator="lessThan">
      <formula>$O$73</formula>
    </cfRule>
  </conditionalFormatting>
  <conditionalFormatting sqref="AL17">
    <cfRule type="containsText" dxfId="15876" priority="2811" operator="containsText" text="Score">
      <formula>NOT(ISERROR(SEARCH("Score",AL17)))</formula>
    </cfRule>
    <cfRule type="cellIs" dxfId="15875" priority="2812" operator="greaterThan">
      <formula>$O$17</formula>
    </cfRule>
    <cfRule type="cellIs" dxfId="15874" priority="2813" operator="equal">
      <formula>$O$17</formula>
    </cfRule>
    <cfRule type="cellIs" dxfId="15873" priority="2814" operator="lessThan">
      <formula>$O$17</formula>
    </cfRule>
  </conditionalFormatting>
  <conditionalFormatting sqref="AM17">
    <cfRule type="containsText" dxfId="15872" priority="2807" operator="containsText" text="Score">
      <formula>NOT(ISERROR(SEARCH("Score",AM17)))</formula>
    </cfRule>
    <cfRule type="cellIs" dxfId="15871" priority="2808" operator="greaterThan">
      <formula>$O$17</formula>
    </cfRule>
    <cfRule type="cellIs" dxfId="15870" priority="2809" operator="equal">
      <formula>$O$17</formula>
    </cfRule>
    <cfRule type="cellIs" dxfId="15869" priority="2810" operator="lessThan">
      <formula>$O$17</formula>
    </cfRule>
  </conditionalFormatting>
  <conditionalFormatting sqref="AN17">
    <cfRule type="containsText" dxfId="15868" priority="2803" operator="containsText" text="Score">
      <formula>NOT(ISERROR(SEARCH("Score",AN17)))</formula>
    </cfRule>
    <cfRule type="cellIs" dxfId="15867" priority="2804" operator="greaterThan">
      <formula>$O$17</formula>
    </cfRule>
    <cfRule type="cellIs" dxfId="15866" priority="2805" operator="equal">
      <formula>$O$17</formula>
    </cfRule>
    <cfRule type="cellIs" dxfId="15865" priority="2806" operator="lessThan">
      <formula>$O$17</formula>
    </cfRule>
  </conditionalFormatting>
  <conditionalFormatting sqref="AO17">
    <cfRule type="containsText" dxfId="15864" priority="2799" operator="containsText" text="Score">
      <formula>NOT(ISERROR(SEARCH("Score",AO17)))</formula>
    </cfRule>
    <cfRule type="cellIs" dxfId="15863" priority="2800" operator="greaterThan">
      <formula>$O$17</formula>
    </cfRule>
    <cfRule type="cellIs" dxfId="15862" priority="2801" operator="equal">
      <formula>$O$17</formula>
    </cfRule>
    <cfRule type="cellIs" dxfId="15861" priority="2802" operator="lessThan">
      <formula>$O$17</formula>
    </cfRule>
  </conditionalFormatting>
  <conditionalFormatting sqref="AP17">
    <cfRule type="containsText" dxfId="15860" priority="2795" operator="containsText" text="Score">
      <formula>NOT(ISERROR(SEARCH("Score",AP17)))</formula>
    </cfRule>
    <cfRule type="cellIs" dxfId="15859" priority="2796" operator="greaterThan">
      <formula>$O$17</formula>
    </cfRule>
    <cfRule type="cellIs" dxfId="15858" priority="2797" operator="equal">
      <formula>$O$17</formula>
    </cfRule>
    <cfRule type="cellIs" dxfId="15857" priority="2798" operator="lessThan">
      <formula>$O$17</formula>
    </cfRule>
  </conditionalFormatting>
  <conditionalFormatting sqref="AQ17">
    <cfRule type="containsText" dxfId="15856" priority="2791" operator="containsText" text="Score">
      <formula>NOT(ISERROR(SEARCH("Score",AQ17)))</formula>
    </cfRule>
    <cfRule type="cellIs" dxfId="15855" priority="2792" operator="greaterThan">
      <formula>$O$17</formula>
    </cfRule>
    <cfRule type="cellIs" dxfId="15854" priority="2793" operator="equal">
      <formula>$O$17</formula>
    </cfRule>
    <cfRule type="cellIs" dxfId="15853" priority="2794" operator="lessThan">
      <formula>$O$17</formula>
    </cfRule>
  </conditionalFormatting>
  <conditionalFormatting sqref="AR17">
    <cfRule type="containsText" dxfId="15852" priority="2787" operator="containsText" text="Score">
      <formula>NOT(ISERROR(SEARCH("Score",AR17)))</formula>
    </cfRule>
    <cfRule type="cellIs" dxfId="15851" priority="2788" operator="greaterThan">
      <formula>$O$17</formula>
    </cfRule>
    <cfRule type="cellIs" dxfId="15850" priority="2789" operator="equal">
      <formula>$O$17</formula>
    </cfRule>
    <cfRule type="cellIs" dxfId="15849" priority="2790" operator="lessThan">
      <formula>$O$17</formula>
    </cfRule>
  </conditionalFormatting>
  <conditionalFormatting sqref="AS17">
    <cfRule type="containsText" dxfId="15848" priority="2783" operator="containsText" text="Score">
      <formula>NOT(ISERROR(SEARCH("Score",AS17)))</formula>
    </cfRule>
    <cfRule type="cellIs" dxfId="15847" priority="2784" operator="greaterThan">
      <formula>$O$17</formula>
    </cfRule>
    <cfRule type="cellIs" dxfId="15846" priority="2785" operator="equal">
      <formula>$O$17</formula>
    </cfRule>
    <cfRule type="cellIs" dxfId="15845" priority="2786" operator="lessThan">
      <formula>$O$17</formula>
    </cfRule>
  </conditionalFormatting>
  <conditionalFormatting sqref="AT17">
    <cfRule type="containsText" dxfId="15844" priority="2779" operator="containsText" text="Score">
      <formula>NOT(ISERROR(SEARCH("Score",AT17)))</formula>
    </cfRule>
    <cfRule type="cellIs" dxfId="15843" priority="2780" operator="greaterThan">
      <formula>$O$17</formula>
    </cfRule>
    <cfRule type="cellIs" dxfId="15842" priority="2781" operator="equal">
      <formula>$O$17</formula>
    </cfRule>
    <cfRule type="cellIs" dxfId="15841" priority="2782" operator="lessThan">
      <formula>$O$17</formula>
    </cfRule>
  </conditionalFormatting>
  <conditionalFormatting sqref="AW17">
    <cfRule type="containsText" dxfId="15840" priority="2775" operator="containsText" text="Score">
      <formula>NOT(ISERROR(SEARCH("Score",AW17)))</formula>
    </cfRule>
    <cfRule type="cellIs" dxfId="15839" priority="2776" operator="greaterThan">
      <formula>$O$17</formula>
    </cfRule>
    <cfRule type="cellIs" dxfId="15838" priority="2777" operator="equal">
      <formula>$O$17</formula>
    </cfRule>
    <cfRule type="cellIs" dxfId="15837" priority="2778" operator="lessThan">
      <formula>$O$17</formula>
    </cfRule>
  </conditionalFormatting>
  <conditionalFormatting sqref="AX17">
    <cfRule type="containsText" dxfId="15836" priority="2771" operator="containsText" text="Score">
      <formula>NOT(ISERROR(SEARCH("Score",AX17)))</formula>
    </cfRule>
    <cfRule type="cellIs" dxfId="15835" priority="2772" operator="greaterThan">
      <formula>$O$17</formula>
    </cfRule>
    <cfRule type="cellIs" dxfId="15834" priority="2773" operator="equal">
      <formula>$O$17</formula>
    </cfRule>
    <cfRule type="cellIs" dxfId="15833" priority="2774" operator="lessThan">
      <formula>$O$17</formula>
    </cfRule>
  </conditionalFormatting>
  <conditionalFormatting sqref="AY17">
    <cfRule type="containsText" dxfId="15832" priority="2767" operator="containsText" text="Score">
      <formula>NOT(ISERROR(SEARCH("Score",AY17)))</formula>
    </cfRule>
    <cfRule type="cellIs" dxfId="15831" priority="2768" operator="greaterThan">
      <formula>$O$17</formula>
    </cfRule>
    <cfRule type="cellIs" dxfId="15830" priority="2769" operator="equal">
      <formula>$O$17</formula>
    </cfRule>
    <cfRule type="cellIs" dxfId="15829" priority="2770" operator="lessThan">
      <formula>$O$17</formula>
    </cfRule>
  </conditionalFormatting>
  <conditionalFormatting sqref="AL21">
    <cfRule type="containsText" dxfId="15828" priority="2755" operator="containsText" text="Score">
      <formula>NOT(ISERROR(SEARCH("Score",AL21)))</formula>
    </cfRule>
    <cfRule type="cellIs" dxfId="15827" priority="2756" operator="greaterThan">
      <formula>$O$21</formula>
    </cfRule>
    <cfRule type="cellIs" dxfId="15826" priority="2757" operator="equal">
      <formula>$O$21</formula>
    </cfRule>
    <cfRule type="cellIs" dxfId="15825" priority="2758" operator="lessThan">
      <formula>$O$21</formula>
    </cfRule>
  </conditionalFormatting>
  <conditionalFormatting sqref="AM21">
    <cfRule type="containsText" dxfId="15824" priority="2751" operator="containsText" text="Score">
      <formula>NOT(ISERROR(SEARCH("Score",AM21)))</formula>
    </cfRule>
    <cfRule type="cellIs" dxfId="15823" priority="2752" operator="greaterThan">
      <formula>$O$21</formula>
    </cfRule>
    <cfRule type="cellIs" dxfId="15822" priority="2753" operator="equal">
      <formula>$O$21</formula>
    </cfRule>
    <cfRule type="cellIs" dxfId="15821" priority="2754" operator="lessThan">
      <formula>$O$21</formula>
    </cfRule>
  </conditionalFormatting>
  <conditionalFormatting sqref="AN21">
    <cfRule type="containsText" dxfId="15820" priority="2747" operator="containsText" text="Score">
      <formula>NOT(ISERROR(SEARCH("Score",AN21)))</formula>
    </cfRule>
    <cfRule type="cellIs" dxfId="15819" priority="2748" operator="greaterThan">
      <formula>$O$21</formula>
    </cfRule>
    <cfRule type="cellIs" dxfId="15818" priority="2749" operator="equal">
      <formula>$O$21</formula>
    </cfRule>
    <cfRule type="cellIs" dxfId="15817" priority="2750" operator="lessThan">
      <formula>$O$21</formula>
    </cfRule>
  </conditionalFormatting>
  <conditionalFormatting sqref="AO21">
    <cfRule type="containsText" dxfId="15816" priority="2743" operator="containsText" text="Score">
      <formula>NOT(ISERROR(SEARCH("Score",AO21)))</formula>
    </cfRule>
    <cfRule type="cellIs" dxfId="15815" priority="2744" operator="greaterThan">
      <formula>$O$21</formula>
    </cfRule>
    <cfRule type="cellIs" dxfId="15814" priority="2745" operator="equal">
      <formula>$O$21</formula>
    </cfRule>
    <cfRule type="cellIs" dxfId="15813" priority="2746" operator="lessThan">
      <formula>$O$21</formula>
    </cfRule>
  </conditionalFormatting>
  <conditionalFormatting sqref="AP21">
    <cfRule type="containsText" dxfId="15812" priority="2739" operator="containsText" text="Score">
      <formula>NOT(ISERROR(SEARCH("Score",AP21)))</formula>
    </cfRule>
    <cfRule type="cellIs" dxfId="15811" priority="2740" operator="greaterThan">
      <formula>$O$21</formula>
    </cfRule>
    <cfRule type="cellIs" dxfId="15810" priority="2741" operator="equal">
      <formula>$O$21</formula>
    </cfRule>
    <cfRule type="cellIs" dxfId="15809" priority="2742" operator="lessThan">
      <formula>$O$21</formula>
    </cfRule>
  </conditionalFormatting>
  <conditionalFormatting sqref="AQ21">
    <cfRule type="containsText" dxfId="15808" priority="2735" operator="containsText" text="Score">
      <formula>NOT(ISERROR(SEARCH("Score",AQ21)))</formula>
    </cfRule>
    <cfRule type="cellIs" dxfId="15807" priority="2736" operator="greaterThan">
      <formula>$O$21</formula>
    </cfRule>
    <cfRule type="cellIs" dxfId="15806" priority="2737" operator="equal">
      <formula>$O$21</formula>
    </cfRule>
    <cfRule type="cellIs" dxfId="15805" priority="2738" operator="lessThan">
      <formula>$O$21</formula>
    </cfRule>
  </conditionalFormatting>
  <conditionalFormatting sqref="AR21">
    <cfRule type="containsText" dxfId="15804" priority="2731" operator="containsText" text="Score">
      <formula>NOT(ISERROR(SEARCH("Score",AR21)))</formula>
    </cfRule>
    <cfRule type="cellIs" dxfId="15803" priority="2732" operator="greaterThan">
      <formula>$O$21</formula>
    </cfRule>
    <cfRule type="cellIs" dxfId="15802" priority="2733" operator="equal">
      <formula>$O$21</formula>
    </cfRule>
    <cfRule type="cellIs" dxfId="15801" priority="2734" operator="lessThan">
      <formula>$O$21</formula>
    </cfRule>
  </conditionalFormatting>
  <conditionalFormatting sqref="AS21">
    <cfRule type="containsText" dxfId="15800" priority="2727" operator="containsText" text="Score">
      <formula>NOT(ISERROR(SEARCH("Score",AS21)))</formula>
    </cfRule>
    <cfRule type="cellIs" dxfId="15799" priority="2728" operator="greaterThan">
      <formula>$O$21</formula>
    </cfRule>
    <cfRule type="cellIs" dxfId="15798" priority="2729" operator="equal">
      <formula>$O$21</formula>
    </cfRule>
    <cfRule type="cellIs" dxfId="15797" priority="2730" operator="lessThan">
      <formula>$O$21</formula>
    </cfRule>
  </conditionalFormatting>
  <conditionalFormatting sqref="AT21">
    <cfRule type="containsText" dxfId="15796" priority="2723" operator="containsText" text="Score">
      <formula>NOT(ISERROR(SEARCH("Score",AT21)))</formula>
    </cfRule>
    <cfRule type="cellIs" dxfId="15795" priority="2724" operator="greaterThan">
      <formula>$O$21</formula>
    </cfRule>
    <cfRule type="cellIs" dxfId="15794" priority="2725" operator="equal">
      <formula>$O$21</formula>
    </cfRule>
    <cfRule type="cellIs" dxfId="15793" priority="2726" operator="lessThan">
      <formula>$O$21</formula>
    </cfRule>
  </conditionalFormatting>
  <conditionalFormatting sqref="AW21">
    <cfRule type="containsText" dxfId="15792" priority="2719" operator="containsText" text="Score">
      <formula>NOT(ISERROR(SEARCH("Score",AW21)))</formula>
    </cfRule>
    <cfRule type="cellIs" dxfId="15791" priority="2720" operator="greaterThan">
      <formula>$O$21</formula>
    </cfRule>
    <cfRule type="cellIs" dxfId="15790" priority="2721" operator="equal">
      <formula>$O$21</formula>
    </cfRule>
    <cfRule type="cellIs" dxfId="15789" priority="2722" operator="lessThan">
      <formula>$O$21</formula>
    </cfRule>
  </conditionalFormatting>
  <conditionalFormatting sqref="AX21">
    <cfRule type="containsText" dxfId="15788" priority="2715" operator="containsText" text="Score">
      <formula>NOT(ISERROR(SEARCH("Score",AX21)))</formula>
    </cfRule>
    <cfRule type="cellIs" dxfId="15787" priority="2716" operator="greaterThan">
      <formula>$O$21</formula>
    </cfRule>
    <cfRule type="cellIs" dxfId="15786" priority="2717" operator="equal">
      <formula>$O$21</formula>
    </cfRule>
    <cfRule type="cellIs" dxfId="15785" priority="2718" operator="lessThan">
      <formula>$O$21</formula>
    </cfRule>
  </conditionalFormatting>
  <conditionalFormatting sqref="AY21">
    <cfRule type="containsText" dxfId="15784" priority="2711" operator="containsText" text="Score">
      <formula>NOT(ISERROR(SEARCH("Score",AY21)))</formula>
    </cfRule>
    <cfRule type="cellIs" dxfId="15783" priority="2712" operator="greaterThan">
      <formula>$O$21</formula>
    </cfRule>
    <cfRule type="cellIs" dxfId="15782" priority="2713" operator="equal">
      <formula>$O$21</formula>
    </cfRule>
    <cfRule type="cellIs" dxfId="15781" priority="2714" operator="lessThan">
      <formula>$O$21</formula>
    </cfRule>
  </conditionalFormatting>
  <conditionalFormatting sqref="AL25">
    <cfRule type="containsText" dxfId="15780" priority="2699" operator="containsText" text="Score">
      <formula>NOT(ISERROR(SEARCH("Score",AL25)))</formula>
    </cfRule>
    <cfRule type="cellIs" dxfId="15779" priority="2700" operator="greaterThan">
      <formula>$O$25</formula>
    </cfRule>
    <cfRule type="cellIs" dxfId="15778" priority="2701" operator="equal">
      <formula>$O$25</formula>
    </cfRule>
    <cfRule type="cellIs" dxfId="15777" priority="2702" operator="lessThan">
      <formula>$O$25</formula>
    </cfRule>
  </conditionalFormatting>
  <conditionalFormatting sqref="AM25">
    <cfRule type="containsText" dxfId="15776" priority="2695" operator="containsText" text="Score">
      <formula>NOT(ISERROR(SEARCH("Score",AM25)))</formula>
    </cfRule>
    <cfRule type="cellIs" dxfId="15775" priority="2696" operator="greaterThan">
      <formula>$O$25</formula>
    </cfRule>
    <cfRule type="cellIs" dxfId="15774" priority="2697" operator="equal">
      <formula>$O$25</formula>
    </cfRule>
    <cfRule type="cellIs" dxfId="15773" priority="2698" operator="lessThan">
      <formula>$O$25</formula>
    </cfRule>
  </conditionalFormatting>
  <conditionalFormatting sqref="AN25">
    <cfRule type="containsText" dxfId="15772" priority="2691" operator="containsText" text="Score">
      <formula>NOT(ISERROR(SEARCH("Score",AN25)))</formula>
    </cfRule>
    <cfRule type="cellIs" dxfId="15771" priority="2692" operator="greaterThan">
      <formula>$O$25</formula>
    </cfRule>
    <cfRule type="cellIs" dxfId="15770" priority="2693" operator="equal">
      <formula>$O$25</formula>
    </cfRule>
    <cfRule type="cellIs" dxfId="15769" priority="2694" operator="lessThan">
      <formula>$O$25</formula>
    </cfRule>
  </conditionalFormatting>
  <conditionalFormatting sqref="AO25">
    <cfRule type="containsText" dxfId="15768" priority="2687" operator="containsText" text="Score">
      <formula>NOT(ISERROR(SEARCH("Score",AO25)))</formula>
    </cfRule>
    <cfRule type="cellIs" dxfId="15767" priority="2688" operator="greaterThan">
      <formula>$O$25</formula>
    </cfRule>
    <cfRule type="cellIs" dxfId="15766" priority="2689" operator="equal">
      <formula>$O$25</formula>
    </cfRule>
    <cfRule type="cellIs" dxfId="15765" priority="2690" operator="lessThan">
      <formula>$O$25</formula>
    </cfRule>
  </conditionalFormatting>
  <conditionalFormatting sqref="AP25">
    <cfRule type="containsText" dxfId="15764" priority="2683" operator="containsText" text="Score">
      <formula>NOT(ISERROR(SEARCH("Score",AP25)))</formula>
    </cfRule>
    <cfRule type="cellIs" dxfId="15763" priority="2684" operator="greaterThan">
      <formula>$O$25</formula>
    </cfRule>
    <cfRule type="cellIs" dxfId="15762" priority="2685" operator="equal">
      <formula>$O$25</formula>
    </cfRule>
    <cfRule type="cellIs" dxfId="15761" priority="2686" operator="lessThan">
      <formula>$O$25</formula>
    </cfRule>
  </conditionalFormatting>
  <conditionalFormatting sqref="AQ25">
    <cfRule type="containsText" dxfId="15760" priority="2679" operator="containsText" text="Score">
      <formula>NOT(ISERROR(SEARCH("Score",AQ25)))</formula>
    </cfRule>
    <cfRule type="cellIs" dxfId="15759" priority="2680" operator="greaterThan">
      <formula>$O$25</formula>
    </cfRule>
    <cfRule type="cellIs" dxfId="15758" priority="2681" operator="equal">
      <formula>$O$25</formula>
    </cfRule>
    <cfRule type="cellIs" dxfId="15757" priority="2682" operator="lessThan">
      <formula>$O$25</formula>
    </cfRule>
  </conditionalFormatting>
  <conditionalFormatting sqref="AR25">
    <cfRule type="containsText" dxfId="15756" priority="2675" operator="containsText" text="Score">
      <formula>NOT(ISERROR(SEARCH("Score",AR25)))</formula>
    </cfRule>
    <cfRule type="cellIs" dxfId="15755" priority="2676" operator="greaterThan">
      <formula>$O$25</formula>
    </cfRule>
    <cfRule type="cellIs" dxfId="15754" priority="2677" operator="equal">
      <formula>$O$25</formula>
    </cfRule>
    <cfRule type="cellIs" dxfId="15753" priority="2678" operator="lessThan">
      <formula>$O$25</formula>
    </cfRule>
  </conditionalFormatting>
  <conditionalFormatting sqref="AS25">
    <cfRule type="containsText" dxfId="15752" priority="2671" operator="containsText" text="Score">
      <formula>NOT(ISERROR(SEARCH("Score",AS25)))</formula>
    </cfRule>
    <cfRule type="cellIs" dxfId="15751" priority="2672" operator="greaterThan">
      <formula>$O$25</formula>
    </cfRule>
    <cfRule type="cellIs" dxfId="15750" priority="2673" operator="equal">
      <formula>$O$25</formula>
    </cfRule>
    <cfRule type="cellIs" dxfId="15749" priority="2674" operator="lessThan">
      <formula>$O$25</formula>
    </cfRule>
  </conditionalFormatting>
  <conditionalFormatting sqref="AT25">
    <cfRule type="containsText" dxfId="15748" priority="2667" operator="containsText" text="Score">
      <formula>NOT(ISERROR(SEARCH("Score",AT25)))</formula>
    </cfRule>
    <cfRule type="cellIs" dxfId="15747" priority="2668" operator="greaterThan">
      <formula>$O$25</formula>
    </cfRule>
    <cfRule type="cellIs" dxfId="15746" priority="2669" operator="equal">
      <formula>$O$25</formula>
    </cfRule>
    <cfRule type="cellIs" dxfId="15745" priority="2670" operator="lessThan">
      <formula>$O$25</formula>
    </cfRule>
  </conditionalFormatting>
  <conditionalFormatting sqref="AW25">
    <cfRule type="containsText" dxfId="15744" priority="2663" operator="containsText" text="Score">
      <formula>NOT(ISERROR(SEARCH("Score",AW25)))</formula>
    </cfRule>
    <cfRule type="cellIs" dxfId="15743" priority="2664" operator="greaterThan">
      <formula>$O$25</formula>
    </cfRule>
    <cfRule type="cellIs" dxfId="15742" priority="2665" operator="equal">
      <formula>$O$25</formula>
    </cfRule>
    <cfRule type="cellIs" dxfId="15741" priority="2666" operator="lessThan">
      <formula>$O$25</formula>
    </cfRule>
  </conditionalFormatting>
  <conditionalFormatting sqref="AX25">
    <cfRule type="containsText" dxfId="15740" priority="2659" operator="containsText" text="Score">
      <formula>NOT(ISERROR(SEARCH("Score",AX25)))</formula>
    </cfRule>
    <cfRule type="cellIs" dxfId="15739" priority="2660" operator="greaterThan">
      <formula>$O$25</formula>
    </cfRule>
    <cfRule type="cellIs" dxfId="15738" priority="2661" operator="equal">
      <formula>$O$25</formula>
    </cfRule>
    <cfRule type="cellIs" dxfId="15737" priority="2662" operator="lessThan">
      <formula>$O$25</formula>
    </cfRule>
  </conditionalFormatting>
  <conditionalFormatting sqref="AY25">
    <cfRule type="containsText" dxfId="15736" priority="2655" operator="containsText" text="Score">
      <formula>NOT(ISERROR(SEARCH("Score",AY25)))</formula>
    </cfRule>
    <cfRule type="cellIs" dxfId="15735" priority="2656" operator="greaterThan">
      <formula>$O$25</formula>
    </cfRule>
    <cfRule type="cellIs" dxfId="15734" priority="2657" operator="equal">
      <formula>$O$25</formula>
    </cfRule>
    <cfRule type="cellIs" dxfId="15733" priority="2658" operator="lessThan">
      <formula>$O$25</formula>
    </cfRule>
  </conditionalFormatting>
  <conditionalFormatting sqref="AL29">
    <cfRule type="containsText" dxfId="15732" priority="2643" operator="containsText" text="Score">
      <formula>NOT(ISERROR(SEARCH("Score",AL29)))</formula>
    </cfRule>
    <cfRule type="cellIs" dxfId="15731" priority="2644" operator="greaterThan">
      <formula>$O$29</formula>
    </cfRule>
    <cfRule type="cellIs" dxfId="15730" priority="2645" operator="equal">
      <formula>$O$29</formula>
    </cfRule>
    <cfRule type="cellIs" dxfId="15729" priority="2646" operator="lessThan">
      <formula>$O$29</formula>
    </cfRule>
  </conditionalFormatting>
  <conditionalFormatting sqref="AM29">
    <cfRule type="containsText" dxfId="15728" priority="2639" operator="containsText" text="Score">
      <formula>NOT(ISERROR(SEARCH("Score",AM29)))</formula>
    </cfRule>
    <cfRule type="cellIs" dxfId="15727" priority="2640" operator="greaterThan">
      <formula>$O$29</formula>
    </cfRule>
    <cfRule type="cellIs" dxfId="15726" priority="2641" operator="equal">
      <formula>$O$29</formula>
    </cfRule>
    <cfRule type="cellIs" dxfId="15725" priority="2642" operator="lessThan">
      <formula>$O$29</formula>
    </cfRule>
  </conditionalFormatting>
  <conditionalFormatting sqref="AN29">
    <cfRule type="containsText" dxfId="15724" priority="2635" operator="containsText" text="Score">
      <formula>NOT(ISERROR(SEARCH("Score",AN29)))</formula>
    </cfRule>
    <cfRule type="cellIs" dxfId="15723" priority="2636" operator="greaterThan">
      <formula>$O$29</formula>
    </cfRule>
    <cfRule type="cellIs" dxfId="15722" priority="2637" operator="equal">
      <formula>$O$29</formula>
    </cfRule>
    <cfRule type="cellIs" dxfId="15721" priority="2638" operator="lessThan">
      <formula>$O$29</formula>
    </cfRule>
  </conditionalFormatting>
  <conditionalFormatting sqref="AO29">
    <cfRule type="containsText" dxfId="15720" priority="2631" operator="containsText" text="Score">
      <formula>NOT(ISERROR(SEARCH("Score",AO29)))</formula>
    </cfRule>
    <cfRule type="cellIs" dxfId="15719" priority="2632" operator="greaterThan">
      <formula>$O$29</formula>
    </cfRule>
    <cfRule type="cellIs" dxfId="15718" priority="2633" operator="equal">
      <formula>$O$29</formula>
    </cfRule>
    <cfRule type="cellIs" dxfId="15717" priority="2634" operator="lessThan">
      <formula>$O$29</formula>
    </cfRule>
  </conditionalFormatting>
  <conditionalFormatting sqref="AP29">
    <cfRule type="containsText" dxfId="15716" priority="2627" operator="containsText" text="Score">
      <formula>NOT(ISERROR(SEARCH("Score",AP29)))</formula>
    </cfRule>
    <cfRule type="cellIs" dxfId="15715" priority="2628" operator="greaterThan">
      <formula>$O$29</formula>
    </cfRule>
    <cfRule type="cellIs" dxfId="15714" priority="2629" operator="equal">
      <formula>$O$29</formula>
    </cfRule>
    <cfRule type="cellIs" dxfId="15713" priority="2630" operator="lessThan">
      <formula>$O$29</formula>
    </cfRule>
  </conditionalFormatting>
  <conditionalFormatting sqref="AQ29">
    <cfRule type="containsText" dxfId="15712" priority="2623" operator="containsText" text="Score">
      <formula>NOT(ISERROR(SEARCH("Score",AQ29)))</formula>
    </cfRule>
    <cfRule type="cellIs" dxfId="15711" priority="2624" operator="greaterThan">
      <formula>$O$29</formula>
    </cfRule>
    <cfRule type="cellIs" dxfId="15710" priority="2625" operator="equal">
      <formula>$O$29</formula>
    </cfRule>
    <cfRule type="cellIs" dxfId="15709" priority="2626" operator="lessThan">
      <formula>$O$29</formula>
    </cfRule>
  </conditionalFormatting>
  <conditionalFormatting sqref="AR29">
    <cfRule type="containsText" dxfId="15708" priority="2619" operator="containsText" text="Score">
      <formula>NOT(ISERROR(SEARCH("Score",AR29)))</formula>
    </cfRule>
    <cfRule type="cellIs" dxfId="15707" priority="2620" operator="greaterThan">
      <formula>$O$29</formula>
    </cfRule>
    <cfRule type="cellIs" dxfId="15706" priority="2621" operator="equal">
      <formula>$O$29</formula>
    </cfRule>
    <cfRule type="cellIs" dxfId="15705" priority="2622" operator="lessThan">
      <formula>$O$29</formula>
    </cfRule>
  </conditionalFormatting>
  <conditionalFormatting sqref="AS29">
    <cfRule type="containsText" dxfId="15704" priority="2615" operator="containsText" text="Score">
      <formula>NOT(ISERROR(SEARCH("Score",AS29)))</formula>
    </cfRule>
    <cfRule type="cellIs" dxfId="15703" priority="2616" operator="greaterThan">
      <formula>$O$29</formula>
    </cfRule>
    <cfRule type="cellIs" dxfId="15702" priority="2617" operator="equal">
      <formula>$O$29</formula>
    </cfRule>
    <cfRule type="cellIs" dxfId="15701" priority="2618" operator="lessThan">
      <formula>$O$29</formula>
    </cfRule>
  </conditionalFormatting>
  <conditionalFormatting sqref="AT29">
    <cfRule type="containsText" dxfId="15700" priority="2611" operator="containsText" text="Score">
      <formula>NOT(ISERROR(SEARCH("Score",AT29)))</formula>
    </cfRule>
    <cfRule type="cellIs" dxfId="15699" priority="2612" operator="greaterThan">
      <formula>$O$29</formula>
    </cfRule>
    <cfRule type="cellIs" dxfId="15698" priority="2613" operator="equal">
      <formula>$O$29</formula>
    </cfRule>
    <cfRule type="cellIs" dxfId="15697" priority="2614" operator="lessThan">
      <formula>$O$29</formula>
    </cfRule>
  </conditionalFormatting>
  <conditionalFormatting sqref="AW29">
    <cfRule type="containsText" dxfId="15696" priority="2607" operator="containsText" text="Score">
      <formula>NOT(ISERROR(SEARCH("Score",AW29)))</formula>
    </cfRule>
    <cfRule type="cellIs" dxfId="15695" priority="2608" operator="greaterThan">
      <formula>$O$29</formula>
    </cfRule>
    <cfRule type="cellIs" dxfId="15694" priority="2609" operator="equal">
      <formula>$O$29</formula>
    </cfRule>
    <cfRule type="cellIs" dxfId="15693" priority="2610" operator="lessThan">
      <formula>$O$29</formula>
    </cfRule>
  </conditionalFormatting>
  <conditionalFormatting sqref="AX29">
    <cfRule type="containsText" dxfId="15692" priority="2603" operator="containsText" text="Score">
      <formula>NOT(ISERROR(SEARCH("Score",AX29)))</formula>
    </cfRule>
    <cfRule type="cellIs" dxfId="15691" priority="2604" operator="greaterThan">
      <formula>$O$29</formula>
    </cfRule>
    <cfRule type="cellIs" dxfId="15690" priority="2605" operator="equal">
      <formula>$O$29</formula>
    </cfRule>
    <cfRule type="cellIs" dxfId="15689" priority="2606" operator="lessThan">
      <formula>$O$29</formula>
    </cfRule>
  </conditionalFormatting>
  <conditionalFormatting sqref="AY29">
    <cfRule type="containsText" dxfId="15688" priority="2599" operator="containsText" text="Score">
      <formula>NOT(ISERROR(SEARCH("Score",AY29)))</formula>
    </cfRule>
    <cfRule type="cellIs" dxfId="15687" priority="2600" operator="greaterThan">
      <formula>$O$29</formula>
    </cfRule>
    <cfRule type="cellIs" dxfId="15686" priority="2601" operator="equal">
      <formula>$O$29</formula>
    </cfRule>
    <cfRule type="cellIs" dxfId="15685" priority="2602" operator="lessThan">
      <formula>$O$29</formula>
    </cfRule>
  </conditionalFormatting>
  <conditionalFormatting sqref="AL33">
    <cfRule type="containsText" dxfId="15684" priority="2587" operator="containsText" text="Score">
      <formula>NOT(ISERROR(SEARCH("Score",AL33)))</formula>
    </cfRule>
    <cfRule type="cellIs" dxfId="15683" priority="2588" operator="greaterThan">
      <formula>$O$33</formula>
    </cfRule>
    <cfRule type="cellIs" dxfId="15682" priority="2589" operator="equal">
      <formula>$O$33</formula>
    </cfRule>
    <cfRule type="cellIs" dxfId="15681" priority="2590" operator="lessThan">
      <formula>$O$33</formula>
    </cfRule>
  </conditionalFormatting>
  <conditionalFormatting sqref="AM33">
    <cfRule type="containsText" dxfId="15680" priority="2583" operator="containsText" text="Score">
      <formula>NOT(ISERROR(SEARCH("Score",AM33)))</formula>
    </cfRule>
    <cfRule type="cellIs" dxfId="15679" priority="2584" operator="greaterThan">
      <formula>$O$33</formula>
    </cfRule>
    <cfRule type="cellIs" dxfId="15678" priority="2585" operator="equal">
      <formula>$O$33</formula>
    </cfRule>
    <cfRule type="cellIs" dxfId="15677" priority="2586" operator="lessThan">
      <formula>$O$33</formula>
    </cfRule>
  </conditionalFormatting>
  <conditionalFormatting sqref="AN33">
    <cfRule type="containsText" dxfId="15676" priority="2579" operator="containsText" text="Score">
      <formula>NOT(ISERROR(SEARCH("Score",AN33)))</formula>
    </cfRule>
    <cfRule type="cellIs" dxfId="15675" priority="2580" operator="greaterThan">
      <formula>$O$33</formula>
    </cfRule>
    <cfRule type="cellIs" dxfId="15674" priority="2581" operator="equal">
      <formula>$O$33</formula>
    </cfRule>
    <cfRule type="cellIs" dxfId="15673" priority="2582" operator="lessThan">
      <formula>$O$33</formula>
    </cfRule>
  </conditionalFormatting>
  <conditionalFormatting sqref="AO33">
    <cfRule type="containsText" dxfId="15672" priority="2575" operator="containsText" text="Score">
      <formula>NOT(ISERROR(SEARCH("Score",AO33)))</formula>
    </cfRule>
    <cfRule type="cellIs" dxfId="15671" priority="2576" operator="greaterThan">
      <formula>$O$33</formula>
    </cfRule>
    <cfRule type="cellIs" dxfId="15670" priority="2577" operator="equal">
      <formula>$O$33</formula>
    </cfRule>
    <cfRule type="cellIs" dxfId="15669" priority="2578" operator="lessThan">
      <formula>$O$33</formula>
    </cfRule>
  </conditionalFormatting>
  <conditionalFormatting sqref="AP33">
    <cfRule type="containsText" dxfId="15668" priority="2571" operator="containsText" text="Score">
      <formula>NOT(ISERROR(SEARCH("Score",AP33)))</formula>
    </cfRule>
    <cfRule type="cellIs" dxfId="15667" priority="2572" operator="greaterThan">
      <formula>$O$33</formula>
    </cfRule>
    <cfRule type="cellIs" dxfId="15666" priority="2573" operator="equal">
      <formula>$O$33</formula>
    </cfRule>
    <cfRule type="cellIs" dxfId="15665" priority="2574" operator="lessThan">
      <formula>$O$33</formula>
    </cfRule>
  </conditionalFormatting>
  <conditionalFormatting sqref="AQ33">
    <cfRule type="containsText" dxfId="15664" priority="2567" operator="containsText" text="Score">
      <formula>NOT(ISERROR(SEARCH("Score",AQ33)))</formula>
    </cfRule>
    <cfRule type="cellIs" dxfId="15663" priority="2568" operator="greaterThan">
      <formula>$O$33</formula>
    </cfRule>
    <cfRule type="cellIs" dxfId="15662" priority="2569" operator="equal">
      <formula>$O$33</formula>
    </cfRule>
    <cfRule type="cellIs" dxfId="15661" priority="2570" operator="lessThan">
      <formula>$O$33</formula>
    </cfRule>
  </conditionalFormatting>
  <conditionalFormatting sqref="AR33">
    <cfRule type="containsText" dxfId="15660" priority="2563" operator="containsText" text="Score">
      <formula>NOT(ISERROR(SEARCH("Score",AR33)))</formula>
    </cfRule>
    <cfRule type="cellIs" dxfId="15659" priority="2564" operator="greaterThan">
      <formula>$O$33</formula>
    </cfRule>
    <cfRule type="cellIs" dxfId="15658" priority="2565" operator="equal">
      <formula>$O$33</formula>
    </cfRule>
    <cfRule type="cellIs" dxfId="15657" priority="2566" operator="lessThan">
      <formula>$O$33</formula>
    </cfRule>
  </conditionalFormatting>
  <conditionalFormatting sqref="AS33">
    <cfRule type="containsText" dxfId="15656" priority="2559" operator="containsText" text="Score">
      <formula>NOT(ISERROR(SEARCH("Score",AS33)))</formula>
    </cfRule>
    <cfRule type="cellIs" dxfId="15655" priority="2560" operator="greaterThan">
      <formula>$O$33</formula>
    </cfRule>
    <cfRule type="cellIs" dxfId="15654" priority="2561" operator="equal">
      <formula>$O$33</formula>
    </cfRule>
    <cfRule type="cellIs" dxfId="15653" priority="2562" operator="lessThan">
      <formula>$O$33</formula>
    </cfRule>
  </conditionalFormatting>
  <conditionalFormatting sqref="AT33">
    <cfRule type="containsText" dxfId="15652" priority="2555" operator="containsText" text="Score">
      <formula>NOT(ISERROR(SEARCH("Score",AT33)))</formula>
    </cfRule>
    <cfRule type="cellIs" dxfId="15651" priority="2556" operator="greaterThan">
      <formula>$O$33</formula>
    </cfRule>
    <cfRule type="cellIs" dxfId="15650" priority="2557" operator="equal">
      <formula>$O$33</formula>
    </cfRule>
    <cfRule type="cellIs" dxfId="15649" priority="2558" operator="lessThan">
      <formula>$O$33</formula>
    </cfRule>
  </conditionalFormatting>
  <conditionalFormatting sqref="AW33">
    <cfRule type="containsText" dxfId="15648" priority="2551" operator="containsText" text="Score">
      <formula>NOT(ISERROR(SEARCH("Score",AW33)))</formula>
    </cfRule>
    <cfRule type="cellIs" dxfId="15647" priority="2552" operator="greaterThan">
      <formula>$O$33</formula>
    </cfRule>
    <cfRule type="cellIs" dxfId="15646" priority="2553" operator="equal">
      <formula>$O$33</formula>
    </cfRule>
    <cfRule type="cellIs" dxfId="15645" priority="2554" operator="lessThan">
      <formula>$O$33</formula>
    </cfRule>
  </conditionalFormatting>
  <conditionalFormatting sqref="AX33">
    <cfRule type="containsText" dxfId="15644" priority="2547" operator="containsText" text="Score">
      <formula>NOT(ISERROR(SEARCH("Score",AX33)))</formula>
    </cfRule>
    <cfRule type="cellIs" dxfId="15643" priority="2548" operator="greaterThan">
      <formula>$O$33</formula>
    </cfRule>
    <cfRule type="cellIs" dxfId="15642" priority="2549" operator="equal">
      <formula>$O$33</formula>
    </cfRule>
    <cfRule type="cellIs" dxfId="15641" priority="2550" operator="lessThan">
      <formula>$O$33</formula>
    </cfRule>
  </conditionalFormatting>
  <conditionalFormatting sqref="AY33">
    <cfRule type="containsText" dxfId="15640" priority="2543" operator="containsText" text="Score">
      <formula>NOT(ISERROR(SEARCH("Score",AY33)))</formula>
    </cfRule>
    <cfRule type="cellIs" dxfId="15639" priority="2544" operator="greaterThan">
      <formula>$O$33</formula>
    </cfRule>
    <cfRule type="cellIs" dxfId="15638" priority="2545" operator="equal">
      <formula>$O$33</formula>
    </cfRule>
    <cfRule type="cellIs" dxfId="15637" priority="2546" operator="lessThan">
      <formula>$O$33</formula>
    </cfRule>
  </conditionalFormatting>
  <conditionalFormatting sqref="AL37">
    <cfRule type="containsText" dxfId="15636" priority="2531" operator="containsText" text="Score">
      <formula>NOT(ISERROR(SEARCH("Score",AL37)))</formula>
    </cfRule>
    <cfRule type="cellIs" dxfId="15635" priority="2532" operator="greaterThan">
      <formula>$O$37</formula>
    </cfRule>
    <cfRule type="cellIs" dxfId="15634" priority="2533" operator="equal">
      <formula>$O$37</formula>
    </cfRule>
    <cfRule type="cellIs" dxfId="15633" priority="2534" operator="lessThan">
      <formula>$O$37</formula>
    </cfRule>
  </conditionalFormatting>
  <conditionalFormatting sqref="AM37">
    <cfRule type="containsText" dxfId="15632" priority="2527" operator="containsText" text="Score">
      <formula>NOT(ISERROR(SEARCH("Score",AM37)))</formula>
    </cfRule>
    <cfRule type="cellIs" dxfId="15631" priority="2528" operator="greaterThan">
      <formula>$O$37</formula>
    </cfRule>
    <cfRule type="cellIs" dxfId="15630" priority="2529" operator="equal">
      <formula>$O$37</formula>
    </cfRule>
    <cfRule type="cellIs" dxfId="15629" priority="2530" operator="lessThan">
      <formula>$O$37</formula>
    </cfRule>
  </conditionalFormatting>
  <conditionalFormatting sqref="AN37">
    <cfRule type="containsText" dxfId="15628" priority="2523" operator="containsText" text="Score">
      <formula>NOT(ISERROR(SEARCH("Score",AN37)))</formula>
    </cfRule>
    <cfRule type="cellIs" dxfId="15627" priority="2524" operator="greaterThan">
      <formula>$O$37</formula>
    </cfRule>
    <cfRule type="cellIs" dxfId="15626" priority="2525" operator="equal">
      <formula>$O$37</formula>
    </cfRule>
    <cfRule type="cellIs" dxfId="15625" priority="2526" operator="lessThan">
      <formula>$O$37</formula>
    </cfRule>
  </conditionalFormatting>
  <conditionalFormatting sqref="AO37">
    <cfRule type="containsText" dxfId="15624" priority="2519" operator="containsText" text="Score">
      <formula>NOT(ISERROR(SEARCH("Score",AO37)))</formula>
    </cfRule>
    <cfRule type="cellIs" dxfId="15623" priority="2520" operator="greaterThan">
      <formula>$O$37</formula>
    </cfRule>
    <cfRule type="cellIs" dxfId="15622" priority="2521" operator="equal">
      <formula>$O$37</formula>
    </cfRule>
    <cfRule type="cellIs" dxfId="15621" priority="2522" operator="lessThan">
      <formula>$O$37</formula>
    </cfRule>
  </conditionalFormatting>
  <conditionalFormatting sqref="AP37">
    <cfRule type="containsText" dxfId="15620" priority="2515" operator="containsText" text="Score">
      <formula>NOT(ISERROR(SEARCH("Score",AP37)))</formula>
    </cfRule>
    <cfRule type="cellIs" dxfId="15619" priority="2516" operator="greaterThan">
      <formula>$O$37</formula>
    </cfRule>
    <cfRule type="cellIs" dxfId="15618" priority="2517" operator="equal">
      <formula>$O$37</formula>
    </cfRule>
    <cfRule type="cellIs" dxfId="15617" priority="2518" operator="lessThan">
      <formula>$O$37</formula>
    </cfRule>
  </conditionalFormatting>
  <conditionalFormatting sqref="AQ37">
    <cfRule type="containsText" dxfId="15616" priority="2511" operator="containsText" text="Score">
      <formula>NOT(ISERROR(SEARCH("Score",AQ37)))</formula>
    </cfRule>
    <cfRule type="cellIs" dxfId="15615" priority="2512" operator="greaterThan">
      <formula>$O$37</formula>
    </cfRule>
    <cfRule type="cellIs" dxfId="15614" priority="2513" operator="equal">
      <formula>$O$37</formula>
    </cfRule>
    <cfRule type="cellIs" dxfId="15613" priority="2514" operator="lessThan">
      <formula>$O$37</formula>
    </cfRule>
  </conditionalFormatting>
  <conditionalFormatting sqref="AR37">
    <cfRule type="containsText" dxfId="15612" priority="2507" operator="containsText" text="Score">
      <formula>NOT(ISERROR(SEARCH("Score",AR37)))</formula>
    </cfRule>
    <cfRule type="cellIs" dxfId="15611" priority="2508" operator="greaterThan">
      <formula>$O$37</formula>
    </cfRule>
    <cfRule type="cellIs" dxfId="15610" priority="2509" operator="equal">
      <formula>$O$37</formula>
    </cfRule>
    <cfRule type="cellIs" dxfId="15609" priority="2510" operator="lessThan">
      <formula>$O$37</formula>
    </cfRule>
  </conditionalFormatting>
  <conditionalFormatting sqref="AS37">
    <cfRule type="containsText" dxfId="15608" priority="2503" operator="containsText" text="Score">
      <formula>NOT(ISERROR(SEARCH("Score",AS37)))</formula>
    </cfRule>
    <cfRule type="cellIs" dxfId="15607" priority="2504" operator="greaterThan">
      <formula>$O$37</formula>
    </cfRule>
    <cfRule type="cellIs" dxfId="15606" priority="2505" operator="equal">
      <formula>$O$37</formula>
    </cfRule>
    <cfRule type="cellIs" dxfId="15605" priority="2506" operator="lessThan">
      <formula>$O$37</formula>
    </cfRule>
  </conditionalFormatting>
  <conditionalFormatting sqref="AT37">
    <cfRule type="containsText" dxfId="15604" priority="2499" operator="containsText" text="Score">
      <formula>NOT(ISERROR(SEARCH("Score",AT37)))</formula>
    </cfRule>
    <cfRule type="cellIs" dxfId="15603" priority="2500" operator="greaterThan">
      <formula>$O$37</formula>
    </cfRule>
    <cfRule type="cellIs" dxfId="15602" priority="2501" operator="equal">
      <formula>$O$37</formula>
    </cfRule>
    <cfRule type="cellIs" dxfId="15601" priority="2502" operator="lessThan">
      <formula>$O$37</formula>
    </cfRule>
  </conditionalFormatting>
  <conditionalFormatting sqref="AW37">
    <cfRule type="containsText" dxfId="15600" priority="2495" operator="containsText" text="Score">
      <formula>NOT(ISERROR(SEARCH("Score",AW37)))</formula>
    </cfRule>
    <cfRule type="cellIs" dxfId="15599" priority="2496" operator="greaterThan">
      <formula>$O$37</formula>
    </cfRule>
    <cfRule type="cellIs" dxfId="15598" priority="2497" operator="equal">
      <formula>$O$37</formula>
    </cfRule>
    <cfRule type="cellIs" dxfId="15597" priority="2498" operator="lessThan">
      <formula>$O$37</formula>
    </cfRule>
  </conditionalFormatting>
  <conditionalFormatting sqref="AX37">
    <cfRule type="containsText" dxfId="15596" priority="2491" operator="containsText" text="Score">
      <formula>NOT(ISERROR(SEARCH("Score",AX37)))</formula>
    </cfRule>
    <cfRule type="cellIs" dxfId="15595" priority="2492" operator="greaterThan">
      <formula>$O$37</formula>
    </cfRule>
    <cfRule type="cellIs" dxfId="15594" priority="2493" operator="equal">
      <formula>$O$37</formula>
    </cfRule>
    <cfRule type="cellIs" dxfId="15593" priority="2494" operator="lessThan">
      <formula>$O$37</formula>
    </cfRule>
  </conditionalFormatting>
  <conditionalFormatting sqref="AY37">
    <cfRule type="containsText" dxfId="15592" priority="2487" operator="containsText" text="Score">
      <formula>NOT(ISERROR(SEARCH("Score",AY37)))</formula>
    </cfRule>
    <cfRule type="cellIs" dxfId="15591" priority="2488" operator="greaterThan">
      <formula>$O$37</formula>
    </cfRule>
    <cfRule type="cellIs" dxfId="15590" priority="2489" operator="equal">
      <formula>$O$37</formula>
    </cfRule>
    <cfRule type="cellIs" dxfId="15589" priority="2490" operator="lessThan">
      <formula>$O$37</formula>
    </cfRule>
  </conditionalFormatting>
  <conditionalFormatting sqref="AL41">
    <cfRule type="containsText" dxfId="15588" priority="2475" operator="containsText" text="Score">
      <formula>NOT(ISERROR(SEARCH("Score",AL41)))</formula>
    </cfRule>
    <cfRule type="cellIs" dxfId="15587" priority="2476" operator="greaterThan">
      <formula>$O$41</formula>
    </cfRule>
    <cfRule type="cellIs" dxfId="15586" priority="2477" operator="equal">
      <formula>$O$41</formula>
    </cfRule>
    <cfRule type="cellIs" dxfId="15585" priority="2478" operator="lessThan">
      <formula>$O$41</formula>
    </cfRule>
  </conditionalFormatting>
  <conditionalFormatting sqref="AM41">
    <cfRule type="containsText" dxfId="15584" priority="2471" operator="containsText" text="Score">
      <formula>NOT(ISERROR(SEARCH("Score",AM41)))</formula>
    </cfRule>
    <cfRule type="cellIs" dxfId="15583" priority="2472" operator="greaterThan">
      <formula>$O$41</formula>
    </cfRule>
    <cfRule type="cellIs" dxfId="15582" priority="2473" operator="equal">
      <formula>$O$41</formula>
    </cfRule>
    <cfRule type="cellIs" dxfId="15581" priority="2474" operator="lessThan">
      <formula>$O$41</formula>
    </cfRule>
  </conditionalFormatting>
  <conditionalFormatting sqref="AN41">
    <cfRule type="containsText" dxfId="15580" priority="2467" operator="containsText" text="Score">
      <formula>NOT(ISERROR(SEARCH("Score",AN41)))</formula>
    </cfRule>
    <cfRule type="cellIs" dxfId="15579" priority="2468" operator="greaterThan">
      <formula>$O$41</formula>
    </cfRule>
    <cfRule type="cellIs" dxfId="15578" priority="2469" operator="equal">
      <formula>$O$41</formula>
    </cfRule>
    <cfRule type="cellIs" dxfId="15577" priority="2470" operator="lessThan">
      <formula>$O$41</formula>
    </cfRule>
  </conditionalFormatting>
  <conditionalFormatting sqref="AO41">
    <cfRule type="containsText" dxfId="15576" priority="2463" operator="containsText" text="Score">
      <formula>NOT(ISERROR(SEARCH("Score",AO41)))</formula>
    </cfRule>
    <cfRule type="cellIs" dxfId="15575" priority="2464" operator="greaterThan">
      <formula>$O$41</formula>
    </cfRule>
    <cfRule type="cellIs" dxfId="15574" priority="2465" operator="equal">
      <formula>$O$41</formula>
    </cfRule>
    <cfRule type="cellIs" dxfId="15573" priority="2466" operator="lessThan">
      <formula>$O$41</formula>
    </cfRule>
  </conditionalFormatting>
  <conditionalFormatting sqref="AP41">
    <cfRule type="containsText" dxfId="15572" priority="2459" operator="containsText" text="Score">
      <formula>NOT(ISERROR(SEARCH("Score",AP41)))</formula>
    </cfRule>
    <cfRule type="cellIs" dxfId="15571" priority="2460" operator="greaterThan">
      <formula>$O$41</formula>
    </cfRule>
    <cfRule type="cellIs" dxfId="15570" priority="2461" operator="equal">
      <formula>$O$41</formula>
    </cfRule>
    <cfRule type="cellIs" dxfId="15569" priority="2462" operator="lessThan">
      <formula>$O$41</formula>
    </cfRule>
  </conditionalFormatting>
  <conditionalFormatting sqref="AQ41">
    <cfRule type="containsText" dxfId="15568" priority="2455" operator="containsText" text="Score">
      <formula>NOT(ISERROR(SEARCH("Score",AQ41)))</formula>
    </cfRule>
    <cfRule type="cellIs" dxfId="15567" priority="2456" operator="greaterThan">
      <formula>$O$41</formula>
    </cfRule>
    <cfRule type="cellIs" dxfId="15566" priority="2457" operator="equal">
      <formula>$O$41</formula>
    </cfRule>
    <cfRule type="cellIs" dxfId="15565" priority="2458" operator="lessThan">
      <formula>$O$41</formula>
    </cfRule>
  </conditionalFormatting>
  <conditionalFormatting sqref="AR41">
    <cfRule type="containsText" dxfId="15564" priority="2451" operator="containsText" text="Score">
      <formula>NOT(ISERROR(SEARCH("Score",AR41)))</formula>
    </cfRule>
    <cfRule type="cellIs" dxfId="15563" priority="2452" operator="greaterThan">
      <formula>$O$41</formula>
    </cfRule>
    <cfRule type="cellIs" dxfId="15562" priority="2453" operator="equal">
      <formula>$O$41</formula>
    </cfRule>
    <cfRule type="cellIs" dxfId="15561" priority="2454" operator="lessThan">
      <formula>$O$41</formula>
    </cfRule>
  </conditionalFormatting>
  <conditionalFormatting sqref="AS41">
    <cfRule type="containsText" dxfId="15560" priority="2447" operator="containsText" text="Score">
      <formula>NOT(ISERROR(SEARCH("Score",AS41)))</formula>
    </cfRule>
    <cfRule type="cellIs" dxfId="15559" priority="2448" operator="greaterThan">
      <formula>$O$41</formula>
    </cfRule>
    <cfRule type="cellIs" dxfId="15558" priority="2449" operator="equal">
      <formula>$O$41</formula>
    </cfRule>
    <cfRule type="cellIs" dxfId="15557" priority="2450" operator="lessThan">
      <formula>$O$41</formula>
    </cfRule>
  </conditionalFormatting>
  <conditionalFormatting sqref="AT41">
    <cfRule type="containsText" dxfId="15556" priority="2443" operator="containsText" text="Score">
      <formula>NOT(ISERROR(SEARCH("Score",AT41)))</formula>
    </cfRule>
    <cfRule type="cellIs" dxfId="15555" priority="2444" operator="greaterThan">
      <formula>$O$41</formula>
    </cfRule>
    <cfRule type="cellIs" dxfId="15554" priority="2445" operator="equal">
      <formula>$O$41</formula>
    </cfRule>
    <cfRule type="cellIs" dxfId="15553" priority="2446" operator="lessThan">
      <formula>$O$41</formula>
    </cfRule>
  </conditionalFormatting>
  <conditionalFormatting sqref="AW41">
    <cfRule type="containsText" dxfId="15552" priority="2439" operator="containsText" text="Score">
      <formula>NOT(ISERROR(SEARCH("Score",AW41)))</formula>
    </cfRule>
    <cfRule type="cellIs" dxfId="15551" priority="2440" operator="greaterThan">
      <formula>$O$41</formula>
    </cfRule>
    <cfRule type="cellIs" dxfId="15550" priority="2441" operator="equal">
      <formula>$O$41</formula>
    </cfRule>
    <cfRule type="cellIs" dxfId="15549" priority="2442" operator="lessThan">
      <formula>$O$41</formula>
    </cfRule>
  </conditionalFormatting>
  <conditionalFormatting sqref="AX41">
    <cfRule type="containsText" dxfId="15548" priority="2435" operator="containsText" text="Score">
      <formula>NOT(ISERROR(SEARCH("Score",AX41)))</formula>
    </cfRule>
    <cfRule type="cellIs" dxfId="15547" priority="2436" operator="greaterThan">
      <formula>$O$41</formula>
    </cfRule>
    <cfRule type="cellIs" dxfId="15546" priority="2437" operator="equal">
      <formula>$O$41</formula>
    </cfRule>
    <cfRule type="cellIs" dxfId="15545" priority="2438" operator="lessThan">
      <formula>$O$41</formula>
    </cfRule>
  </conditionalFormatting>
  <conditionalFormatting sqref="AY41">
    <cfRule type="containsText" dxfId="15544" priority="2431" operator="containsText" text="Score">
      <formula>NOT(ISERROR(SEARCH("Score",AY41)))</formula>
    </cfRule>
    <cfRule type="cellIs" dxfId="15543" priority="2432" operator="greaterThan">
      <formula>$O$41</formula>
    </cfRule>
    <cfRule type="cellIs" dxfId="15542" priority="2433" operator="equal">
      <formula>$O$41</formula>
    </cfRule>
    <cfRule type="cellIs" dxfId="15541" priority="2434" operator="lessThan">
      <formula>$O$41</formula>
    </cfRule>
  </conditionalFormatting>
  <conditionalFormatting sqref="AL45">
    <cfRule type="containsText" dxfId="15540" priority="2419" operator="containsText" text="Score">
      <formula>NOT(ISERROR(SEARCH("Score",AL45)))</formula>
    </cfRule>
    <cfRule type="cellIs" dxfId="15539" priority="2420" operator="greaterThan">
      <formula>$O$45</formula>
    </cfRule>
    <cfRule type="cellIs" dxfId="15538" priority="2421" operator="equal">
      <formula>$O$45</formula>
    </cfRule>
    <cfRule type="cellIs" dxfId="15537" priority="2422" operator="lessThan">
      <formula>$O$45</formula>
    </cfRule>
  </conditionalFormatting>
  <conditionalFormatting sqref="AM45">
    <cfRule type="containsText" dxfId="15536" priority="2415" operator="containsText" text="Score">
      <formula>NOT(ISERROR(SEARCH("Score",AM45)))</formula>
    </cfRule>
    <cfRule type="cellIs" dxfId="15535" priority="2416" operator="greaterThan">
      <formula>$O$45</formula>
    </cfRule>
    <cfRule type="cellIs" dxfId="15534" priority="2417" operator="equal">
      <formula>$O$45</formula>
    </cfRule>
    <cfRule type="cellIs" dxfId="15533" priority="2418" operator="lessThan">
      <formula>$O$45</formula>
    </cfRule>
  </conditionalFormatting>
  <conditionalFormatting sqref="AN45">
    <cfRule type="containsText" dxfId="15532" priority="2411" operator="containsText" text="Score">
      <formula>NOT(ISERROR(SEARCH("Score",AN45)))</formula>
    </cfRule>
    <cfRule type="cellIs" dxfId="15531" priority="2412" operator="greaterThan">
      <formula>$O$45</formula>
    </cfRule>
    <cfRule type="cellIs" dxfId="15530" priority="2413" operator="equal">
      <formula>$O$45</formula>
    </cfRule>
    <cfRule type="cellIs" dxfId="15529" priority="2414" operator="lessThan">
      <formula>$O$45</formula>
    </cfRule>
  </conditionalFormatting>
  <conditionalFormatting sqref="AO45">
    <cfRule type="containsText" dxfId="15528" priority="2407" operator="containsText" text="Score">
      <formula>NOT(ISERROR(SEARCH("Score",AO45)))</formula>
    </cfRule>
    <cfRule type="cellIs" dxfId="15527" priority="2408" operator="greaterThan">
      <formula>$O$45</formula>
    </cfRule>
    <cfRule type="cellIs" dxfId="15526" priority="2409" operator="equal">
      <formula>$O$45</formula>
    </cfRule>
    <cfRule type="cellIs" dxfId="15525" priority="2410" operator="lessThan">
      <formula>$O$45</formula>
    </cfRule>
  </conditionalFormatting>
  <conditionalFormatting sqref="AP45">
    <cfRule type="containsText" dxfId="15524" priority="2403" operator="containsText" text="Score">
      <formula>NOT(ISERROR(SEARCH("Score",AP45)))</formula>
    </cfRule>
    <cfRule type="cellIs" dxfId="15523" priority="2404" operator="greaterThan">
      <formula>$O$45</formula>
    </cfRule>
    <cfRule type="cellIs" dxfId="15522" priority="2405" operator="equal">
      <formula>$O$45</formula>
    </cfRule>
    <cfRule type="cellIs" dxfId="15521" priority="2406" operator="lessThan">
      <formula>$O$45</formula>
    </cfRule>
  </conditionalFormatting>
  <conditionalFormatting sqref="AQ45">
    <cfRule type="containsText" dxfId="15520" priority="2399" operator="containsText" text="Score">
      <formula>NOT(ISERROR(SEARCH("Score",AQ45)))</formula>
    </cfRule>
    <cfRule type="cellIs" dxfId="15519" priority="2400" operator="greaterThan">
      <formula>$O$45</formula>
    </cfRule>
    <cfRule type="cellIs" dxfId="15518" priority="2401" operator="equal">
      <formula>$O$45</formula>
    </cfRule>
    <cfRule type="cellIs" dxfId="15517" priority="2402" operator="lessThan">
      <formula>$O$45</formula>
    </cfRule>
  </conditionalFormatting>
  <conditionalFormatting sqref="AR45">
    <cfRule type="containsText" dxfId="15516" priority="2395" operator="containsText" text="Score">
      <formula>NOT(ISERROR(SEARCH("Score",AR45)))</formula>
    </cfRule>
    <cfRule type="cellIs" dxfId="15515" priority="2396" operator="greaterThan">
      <formula>$O$45</formula>
    </cfRule>
    <cfRule type="cellIs" dxfId="15514" priority="2397" operator="equal">
      <formula>$O$45</formula>
    </cfRule>
    <cfRule type="cellIs" dxfId="15513" priority="2398" operator="lessThan">
      <formula>$O$45</formula>
    </cfRule>
  </conditionalFormatting>
  <conditionalFormatting sqref="AS45">
    <cfRule type="containsText" dxfId="15512" priority="2391" operator="containsText" text="Score">
      <formula>NOT(ISERROR(SEARCH("Score",AS45)))</formula>
    </cfRule>
    <cfRule type="cellIs" dxfId="15511" priority="2392" operator="greaterThan">
      <formula>$O$45</formula>
    </cfRule>
    <cfRule type="cellIs" dxfId="15510" priority="2393" operator="equal">
      <formula>$O$45</formula>
    </cfRule>
    <cfRule type="cellIs" dxfId="15509" priority="2394" operator="lessThan">
      <formula>$O$45</formula>
    </cfRule>
  </conditionalFormatting>
  <conditionalFormatting sqref="AT45">
    <cfRule type="containsText" dxfId="15508" priority="2387" operator="containsText" text="Score">
      <formula>NOT(ISERROR(SEARCH("Score",AT45)))</formula>
    </cfRule>
    <cfRule type="cellIs" dxfId="15507" priority="2388" operator="greaterThan">
      <formula>$O$45</formula>
    </cfRule>
    <cfRule type="cellIs" dxfId="15506" priority="2389" operator="equal">
      <formula>$O$45</formula>
    </cfRule>
    <cfRule type="cellIs" dxfId="15505" priority="2390" operator="lessThan">
      <formula>$O$45</formula>
    </cfRule>
  </conditionalFormatting>
  <conditionalFormatting sqref="AW45">
    <cfRule type="containsText" dxfId="15504" priority="2383" operator="containsText" text="Score">
      <formula>NOT(ISERROR(SEARCH("Score",AW45)))</formula>
    </cfRule>
    <cfRule type="cellIs" dxfId="15503" priority="2384" operator="greaterThan">
      <formula>$O$45</formula>
    </cfRule>
    <cfRule type="cellIs" dxfId="15502" priority="2385" operator="equal">
      <formula>$O$45</formula>
    </cfRule>
    <cfRule type="cellIs" dxfId="15501" priority="2386" operator="lessThan">
      <formula>$O$45</formula>
    </cfRule>
  </conditionalFormatting>
  <conditionalFormatting sqref="AX45">
    <cfRule type="containsText" dxfId="15500" priority="2379" operator="containsText" text="Score">
      <formula>NOT(ISERROR(SEARCH("Score",AX45)))</formula>
    </cfRule>
    <cfRule type="cellIs" dxfId="15499" priority="2380" operator="greaterThan">
      <formula>$O$45</formula>
    </cfRule>
    <cfRule type="cellIs" dxfId="15498" priority="2381" operator="equal">
      <formula>$O$45</formula>
    </cfRule>
    <cfRule type="cellIs" dxfId="15497" priority="2382" operator="lessThan">
      <formula>$O$45</formula>
    </cfRule>
  </conditionalFormatting>
  <conditionalFormatting sqref="AY45">
    <cfRule type="containsText" dxfId="15496" priority="2375" operator="containsText" text="Score">
      <formula>NOT(ISERROR(SEARCH("Score",AY45)))</formula>
    </cfRule>
    <cfRule type="cellIs" dxfId="15495" priority="2376" operator="greaterThan">
      <formula>$O$45</formula>
    </cfRule>
    <cfRule type="cellIs" dxfId="15494" priority="2377" operator="equal">
      <formula>$O$45</formula>
    </cfRule>
    <cfRule type="cellIs" dxfId="15493" priority="2378" operator="lessThan">
      <formula>$O$45</formula>
    </cfRule>
  </conditionalFormatting>
  <conditionalFormatting sqref="AL49">
    <cfRule type="containsText" dxfId="15492" priority="2363" operator="containsText" text="Score">
      <formula>NOT(ISERROR(SEARCH("Score",AL49)))</formula>
    </cfRule>
    <cfRule type="cellIs" dxfId="15491" priority="2364" operator="greaterThan">
      <formula>$O$49</formula>
    </cfRule>
    <cfRule type="cellIs" dxfId="15490" priority="2365" operator="equal">
      <formula>$O$49</formula>
    </cfRule>
    <cfRule type="cellIs" dxfId="15489" priority="2366" operator="lessThan">
      <formula>$O$49</formula>
    </cfRule>
  </conditionalFormatting>
  <conditionalFormatting sqref="AM49">
    <cfRule type="containsText" dxfId="15488" priority="2359" operator="containsText" text="Score">
      <formula>NOT(ISERROR(SEARCH("Score",AM49)))</formula>
    </cfRule>
    <cfRule type="cellIs" dxfId="15487" priority="2360" operator="greaterThan">
      <formula>$O$49</formula>
    </cfRule>
    <cfRule type="cellIs" dxfId="15486" priority="2361" operator="equal">
      <formula>$O$49</formula>
    </cfRule>
    <cfRule type="cellIs" dxfId="15485" priority="2362" operator="lessThan">
      <formula>$O$49</formula>
    </cfRule>
  </conditionalFormatting>
  <conditionalFormatting sqref="AN49">
    <cfRule type="containsText" dxfId="15484" priority="2355" operator="containsText" text="Score">
      <formula>NOT(ISERROR(SEARCH("Score",AN49)))</formula>
    </cfRule>
    <cfRule type="cellIs" dxfId="15483" priority="2356" operator="greaterThan">
      <formula>$O$49</formula>
    </cfRule>
    <cfRule type="cellIs" dxfId="15482" priority="2357" operator="equal">
      <formula>$O$49</formula>
    </cfRule>
    <cfRule type="cellIs" dxfId="15481" priority="2358" operator="lessThan">
      <formula>$O$49</formula>
    </cfRule>
  </conditionalFormatting>
  <conditionalFormatting sqref="AO49">
    <cfRule type="containsText" dxfId="15480" priority="2351" operator="containsText" text="Score">
      <formula>NOT(ISERROR(SEARCH("Score",AO49)))</formula>
    </cfRule>
    <cfRule type="cellIs" dxfId="15479" priority="2352" operator="greaterThan">
      <formula>$O$49</formula>
    </cfRule>
    <cfRule type="cellIs" dxfId="15478" priority="2353" operator="equal">
      <formula>$O$49</formula>
    </cfRule>
    <cfRule type="cellIs" dxfId="15477" priority="2354" operator="lessThan">
      <formula>$O$49</formula>
    </cfRule>
  </conditionalFormatting>
  <conditionalFormatting sqref="AP49">
    <cfRule type="containsText" dxfId="15476" priority="2347" operator="containsText" text="Score">
      <formula>NOT(ISERROR(SEARCH("Score",AP49)))</formula>
    </cfRule>
    <cfRule type="cellIs" dxfId="15475" priority="2348" operator="greaterThan">
      <formula>$O$49</formula>
    </cfRule>
    <cfRule type="cellIs" dxfId="15474" priority="2349" operator="equal">
      <formula>$O$49</formula>
    </cfRule>
    <cfRule type="cellIs" dxfId="15473" priority="2350" operator="lessThan">
      <formula>$O$49</formula>
    </cfRule>
  </conditionalFormatting>
  <conditionalFormatting sqref="AQ49">
    <cfRule type="containsText" dxfId="15472" priority="2343" operator="containsText" text="Score">
      <formula>NOT(ISERROR(SEARCH("Score",AQ49)))</formula>
    </cfRule>
    <cfRule type="cellIs" dxfId="15471" priority="2344" operator="greaterThan">
      <formula>$O$49</formula>
    </cfRule>
    <cfRule type="cellIs" dxfId="15470" priority="2345" operator="equal">
      <formula>$O$49</formula>
    </cfRule>
    <cfRule type="cellIs" dxfId="15469" priority="2346" operator="lessThan">
      <formula>$O$49</formula>
    </cfRule>
  </conditionalFormatting>
  <conditionalFormatting sqref="AR49">
    <cfRule type="containsText" dxfId="15468" priority="2339" operator="containsText" text="Score">
      <formula>NOT(ISERROR(SEARCH("Score",AR49)))</formula>
    </cfRule>
    <cfRule type="cellIs" dxfId="15467" priority="2340" operator="greaterThan">
      <formula>$O$49</formula>
    </cfRule>
    <cfRule type="cellIs" dxfId="15466" priority="2341" operator="equal">
      <formula>$O$49</formula>
    </cfRule>
    <cfRule type="cellIs" dxfId="15465" priority="2342" operator="lessThan">
      <formula>$O$49</formula>
    </cfRule>
  </conditionalFormatting>
  <conditionalFormatting sqref="AS49">
    <cfRule type="containsText" dxfId="15464" priority="2335" operator="containsText" text="Score">
      <formula>NOT(ISERROR(SEARCH("Score",AS49)))</formula>
    </cfRule>
    <cfRule type="cellIs" dxfId="15463" priority="2336" operator="greaterThan">
      <formula>$O$49</formula>
    </cfRule>
    <cfRule type="cellIs" dxfId="15462" priority="2337" operator="equal">
      <formula>$O$49</formula>
    </cfRule>
    <cfRule type="cellIs" dxfId="15461" priority="2338" operator="lessThan">
      <formula>$O$49</formula>
    </cfRule>
  </conditionalFormatting>
  <conditionalFormatting sqref="AT49">
    <cfRule type="containsText" dxfId="15460" priority="2331" operator="containsText" text="Score">
      <formula>NOT(ISERROR(SEARCH("Score",AT49)))</formula>
    </cfRule>
    <cfRule type="cellIs" dxfId="15459" priority="2332" operator="greaterThan">
      <formula>$O$49</formula>
    </cfRule>
    <cfRule type="cellIs" dxfId="15458" priority="2333" operator="equal">
      <formula>$O$49</formula>
    </cfRule>
    <cfRule type="cellIs" dxfId="15457" priority="2334" operator="lessThan">
      <formula>$O$49</formula>
    </cfRule>
  </conditionalFormatting>
  <conditionalFormatting sqref="AW49">
    <cfRule type="containsText" dxfId="15456" priority="2327" operator="containsText" text="Score">
      <formula>NOT(ISERROR(SEARCH("Score",AW49)))</formula>
    </cfRule>
    <cfRule type="cellIs" dxfId="15455" priority="2328" operator="greaterThan">
      <formula>$O$49</formula>
    </cfRule>
    <cfRule type="cellIs" dxfId="15454" priority="2329" operator="equal">
      <formula>$O$49</formula>
    </cfRule>
    <cfRule type="cellIs" dxfId="15453" priority="2330" operator="lessThan">
      <formula>$O$49</formula>
    </cfRule>
  </conditionalFormatting>
  <conditionalFormatting sqref="AX49">
    <cfRule type="containsText" dxfId="15452" priority="2323" operator="containsText" text="Score">
      <formula>NOT(ISERROR(SEARCH("Score",AX49)))</formula>
    </cfRule>
    <cfRule type="cellIs" dxfId="15451" priority="2324" operator="greaterThan">
      <formula>$O$49</formula>
    </cfRule>
    <cfRule type="cellIs" dxfId="15450" priority="2325" operator="equal">
      <formula>$O$49</formula>
    </cfRule>
    <cfRule type="cellIs" dxfId="15449" priority="2326" operator="lessThan">
      <formula>$O$49</formula>
    </cfRule>
  </conditionalFormatting>
  <conditionalFormatting sqref="AY49">
    <cfRule type="containsText" dxfId="15448" priority="2319" operator="containsText" text="Score">
      <formula>NOT(ISERROR(SEARCH("Score",AY49)))</formula>
    </cfRule>
    <cfRule type="cellIs" dxfId="15447" priority="2320" operator="greaterThan">
      <formula>$O$49</formula>
    </cfRule>
    <cfRule type="cellIs" dxfId="15446" priority="2321" operator="equal">
      <formula>$O$49</formula>
    </cfRule>
    <cfRule type="cellIs" dxfId="15445" priority="2322" operator="lessThan">
      <formula>$O$49</formula>
    </cfRule>
  </conditionalFormatting>
  <conditionalFormatting sqref="AL53">
    <cfRule type="containsText" dxfId="15444" priority="2307" operator="containsText" text="Score">
      <formula>NOT(ISERROR(SEARCH("Score",AL53)))</formula>
    </cfRule>
    <cfRule type="cellIs" dxfId="15443" priority="2308" operator="greaterThan">
      <formula>$O$53</formula>
    </cfRule>
    <cfRule type="cellIs" dxfId="15442" priority="2309" operator="equal">
      <formula>$O$53</formula>
    </cfRule>
    <cfRule type="cellIs" dxfId="15441" priority="2310" operator="lessThan">
      <formula>$O$53</formula>
    </cfRule>
  </conditionalFormatting>
  <conditionalFormatting sqref="AM53">
    <cfRule type="containsText" dxfId="15440" priority="2303" operator="containsText" text="Score">
      <formula>NOT(ISERROR(SEARCH("Score",AM53)))</formula>
    </cfRule>
    <cfRule type="cellIs" dxfId="15439" priority="2304" operator="greaterThan">
      <formula>$O$53</formula>
    </cfRule>
    <cfRule type="cellIs" dxfId="15438" priority="2305" operator="equal">
      <formula>$O$53</formula>
    </cfRule>
    <cfRule type="cellIs" dxfId="15437" priority="2306" operator="lessThan">
      <formula>$O$53</formula>
    </cfRule>
  </conditionalFormatting>
  <conditionalFormatting sqref="AN53">
    <cfRule type="containsText" dxfId="15436" priority="2299" operator="containsText" text="Score">
      <formula>NOT(ISERROR(SEARCH("Score",AN53)))</formula>
    </cfRule>
    <cfRule type="cellIs" dxfId="15435" priority="2300" operator="greaterThan">
      <formula>$O$53</formula>
    </cfRule>
    <cfRule type="cellIs" dxfId="15434" priority="2301" operator="equal">
      <formula>$O$53</formula>
    </cfRule>
    <cfRule type="cellIs" dxfId="15433" priority="2302" operator="lessThan">
      <formula>$O$53</formula>
    </cfRule>
  </conditionalFormatting>
  <conditionalFormatting sqref="AO53">
    <cfRule type="containsText" dxfId="15432" priority="2295" operator="containsText" text="Score">
      <formula>NOT(ISERROR(SEARCH("Score",AO53)))</formula>
    </cfRule>
    <cfRule type="cellIs" dxfId="15431" priority="2296" operator="greaterThan">
      <formula>$O$53</formula>
    </cfRule>
    <cfRule type="cellIs" dxfId="15430" priority="2297" operator="equal">
      <formula>$O$53</formula>
    </cfRule>
    <cfRule type="cellIs" dxfId="15429" priority="2298" operator="lessThan">
      <formula>$O$53</formula>
    </cfRule>
  </conditionalFormatting>
  <conditionalFormatting sqref="AP53">
    <cfRule type="containsText" dxfId="15428" priority="2291" operator="containsText" text="Score">
      <formula>NOT(ISERROR(SEARCH("Score",AP53)))</formula>
    </cfRule>
    <cfRule type="cellIs" dxfId="15427" priority="2292" operator="greaterThan">
      <formula>$O$53</formula>
    </cfRule>
    <cfRule type="cellIs" dxfId="15426" priority="2293" operator="equal">
      <formula>$O$53</formula>
    </cfRule>
    <cfRule type="cellIs" dxfId="15425" priority="2294" operator="lessThan">
      <formula>$O$53</formula>
    </cfRule>
  </conditionalFormatting>
  <conditionalFormatting sqref="AQ53">
    <cfRule type="containsText" dxfId="15424" priority="2287" operator="containsText" text="Score">
      <formula>NOT(ISERROR(SEARCH("Score",AQ53)))</formula>
    </cfRule>
    <cfRule type="cellIs" dxfId="15423" priority="2288" operator="greaterThan">
      <formula>$O$53</formula>
    </cfRule>
    <cfRule type="cellIs" dxfId="15422" priority="2289" operator="equal">
      <formula>$O$53</formula>
    </cfRule>
    <cfRule type="cellIs" dxfId="15421" priority="2290" operator="lessThan">
      <formula>$O$53</formula>
    </cfRule>
  </conditionalFormatting>
  <conditionalFormatting sqref="AR53">
    <cfRule type="containsText" dxfId="15420" priority="2283" operator="containsText" text="Score">
      <formula>NOT(ISERROR(SEARCH("Score",AR53)))</formula>
    </cfRule>
    <cfRule type="cellIs" dxfId="15419" priority="2284" operator="greaterThan">
      <formula>$O$53</formula>
    </cfRule>
    <cfRule type="cellIs" dxfId="15418" priority="2285" operator="equal">
      <formula>$O$53</formula>
    </cfRule>
    <cfRule type="cellIs" dxfId="15417" priority="2286" operator="lessThan">
      <formula>$O$53</formula>
    </cfRule>
  </conditionalFormatting>
  <conditionalFormatting sqref="AS53">
    <cfRule type="containsText" dxfId="15416" priority="2279" operator="containsText" text="Score">
      <formula>NOT(ISERROR(SEARCH("Score",AS53)))</formula>
    </cfRule>
    <cfRule type="cellIs" dxfId="15415" priority="2280" operator="greaterThan">
      <formula>$O$53</formula>
    </cfRule>
    <cfRule type="cellIs" dxfId="15414" priority="2281" operator="equal">
      <formula>$O$53</formula>
    </cfRule>
    <cfRule type="cellIs" dxfId="15413" priority="2282" operator="lessThan">
      <formula>$O$53</formula>
    </cfRule>
  </conditionalFormatting>
  <conditionalFormatting sqref="AT53">
    <cfRule type="containsText" dxfId="15412" priority="2275" operator="containsText" text="Score">
      <formula>NOT(ISERROR(SEARCH("Score",AT53)))</formula>
    </cfRule>
    <cfRule type="cellIs" dxfId="15411" priority="2276" operator="greaterThan">
      <formula>$O$53</formula>
    </cfRule>
    <cfRule type="cellIs" dxfId="15410" priority="2277" operator="equal">
      <formula>$O$53</formula>
    </cfRule>
    <cfRule type="cellIs" dxfId="15409" priority="2278" operator="lessThan">
      <formula>$O$53</formula>
    </cfRule>
  </conditionalFormatting>
  <conditionalFormatting sqref="AW53">
    <cfRule type="containsText" dxfId="15408" priority="2271" operator="containsText" text="Score">
      <formula>NOT(ISERROR(SEARCH("Score",AW53)))</formula>
    </cfRule>
    <cfRule type="cellIs" dxfId="15407" priority="2272" operator="greaterThan">
      <formula>$O$53</formula>
    </cfRule>
    <cfRule type="cellIs" dxfId="15406" priority="2273" operator="equal">
      <formula>$O$53</formula>
    </cfRule>
    <cfRule type="cellIs" dxfId="15405" priority="2274" operator="lessThan">
      <formula>$O$53</formula>
    </cfRule>
  </conditionalFormatting>
  <conditionalFormatting sqref="AX53">
    <cfRule type="containsText" dxfId="15404" priority="2267" operator="containsText" text="Score">
      <formula>NOT(ISERROR(SEARCH("Score",AX53)))</formula>
    </cfRule>
    <cfRule type="cellIs" dxfId="15403" priority="2268" operator="greaterThan">
      <formula>$O$53</formula>
    </cfRule>
    <cfRule type="cellIs" dxfId="15402" priority="2269" operator="equal">
      <formula>$O$53</formula>
    </cfRule>
    <cfRule type="cellIs" dxfId="15401" priority="2270" operator="lessThan">
      <formula>$O$53</formula>
    </cfRule>
  </conditionalFormatting>
  <conditionalFormatting sqref="AY53">
    <cfRule type="containsText" dxfId="15400" priority="2263" operator="containsText" text="Score">
      <formula>NOT(ISERROR(SEARCH("Score",AY53)))</formula>
    </cfRule>
    <cfRule type="cellIs" dxfId="15399" priority="2264" operator="greaterThan">
      <formula>$O$53</formula>
    </cfRule>
    <cfRule type="cellIs" dxfId="15398" priority="2265" operator="equal">
      <formula>$O$53</formula>
    </cfRule>
    <cfRule type="cellIs" dxfId="15397" priority="2266" operator="lessThan">
      <formula>$O$53</formula>
    </cfRule>
  </conditionalFormatting>
  <conditionalFormatting sqref="AL57">
    <cfRule type="containsText" dxfId="15396" priority="2251" operator="containsText" text="Score">
      <formula>NOT(ISERROR(SEARCH("Score",AL57)))</formula>
    </cfRule>
    <cfRule type="cellIs" dxfId="15395" priority="2252" operator="greaterThan">
      <formula>$O$57</formula>
    </cfRule>
    <cfRule type="cellIs" dxfId="15394" priority="2253" operator="equal">
      <formula>$O$57</formula>
    </cfRule>
    <cfRule type="cellIs" dxfId="15393" priority="2254" operator="lessThan">
      <formula>$O$57</formula>
    </cfRule>
  </conditionalFormatting>
  <conditionalFormatting sqref="AM57">
    <cfRule type="containsText" dxfId="15392" priority="2247" operator="containsText" text="Score">
      <formula>NOT(ISERROR(SEARCH("Score",AM57)))</formula>
    </cfRule>
    <cfRule type="cellIs" dxfId="15391" priority="2248" operator="greaterThan">
      <formula>$O$57</formula>
    </cfRule>
    <cfRule type="cellIs" dxfId="15390" priority="2249" operator="equal">
      <formula>$O$57</formula>
    </cfRule>
    <cfRule type="cellIs" dxfId="15389" priority="2250" operator="lessThan">
      <formula>$O$57</formula>
    </cfRule>
  </conditionalFormatting>
  <conditionalFormatting sqref="AN57">
    <cfRule type="containsText" dxfId="15388" priority="2243" operator="containsText" text="Score">
      <formula>NOT(ISERROR(SEARCH("Score",AN57)))</formula>
    </cfRule>
    <cfRule type="cellIs" dxfId="15387" priority="2244" operator="greaterThan">
      <formula>$O$57</formula>
    </cfRule>
    <cfRule type="cellIs" dxfId="15386" priority="2245" operator="equal">
      <formula>$O$57</formula>
    </cfRule>
    <cfRule type="cellIs" dxfId="15385" priority="2246" operator="lessThan">
      <formula>$O$57</formula>
    </cfRule>
  </conditionalFormatting>
  <conditionalFormatting sqref="AO57">
    <cfRule type="containsText" dxfId="15384" priority="2239" operator="containsText" text="Score">
      <formula>NOT(ISERROR(SEARCH("Score",AO57)))</formula>
    </cfRule>
    <cfRule type="cellIs" dxfId="15383" priority="2240" operator="greaterThan">
      <formula>$O$57</formula>
    </cfRule>
    <cfRule type="cellIs" dxfId="15382" priority="2241" operator="equal">
      <formula>$O$57</formula>
    </cfRule>
    <cfRule type="cellIs" dxfId="15381" priority="2242" operator="lessThan">
      <formula>$O$57</formula>
    </cfRule>
  </conditionalFormatting>
  <conditionalFormatting sqref="AP57">
    <cfRule type="containsText" dxfId="15380" priority="2235" operator="containsText" text="Score">
      <formula>NOT(ISERROR(SEARCH("Score",AP57)))</formula>
    </cfRule>
    <cfRule type="cellIs" dxfId="15379" priority="2236" operator="greaterThan">
      <formula>$O$57</formula>
    </cfRule>
    <cfRule type="cellIs" dxfId="15378" priority="2237" operator="equal">
      <formula>$O$57</formula>
    </cfRule>
    <cfRule type="cellIs" dxfId="15377" priority="2238" operator="lessThan">
      <formula>$O$57</formula>
    </cfRule>
  </conditionalFormatting>
  <conditionalFormatting sqref="AQ57">
    <cfRule type="containsText" dxfId="15376" priority="2231" operator="containsText" text="Score">
      <formula>NOT(ISERROR(SEARCH("Score",AQ57)))</formula>
    </cfRule>
    <cfRule type="cellIs" dxfId="15375" priority="2232" operator="greaterThan">
      <formula>$O$57</formula>
    </cfRule>
    <cfRule type="cellIs" dxfId="15374" priority="2233" operator="equal">
      <formula>$O$57</formula>
    </cfRule>
    <cfRule type="cellIs" dxfId="15373" priority="2234" operator="lessThan">
      <formula>$O$57</formula>
    </cfRule>
  </conditionalFormatting>
  <conditionalFormatting sqref="AR57">
    <cfRule type="containsText" dxfId="15372" priority="2227" operator="containsText" text="Score">
      <formula>NOT(ISERROR(SEARCH("Score",AR57)))</formula>
    </cfRule>
    <cfRule type="cellIs" dxfId="15371" priority="2228" operator="greaterThan">
      <formula>$O$57</formula>
    </cfRule>
    <cfRule type="cellIs" dxfId="15370" priority="2229" operator="equal">
      <formula>$O$57</formula>
    </cfRule>
    <cfRule type="cellIs" dxfId="15369" priority="2230" operator="lessThan">
      <formula>$O$57</formula>
    </cfRule>
  </conditionalFormatting>
  <conditionalFormatting sqref="AS57">
    <cfRule type="containsText" dxfId="15368" priority="2223" operator="containsText" text="Score">
      <formula>NOT(ISERROR(SEARCH("Score",AS57)))</formula>
    </cfRule>
    <cfRule type="cellIs" dxfId="15367" priority="2224" operator="greaterThan">
      <formula>$O$57</formula>
    </cfRule>
    <cfRule type="cellIs" dxfId="15366" priority="2225" operator="equal">
      <formula>$O$57</formula>
    </cfRule>
    <cfRule type="cellIs" dxfId="15365" priority="2226" operator="lessThan">
      <formula>$O$57</formula>
    </cfRule>
  </conditionalFormatting>
  <conditionalFormatting sqref="AT57">
    <cfRule type="containsText" dxfId="15364" priority="2219" operator="containsText" text="Score">
      <formula>NOT(ISERROR(SEARCH("Score",AT57)))</formula>
    </cfRule>
    <cfRule type="cellIs" dxfId="15363" priority="2220" operator="greaterThan">
      <formula>$O$57</formula>
    </cfRule>
    <cfRule type="cellIs" dxfId="15362" priority="2221" operator="equal">
      <formula>$O$57</formula>
    </cfRule>
    <cfRule type="cellIs" dxfId="15361" priority="2222" operator="lessThan">
      <formula>$O$57</formula>
    </cfRule>
  </conditionalFormatting>
  <conditionalFormatting sqref="AW57">
    <cfRule type="containsText" dxfId="15360" priority="2215" operator="containsText" text="Score">
      <formula>NOT(ISERROR(SEARCH("Score",AW57)))</formula>
    </cfRule>
    <cfRule type="cellIs" dxfId="15359" priority="2216" operator="greaterThan">
      <formula>$O$57</formula>
    </cfRule>
    <cfRule type="cellIs" dxfId="15358" priority="2217" operator="equal">
      <formula>$O$57</formula>
    </cfRule>
    <cfRule type="cellIs" dxfId="15357" priority="2218" operator="lessThan">
      <formula>$O$57</formula>
    </cfRule>
  </conditionalFormatting>
  <conditionalFormatting sqref="AX57">
    <cfRule type="containsText" dxfId="15356" priority="2211" operator="containsText" text="Score">
      <formula>NOT(ISERROR(SEARCH("Score",AX57)))</formula>
    </cfRule>
    <cfRule type="cellIs" dxfId="15355" priority="2212" operator="greaterThan">
      <formula>$O$57</formula>
    </cfRule>
    <cfRule type="cellIs" dxfId="15354" priority="2213" operator="equal">
      <formula>$O$57</formula>
    </cfRule>
    <cfRule type="cellIs" dxfId="15353" priority="2214" operator="lessThan">
      <formula>$O$57</formula>
    </cfRule>
  </conditionalFormatting>
  <conditionalFormatting sqref="AY57">
    <cfRule type="containsText" dxfId="15352" priority="2207" operator="containsText" text="Score">
      <formula>NOT(ISERROR(SEARCH("Score",AY57)))</formula>
    </cfRule>
    <cfRule type="cellIs" dxfId="15351" priority="2208" operator="greaterThan">
      <formula>$O$57</formula>
    </cfRule>
    <cfRule type="cellIs" dxfId="15350" priority="2209" operator="equal">
      <formula>$O$57</formula>
    </cfRule>
    <cfRule type="cellIs" dxfId="15349" priority="2210" operator="lessThan">
      <formula>$O$57</formula>
    </cfRule>
  </conditionalFormatting>
  <conditionalFormatting sqref="AL61">
    <cfRule type="containsText" dxfId="15348" priority="2195" operator="containsText" text="Score">
      <formula>NOT(ISERROR(SEARCH("Score",AL61)))</formula>
    </cfRule>
    <cfRule type="cellIs" dxfId="15347" priority="2196" operator="greaterThan">
      <formula>$O$61</formula>
    </cfRule>
    <cfRule type="cellIs" dxfId="15346" priority="2197" operator="equal">
      <formula>$O$61</formula>
    </cfRule>
    <cfRule type="cellIs" dxfId="15345" priority="2198" operator="lessThan">
      <formula>$O$61</formula>
    </cfRule>
  </conditionalFormatting>
  <conditionalFormatting sqref="AM61">
    <cfRule type="containsText" dxfId="15344" priority="2191" operator="containsText" text="Score">
      <formula>NOT(ISERROR(SEARCH("Score",AM61)))</formula>
    </cfRule>
    <cfRule type="cellIs" dxfId="15343" priority="2192" operator="greaterThan">
      <formula>$O$61</formula>
    </cfRule>
    <cfRule type="cellIs" dxfId="15342" priority="2193" operator="equal">
      <formula>$O$61</formula>
    </cfRule>
    <cfRule type="cellIs" dxfId="15341" priority="2194" operator="lessThan">
      <formula>$O$61</formula>
    </cfRule>
  </conditionalFormatting>
  <conditionalFormatting sqref="AN61">
    <cfRule type="containsText" dxfId="15340" priority="2187" operator="containsText" text="Score">
      <formula>NOT(ISERROR(SEARCH("Score",AN61)))</formula>
    </cfRule>
    <cfRule type="cellIs" dxfId="15339" priority="2188" operator="greaterThan">
      <formula>$O$61</formula>
    </cfRule>
    <cfRule type="cellIs" dxfId="15338" priority="2189" operator="equal">
      <formula>$O$61</formula>
    </cfRule>
    <cfRule type="cellIs" dxfId="15337" priority="2190" operator="lessThan">
      <formula>$O$61</formula>
    </cfRule>
  </conditionalFormatting>
  <conditionalFormatting sqref="AO61">
    <cfRule type="containsText" dxfId="15336" priority="2183" operator="containsText" text="Score">
      <formula>NOT(ISERROR(SEARCH("Score",AO61)))</formula>
    </cfRule>
    <cfRule type="cellIs" dxfId="15335" priority="2184" operator="greaterThan">
      <formula>$O$61</formula>
    </cfRule>
    <cfRule type="cellIs" dxfId="15334" priority="2185" operator="equal">
      <formula>$O$61</formula>
    </cfRule>
    <cfRule type="cellIs" dxfId="15333" priority="2186" operator="lessThan">
      <formula>$O$61</formula>
    </cfRule>
  </conditionalFormatting>
  <conditionalFormatting sqref="AP61">
    <cfRule type="containsText" dxfId="15332" priority="2179" operator="containsText" text="Score">
      <formula>NOT(ISERROR(SEARCH("Score",AP61)))</formula>
    </cfRule>
    <cfRule type="cellIs" dxfId="15331" priority="2180" operator="greaterThan">
      <formula>$O$61</formula>
    </cfRule>
    <cfRule type="cellIs" dxfId="15330" priority="2181" operator="equal">
      <formula>$O$61</formula>
    </cfRule>
    <cfRule type="cellIs" dxfId="15329" priority="2182" operator="lessThan">
      <formula>$O$61</formula>
    </cfRule>
  </conditionalFormatting>
  <conditionalFormatting sqref="AQ61">
    <cfRule type="containsText" dxfId="15328" priority="2175" operator="containsText" text="Score">
      <formula>NOT(ISERROR(SEARCH("Score",AQ61)))</formula>
    </cfRule>
    <cfRule type="cellIs" dxfId="15327" priority="2176" operator="greaterThan">
      <formula>$O$61</formula>
    </cfRule>
    <cfRule type="cellIs" dxfId="15326" priority="2177" operator="equal">
      <formula>$O$61</formula>
    </cfRule>
    <cfRule type="cellIs" dxfId="15325" priority="2178" operator="lessThan">
      <formula>$O$61</formula>
    </cfRule>
  </conditionalFormatting>
  <conditionalFormatting sqref="AR61">
    <cfRule type="containsText" dxfId="15324" priority="2171" operator="containsText" text="Score">
      <formula>NOT(ISERROR(SEARCH("Score",AR61)))</formula>
    </cfRule>
    <cfRule type="cellIs" dxfId="15323" priority="2172" operator="greaterThan">
      <formula>$O$61</formula>
    </cfRule>
    <cfRule type="cellIs" dxfId="15322" priority="2173" operator="equal">
      <formula>$O$61</formula>
    </cfRule>
    <cfRule type="cellIs" dxfId="15321" priority="2174" operator="lessThan">
      <formula>$O$61</formula>
    </cfRule>
  </conditionalFormatting>
  <conditionalFormatting sqref="AS61">
    <cfRule type="containsText" dxfId="15320" priority="2167" operator="containsText" text="Score">
      <formula>NOT(ISERROR(SEARCH("Score",AS61)))</formula>
    </cfRule>
    <cfRule type="cellIs" dxfId="15319" priority="2168" operator="greaterThan">
      <formula>$O$61</formula>
    </cfRule>
    <cfRule type="cellIs" dxfId="15318" priority="2169" operator="equal">
      <formula>$O$61</formula>
    </cfRule>
    <cfRule type="cellIs" dxfId="15317" priority="2170" operator="lessThan">
      <formula>$O$61</formula>
    </cfRule>
  </conditionalFormatting>
  <conditionalFormatting sqref="AT61">
    <cfRule type="containsText" dxfId="15316" priority="2163" operator="containsText" text="Score">
      <formula>NOT(ISERROR(SEARCH("Score",AT61)))</formula>
    </cfRule>
    <cfRule type="cellIs" dxfId="15315" priority="2164" operator="greaterThan">
      <formula>$O$61</formula>
    </cfRule>
    <cfRule type="cellIs" dxfId="15314" priority="2165" operator="equal">
      <formula>$O$61</formula>
    </cfRule>
    <cfRule type="cellIs" dxfId="15313" priority="2166" operator="lessThan">
      <formula>$O$61</formula>
    </cfRule>
  </conditionalFormatting>
  <conditionalFormatting sqref="AW61">
    <cfRule type="containsText" dxfId="15312" priority="2159" operator="containsText" text="Score">
      <formula>NOT(ISERROR(SEARCH("Score",AW61)))</formula>
    </cfRule>
    <cfRule type="cellIs" dxfId="15311" priority="2160" operator="greaterThan">
      <formula>$O$61</formula>
    </cfRule>
    <cfRule type="cellIs" dxfId="15310" priority="2161" operator="equal">
      <formula>$O$61</formula>
    </cfRule>
    <cfRule type="cellIs" dxfId="15309" priority="2162" operator="lessThan">
      <formula>$O$61</formula>
    </cfRule>
  </conditionalFormatting>
  <conditionalFormatting sqref="AX61">
    <cfRule type="containsText" dxfId="15308" priority="2155" operator="containsText" text="Score">
      <formula>NOT(ISERROR(SEARCH("Score",AX61)))</formula>
    </cfRule>
    <cfRule type="cellIs" dxfId="15307" priority="2156" operator="greaterThan">
      <formula>$O$61</formula>
    </cfRule>
    <cfRule type="cellIs" dxfId="15306" priority="2157" operator="equal">
      <formula>$O$61</formula>
    </cfRule>
    <cfRule type="cellIs" dxfId="15305" priority="2158" operator="lessThan">
      <formula>$O$61</formula>
    </cfRule>
  </conditionalFormatting>
  <conditionalFormatting sqref="AY61">
    <cfRule type="containsText" dxfId="15304" priority="2151" operator="containsText" text="Score">
      <formula>NOT(ISERROR(SEARCH("Score",AY61)))</formula>
    </cfRule>
    <cfRule type="cellIs" dxfId="15303" priority="2152" operator="greaterThan">
      <formula>$O$61</formula>
    </cfRule>
    <cfRule type="cellIs" dxfId="15302" priority="2153" operator="equal">
      <formula>$O$61</formula>
    </cfRule>
    <cfRule type="cellIs" dxfId="15301" priority="2154" operator="lessThan">
      <formula>$O$61</formula>
    </cfRule>
  </conditionalFormatting>
  <conditionalFormatting sqref="AL65">
    <cfRule type="containsText" dxfId="15300" priority="2139" operator="containsText" text="Score">
      <formula>NOT(ISERROR(SEARCH("Score",AL65)))</formula>
    </cfRule>
    <cfRule type="cellIs" dxfId="15299" priority="2140" operator="greaterThan">
      <formula>$O$65</formula>
    </cfRule>
    <cfRule type="cellIs" dxfId="15298" priority="2141" operator="equal">
      <formula>$O$65</formula>
    </cfRule>
    <cfRule type="cellIs" dxfId="15297" priority="2142" operator="lessThan">
      <formula>$O$65</formula>
    </cfRule>
  </conditionalFormatting>
  <conditionalFormatting sqref="AM65">
    <cfRule type="containsText" dxfId="15296" priority="2135" operator="containsText" text="Score">
      <formula>NOT(ISERROR(SEARCH("Score",AM65)))</formula>
    </cfRule>
    <cfRule type="cellIs" dxfId="15295" priority="2136" operator="greaterThan">
      <formula>$O$65</formula>
    </cfRule>
    <cfRule type="cellIs" dxfId="15294" priority="2137" operator="equal">
      <formula>$O$65</formula>
    </cfRule>
    <cfRule type="cellIs" dxfId="15293" priority="2138" operator="lessThan">
      <formula>$O$65</formula>
    </cfRule>
  </conditionalFormatting>
  <conditionalFormatting sqref="AN65">
    <cfRule type="containsText" dxfId="15292" priority="2131" operator="containsText" text="Score">
      <formula>NOT(ISERROR(SEARCH("Score",AN65)))</formula>
    </cfRule>
    <cfRule type="cellIs" dxfId="15291" priority="2132" operator="greaterThan">
      <formula>$O$65</formula>
    </cfRule>
    <cfRule type="cellIs" dxfId="15290" priority="2133" operator="equal">
      <formula>$O$65</formula>
    </cfRule>
    <cfRule type="cellIs" dxfId="15289" priority="2134" operator="lessThan">
      <formula>$O$65</formula>
    </cfRule>
  </conditionalFormatting>
  <conditionalFormatting sqref="AO65">
    <cfRule type="containsText" dxfId="15288" priority="2127" operator="containsText" text="Score">
      <formula>NOT(ISERROR(SEARCH("Score",AO65)))</formula>
    </cfRule>
    <cfRule type="cellIs" dxfId="15287" priority="2128" operator="greaterThan">
      <formula>$O$65</formula>
    </cfRule>
    <cfRule type="cellIs" dxfId="15286" priority="2129" operator="equal">
      <formula>$O$65</formula>
    </cfRule>
    <cfRule type="cellIs" dxfId="15285" priority="2130" operator="lessThan">
      <formula>$O$65</formula>
    </cfRule>
  </conditionalFormatting>
  <conditionalFormatting sqref="AP65">
    <cfRule type="containsText" dxfId="15284" priority="2123" operator="containsText" text="Score">
      <formula>NOT(ISERROR(SEARCH("Score",AP65)))</formula>
    </cfRule>
    <cfRule type="cellIs" dxfId="15283" priority="2124" operator="greaterThan">
      <formula>$O$65</formula>
    </cfRule>
    <cfRule type="cellIs" dxfId="15282" priority="2125" operator="equal">
      <formula>$O$65</formula>
    </cfRule>
    <cfRule type="cellIs" dxfId="15281" priority="2126" operator="lessThan">
      <formula>$O$65</formula>
    </cfRule>
  </conditionalFormatting>
  <conditionalFormatting sqref="AQ65">
    <cfRule type="containsText" dxfId="15280" priority="2119" operator="containsText" text="Score">
      <formula>NOT(ISERROR(SEARCH("Score",AQ65)))</formula>
    </cfRule>
    <cfRule type="cellIs" dxfId="15279" priority="2120" operator="greaterThan">
      <formula>$O$65</formula>
    </cfRule>
    <cfRule type="cellIs" dxfId="15278" priority="2121" operator="equal">
      <formula>$O$65</formula>
    </cfRule>
    <cfRule type="cellIs" dxfId="15277" priority="2122" operator="lessThan">
      <formula>$O$65</formula>
    </cfRule>
  </conditionalFormatting>
  <conditionalFormatting sqref="AR65">
    <cfRule type="containsText" dxfId="15276" priority="2115" operator="containsText" text="Score">
      <formula>NOT(ISERROR(SEARCH("Score",AR65)))</formula>
    </cfRule>
    <cfRule type="cellIs" dxfId="15275" priority="2116" operator="greaterThan">
      <formula>$O$65</formula>
    </cfRule>
    <cfRule type="cellIs" dxfId="15274" priority="2117" operator="equal">
      <formula>$O$65</formula>
    </cfRule>
    <cfRule type="cellIs" dxfId="15273" priority="2118" operator="lessThan">
      <formula>$O$65</formula>
    </cfRule>
  </conditionalFormatting>
  <conditionalFormatting sqref="AS65">
    <cfRule type="containsText" dxfId="15272" priority="2111" operator="containsText" text="Score">
      <formula>NOT(ISERROR(SEARCH("Score",AS65)))</formula>
    </cfRule>
    <cfRule type="cellIs" dxfId="15271" priority="2112" operator="greaterThan">
      <formula>$O$65</formula>
    </cfRule>
    <cfRule type="cellIs" dxfId="15270" priority="2113" operator="equal">
      <formula>$O$65</formula>
    </cfRule>
    <cfRule type="cellIs" dxfId="15269" priority="2114" operator="lessThan">
      <formula>$O$65</formula>
    </cfRule>
  </conditionalFormatting>
  <conditionalFormatting sqref="AT65">
    <cfRule type="containsText" dxfId="15268" priority="2107" operator="containsText" text="Score">
      <formula>NOT(ISERROR(SEARCH("Score",AT65)))</formula>
    </cfRule>
    <cfRule type="cellIs" dxfId="15267" priority="2108" operator="greaterThan">
      <formula>$O$65</formula>
    </cfRule>
    <cfRule type="cellIs" dxfId="15266" priority="2109" operator="equal">
      <formula>$O$65</formula>
    </cfRule>
    <cfRule type="cellIs" dxfId="15265" priority="2110" operator="lessThan">
      <formula>$O$65</formula>
    </cfRule>
  </conditionalFormatting>
  <conditionalFormatting sqref="AW65">
    <cfRule type="containsText" dxfId="15264" priority="2103" operator="containsText" text="Score">
      <formula>NOT(ISERROR(SEARCH("Score",AW65)))</formula>
    </cfRule>
    <cfRule type="cellIs" dxfId="15263" priority="2104" operator="greaterThan">
      <formula>$O$65</formula>
    </cfRule>
    <cfRule type="cellIs" dxfId="15262" priority="2105" operator="equal">
      <formula>$O$65</formula>
    </cfRule>
    <cfRule type="cellIs" dxfId="15261" priority="2106" operator="lessThan">
      <formula>$O$65</formula>
    </cfRule>
  </conditionalFormatting>
  <conditionalFormatting sqref="AX65">
    <cfRule type="containsText" dxfId="15260" priority="2099" operator="containsText" text="Score">
      <formula>NOT(ISERROR(SEARCH("Score",AX65)))</formula>
    </cfRule>
    <cfRule type="cellIs" dxfId="15259" priority="2100" operator="greaterThan">
      <formula>$O$65</formula>
    </cfRule>
    <cfRule type="cellIs" dxfId="15258" priority="2101" operator="equal">
      <formula>$O$65</formula>
    </cfRule>
    <cfRule type="cellIs" dxfId="15257" priority="2102" operator="lessThan">
      <formula>$O$65</formula>
    </cfRule>
  </conditionalFormatting>
  <conditionalFormatting sqref="AY65">
    <cfRule type="containsText" dxfId="15256" priority="2095" operator="containsText" text="Score">
      <formula>NOT(ISERROR(SEARCH("Score",AY65)))</formula>
    </cfRule>
    <cfRule type="cellIs" dxfId="15255" priority="2096" operator="greaterThan">
      <formula>$O$65</formula>
    </cfRule>
    <cfRule type="cellIs" dxfId="15254" priority="2097" operator="equal">
      <formula>$O$65</formula>
    </cfRule>
    <cfRule type="cellIs" dxfId="15253" priority="2098" operator="lessThan">
      <formula>$O$65</formula>
    </cfRule>
  </conditionalFormatting>
  <conditionalFormatting sqref="AL69">
    <cfRule type="containsText" dxfId="15252" priority="2083" operator="containsText" text="Score">
      <formula>NOT(ISERROR(SEARCH("Score",AL69)))</formula>
    </cfRule>
    <cfRule type="cellIs" dxfId="15251" priority="2084" operator="greaterThan">
      <formula>$O$69</formula>
    </cfRule>
    <cfRule type="cellIs" dxfId="15250" priority="2085" operator="equal">
      <formula>$O$69</formula>
    </cfRule>
    <cfRule type="cellIs" dxfId="15249" priority="2086" operator="lessThan">
      <formula>$O$69</formula>
    </cfRule>
  </conditionalFormatting>
  <conditionalFormatting sqref="AM69">
    <cfRule type="containsText" dxfId="15248" priority="2079" operator="containsText" text="Score">
      <formula>NOT(ISERROR(SEARCH("Score",AM69)))</formula>
    </cfRule>
    <cfRule type="cellIs" dxfId="15247" priority="2080" operator="greaterThan">
      <formula>$O$69</formula>
    </cfRule>
    <cfRule type="cellIs" dxfId="15246" priority="2081" operator="equal">
      <formula>$O$69</formula>
    </cfRule>
    <cfRule type="cellIs" dxfId="15245" priority="2082" operator="lessThan">
      <formula>$O$69</formula>
    </cfRule>
  </conditionalFormatting>
  <conditionalFormatting sqref="AN69">
    <cfRule type="containsText" dxfId="15244" priority="2075" operator="containsText" text="Score">
      <formula>NOT(ISERROR(SEARCH("Score",AN69)))</formula>
    </cfRule>
    <cfRule type="cellIs" dxfId="15243" priority="2076" operator="greaterThan">
      <formula>$O$69</formula>
    </cfRule>
    <cfRule type="cellIs" dxfId="15242" priority="2077" operator="equal">
      <formula>$O$69</formula>
    </cfRule>
    <cfRule type="cellIs" dxfId="15241" priority="2078" operator="lessThan">
      <formula>$O$69</formula>
    </cfRule>
  </conditionalFormatting>
  <conditionalFormatting sqref="AO69">
    <cfRule type="containsText" dxfId="15240" priority="2071" operator="containsText" text="Score">
      <formula>NOT(ISERROR(SEARCH("Score",AO69)))</formula>
    </cfRule>
    <cfRule type="cellIs" dxfId="15239" priority="2072" operator="greaterThan">
      <formula>$O$69</formula>
    </cfRule>
    <cfRule type="cellIs" dxfId="15238" priority="2073" operator="equal">
      <formula>$O$69</formula>
    </cfRule>
    <cfRule type="cellIs" dxfId="15237" priority="2074" operator="lessThan">
      <formula>$O$69</formula>
    </cfRule>
  </conditionalFormatting>
  <conditionalFormatting sqref="AP69">
    <cfRule type="containsText" dxfId="15236" priority="2067" operator="containsText" text="Score">
      <formula>NOT(ISERROR(SEARCH("Score",AP69)))</formula>
    </cfRule>
    <cfRule type="cellIs" dxfId="15235" priority="2068" operator="greaterThan">
      <formula>$O$69</formula>
    </cfRule>
    <cfRule type="cellIs" dxfId="15234" priority="2069" operator="equal">
      <formula>$O$69</formula>
    </cfRule>
    <cfRule type="cellIs" dxfId="15233" priority="2070" operator="lessThan">
      <formula>$O$69</formula>
    </cfRule>
  </conditionalFormatting>
  <conditionalFormatting sqref="AQ69">
    <cfRule type="containsText" dxfId="15232" priority="2063" operator="containsText" text="Score">
      <formula>NOT(ISERROR(SEARCH("Score",AQ69)))</formula>
    </cfRule>
    <cfRule type="cellIs" dxfId="15231" priority="2064" operator="greaterThan">
      <formula>$O$69</formula>
    </cfRule>
    <cfRule type="cellIs" dxfId="15230" priority="2065" operator="equal">
      <formula>$O$69</formula>
    </cfRule>
    <cfRule type="cellIs" dxfId="15229" priority="2066" operator="lessThan">
      <formula>$O$69</formula>
    </cfRule>
  </conditionalFormatting>
  <conditionalFormatting sqref="AR69">
    <cfRule type="containsText" dxfId="15228" priority="2059" operator="containsText" text="Score">
      <formula>NOT(ISERROR(SEARCH("Score",AR69)))</formula>
    </cfRule>
    <cfRule type="cellIs" dxfId="15227" priority="2060" operator="greaterThan">
      <formula>$O$69</formula>
    </cfRule>
    <cfRule type="cellIs" dxfId="15226" priority="2061" operator="equal">
      <formula>$O$69</formula>
    </cfRule>
    <cfRule type="cellIs" dxfId="15225" priority="2062" operator="lessThan">
      <formula>$O$69</formula>
    </cfRule>
  </conditionalFormatting>
  <conditionalFormatting sqref="AS69">
    <cfRule type="containsText" dxfId="15224" priority="2055" operator="containsText" text="Score">
      <formula>NOT(ISERROR(SEARCH("Score",AS69)))</formula>
    </cfRule>
    <cfRule type="cellIs" dxfId="15223" priority="2056" operator="greaterThan">
      <formula>$O$69</formula>
    </cfRule>
    <cfRule type="cellIs" dxfId="15222" priority="2057" operator="equal">
      <formula>$O$69</formula>
    </cfRule>
    <cfRule type="cellIs" dxfId="15221" priority="2058" operator="lessThan">
      <formula>$O$69</formula>
    </cfRule>
  </conditionalFormatting>
  <conditionalFormatting sqref="AT69">
    <cfRule type="containsText" dxfId="15220" priority="2051" operator="containsText" text="Score">
      <formula>NOT(ISERROR(SEARCH("Score",AT69)))</formula>
    </cfRule>
    <cfRule type="cellIs" dxfId="15219" priority="2052" operator="greaterThan">
      <formula>$O$69</formula>
    </cfRule>
    <cfRule type="cellIs" dxfId="15218" priority="2053" operator="equal">
      <formula>$O$69</formula>
    </cfRule>
    <cfRule type="cellIs" dxfId="15217" priority="2054" operator="lessThan">
      <formula>$O$69</formula>
    </cfRule>
  </conditionalFormatting>
  <conditionalFormatting sqref="AW69">
    <cfRule type="containsText" dxfId="15216" priority="2047" operator="containsText" text="Score">
      <formula>NOT(ISERROR(SEARCH("Score",AW69)))</formula>
    </cfRule>
    <cfRule type="cellIs" dxfId="15215" priority="2048" operator="greaterThan">
      <formula>$O$69</formula>
    </cfRule>
    <cfRule type="cellIs" dxfId="15214" priority="2049" operator="equal">
      <formula>$O$69</formula>
    </cfRule>
    <cfRule type="cellIs" dxfId="15213" priority="2050" operator="lessThan">
      <formula>$O$69</formula>
    </cfRule>
  </conditionalFormatting>
  <conditionalFormatting sqref="AX69">
    <cfRule type="containsText" dxfId="15212" priority="2043" operator="containsText" text="Score">
      <formula>NOT(ISERROR(SEARCH("Score",AX69)))</formula>
    </cfRule>
    <cfRule type="cellIs" dxfId="15211" priority="2044" operator="greaterThan">
      <formula>$O$69</formula>
    </cfRule>
    <cfRule type="cellIs" dxfId="15210" priority="2045" operator="equal">
      <formula>$O$69</formula>
    </cfRule>
    <cfRule type="cellIs" dxfId="15209" priority="2046" operator="lessThan">
      <formula>$O$69</formula>
    </cfRule>
  </conditionalFormatting>
  <conditionalFormatting sqref="AY69">
    <cfRule type="containsText" dxfId="15208" priority="2039" operator="containsText" text="Score">
      <formula>NOT(ISERROR(SEARCH("Score",AY69)))</formula>
    </cfRule>
    <cfRule type="cellIs" dxfId="15207" priority="2040" operator="greaterThan">
      <formula>$O$69</formula>
    </cfRule>
    <cfRule type="cellIs" dxfId="15206" priority="2041" operator="equal">
      <formula>$O$69</formula>
    </cfRule>
    <cfRule type="cellIs" dxfId="15205" priority="2042" operator="lessThan">
      <formula>$O$69</formula>
    </cfRule>
  </conditionalFormatting>
  <conditionalFormatting sqref="AL73">
    <cfRule type="containsText" dxfId="15204" priority="2027" operator="containsText" text="Score">
      <formula>NOT(ISERROR(SEARCH("Score",AL73)))</formula>
    </cfRule>
    <cfRule type="cellIs" dxfId="15203" priority="2028" operator="greaterThan">
      <formula>$O$73</formula>
    </cfRule>
    <cfRule type="cellIs" dxfId="15202" priority="2029" operator="equal">
      <formula>$O$73</formula>
    </cfRule>
    <cfRule type="cellIs" dxfId="15201" priority="2030" operator="lessThan">
      <formula>$O$73</formula>
    </cfRule>
  </conditionalFormatting>
  <conditionalFormatting sqref="AM73">
    <cfRule type="containsText" dxfId="15200" priority="2023" operator="containsText" text="Score">
      <formula>NOT(ISERROR(SEARCH("Score",AM73)))</formula>
    </cfRule>
    <cfRule type="cellIs" dxfId="15199" priority="2024" operator="greaterThan">
      <formula>$O$73</formula>
    </cfRule>
    <cfRule type="cellIs" dxfId="15198" priority="2025" operator="equal">
      <formula>$O$73</formula>
    </cfRule>
    <cfRule type="cellIs" dxfId="15197" priority="2026" operator="lessThan">
      <formula>$O$73</formula>
    </cfRule>
  </conditionalFormatting>
  <conditionalFormatting sqref="AN73">
    <cfRule type="containsText" dxfId="15196" priority="2019" operator="containsText" text="Score">
      <formula>NOT(ISERROR(SEARCH("Score",AN73)))</formula>
    </cfRule>
    <cfRule type="cellIs" dxfId="15195" priority="2020" operator="greaterThan">
      <formula>$O$73</formula>
    </cfRule>
    <cfRule type="cellIs" dxfId="15194" priority="2021" operator="equal">
      <formula>$O$73</formula>
    </cfRule>
    <cfRule type="cellIs" dxfId="15193" priority="2022" operator="lessThan">
      <formula>$O$73</formula>
    </cfRule>
  </conditionalFormatting>
  <conditionalFormatting sqref="AO73">
    <cfRule type="containsText" dxfId="15192" priority="2015" operator="containsText" text="Score">
      <formula>NOT(ISERROR(SEARCH("Score",AO73)))</formula>
    </cfRule>
    <cfRule type="cellIs" dxfId="15191" priority="2016" operator="greaterThan">
      <formula>$O$73</formula>
    </cfRule>
    <cfRule type="cellIs" dxfId="15190" priority="2017" operator="equal">
      <formula>$O$73</formula>
    </cfRule>
    <cfRule type="cellIs" dxfId="15189" priority="2018" operator="lessThan">
      <formula>$O$73</formula>
    </cfRule>
  </conditionalFormatting>
  <conditionalFormatting sqref="AP73">
    <cfRule type="containsText" dxfId="15188" priority="2011" operator="containsText" text="Score">
      <formula>NOT(ISERROR(SEARCH("Score",AP73)))</formula>
    </cfRule>
    <cfRule type="cellIs" dxfId="15187" priority="2012" operator="greaterThan">
      <formula>$O$73</formula>
    </cfRule>
    <cfRule type="cellIs" dxfId="15186" priority="2013" operator="equal">
      <formula>$O$73</formula>
    </cfRule>
    <cfRule type="cellIs" dxfId="15185" priority="2014" operator="lessThan">
      <formula>$O$73</formula>
    </cfRule>
  </conditionalFormatting>
  <conditionalFormatting sqref="AQ73">
    <cfRule type="containsText" dxfId="15184" priority="2007" operator="containsText" text="Score">
      <formula>NOT(ISERROR(SEARCH("Score",AQ73)))</formula>
    </cfRule>
    <cfRule type="cellIs" dxfId="15183" priority="2008" operator="greaterThan">
      <formula>$O$73</formula>
    </cfRule>
    <cfRule type="cellIs" dxfId="15182" priority="2009" operator="equal">
      <formula>$O$73</formula>
    </cfRule>
    <cfRule type="cellIs" dxfId="15181" priority="2010" operator="lessThan">
      <formula>$O$73</formula>
    </cfRule>
  </conditionalFormatting>
  <conditionalFormatting sqref="AR73">
    <cfRule type="containsText" dxfId="15180" priority="2003" operator="containsText" text="Score">
      <formula>NOT(ISERROR(SEARCH("Score",AR73)))</formula>
    </cfRule>
    <cfRule type="cellIs" dxfId="15179" priority="2004" operator="greaterThan">
      <formula>$O$73</formula>
    </cfRule>
    <cfRule type="cellIs" dxfId="15178" priority="2005" operator="equal">
      <formula>$O$73</formula>
    </cfRule>
    <cfRule type="cellIs" dxfId="15177" priority="2006" operator="lessThan">
      <formula>$O$73</formula>
    </cfRule>
  </conditionalFormatting>
  <conditionalFormatting sqref="AS73">
    <cfRule type="containsText" dxfId="15176" priority="1999" operator="containsText" text="Score">
      <formula>NOT(ISERROR(SEARCH("Score",AS73)))</formula>
    </cfRule>
    <cfRule type="cellIs" dxfId="15175" priority="2000" operator="greaterThan">
      <formula>$O$73</formula>
    </cfRule>
    <cfRule type="cellIs" dxfId="15174" priority="2001" operator="equal">
      <formula>$O$73</formula>
    </cfRule>
    <cfRule type="cellIs" dxfId="15173" priority="2002" operator="lessThan">
      <formula>$O$73</formula>
    </cfRule>
  </conditionalFormatting>
  <conditionalFormatting sqref="AT73">
    <cfRule type="containsText" dxfId="15172" priority="1995" operator="containsText" text="Score">
      <formula>NOT(ISERROR(SEARCH("Score",AT73)))</formula>
    </cfRule>
    <cfRule type="cellIs" dxfId="15171" priority="1996" operator="greaterThan">
      <formula>$O$73</formula>
    </cfRule>
    <cfRule type="cellIs" dxfId="15170" priority="1997" operator="equal">
      <formula>$O$73</formula>
    </cfRule>
    <cfRule type="cellIs" dxfId="15169" priority="1998" operator="lessThan">
      <formula>$O$73</formula>
    </cfRule>
  </conditionalFormatting>
  <conditionalFormatting sqref="AW73">
    <cfRule type="containsText" dxfId="15168" priority="1991" operator="containsText" text="Score">
      <formula>NOT(ISERROR(SEARCH("Score",AW73)))</formula>
    </cfRule>
    <cfRule type="cellIs" dxfId="15167" priority="1992" operator="greaterThan">
      <formula>$O$73</formula>
    </cfRule>
    <cfRule type="cellIs" dxfId="15166" priority="1993" operator="equal">
      <formula>$O$73</formula>
    </cfRule>
    <cfRule type="cellIs" dxfId="15165" priority="1994" operator="lessThan">
      <formula>$O$73</formula>
    </cfRule>
  </conditionalFormatting>
  <conditionalFormatting sqref="AX73">
    <cfRule type="containsText" dxfId="15164" priority="1987" operator="containsText" text="Score">
      <formula>NOT(ISERROR(SEARCH("Score",AX73)))</formula>
    </cfRule>
    <cfRule type="cellIs" dxfId="15163" priority="1988" operator="greaterThan">
      <formula>$O$73</formula>
    </cfRule>
    <cfRule type="cellIs" dxfId="15162" priority="1989" operator="equal">
      <formula>$O$73</formula>
    </cfRule>
    <cfRule type="cellIs" dxfId="15161" priority="1990" operator="lessThan">
      <formula>$O$73</formula>
    </cfRule>
  </conditionalFormatting>
  <conditionalFormatting sqref="AY73">
    <cfRule type="containsText" dxfId="15160" priority="1983" operator="containsText" text="Score">
      <formula>NOT(ISERROR(SEARCH("Score",AY73)))</formula>
    </cfRule>
    <cfRule type="cellIs" dxfId="15159" priority="1984" operator="greaterThan">
      <formula>$O$73</formula>
    </cfRule>
    <cfRule type="cellIs" dxfId="15158" priority="1985" operator="equal">
      <formula>$O$73</formula>
    </cfRule>
    <cfRule type="cellIs" dxfId="15157" priority="1986" operator="lessThan">
      <formula>$O$73</formula>
    </cfRule>
  </conditionalFormatting>
  <conditionalFormatting sqref="AL80">
    <cfRule type="containsText" dxfId="15156" priority="1971" operator="containsText" text="Score">
      <formula>NOT(ISERROR(SEARCH("Score",AL80)))</formula>
    </cfRule>
    <cfRule type="cellIs" dxfId="15155" priority="1972" operator="greaterThan">
      <formula>$O$80</formula>
    </cfRule>
    <cfRule type="cellIs" dxfId="15154" priority="1973" operator="equal">
      <formula>$O$80</formula>
    </cfRule>
    <cfRule type="cellIs" dxfId="15153" priority="1974" operator="lessThan">
      <formula>$O$80</formula>
    </cfRule>
  </conditionalFormatting>
  <conditionalFormatting sqref="AM80">
    <cfRule type="containsText" dxfId="15152" priority="1967" operator="containsText" text="Score">
      <formula>NOT(ISERROR(SEARCH("Score",AM80)))</formula>
    </cfRule>
    <cfRule type="cellIs" dxfId="15151" priority="1968" operator="greaterThan">
      <formula>$O$80</formula>
    </cfRule>
    <cfRule type="cellIs" dxfId="15150" priority="1969" operator="equal">
      <formula>$O$80</formula>
    </cfRule>
    <cfRule type="cellIs" dxfId="15149" priority="1970" operator="lessThan">
      <formula>$O$80</formula>
    </cfRule>
  </conditionalFormatting>
  <conditionalFormatting sqref="AN80">
    <cfRule type="containsText" dxfId="15148" priority="1963" operator="containsText" text="Score">
      <formula>NOT(ISERROR(SEARCH("Score",AN80)))</formula>
    </cfRule>
    <cfRule type="cellIs" dxfId="15147" priority="1964" operator="greaterThan">
      <formula>$O$80</formula>
    </cfRule>
    <cfRule type="cellIs" dxfId="15146" priority="1965" operator="equal">
      <formula>$O$80</formula>
    </cfRule>
    <cfRule type="cellIs" dxfId="15145" priority="1966" operator="lessThan">
      <formula>$O$80</formula>
    </cfRule>
  </conditionalFormatting>
  <conditionalFormatting sqref="AO80">
    <cfRule type="containsText" dxfId="15144" priority="1959" operator="containsText" text="Score">
      <formula>NOT(ISERROR(SEARCH("Score",AO80)))</formula>
    </cfRule>
    <cfRule type="cellIs" dxfId="15143" priority="1960" operator="greaterThan">
      <formula>$O$80</formula>
    </cfRule>
    <cfRule type="cellIs" dxfId="15142" priority="1961" operator="equal">
      <formula>$O$80</formula>
    </cfRule>
    <cfRule type="cellIs" dxfId="15141" priority="1962" operator="lessThan">
      <formula>$O$80</formula>
    </cfRule>
  </conditionalFormatting>
  <conditionalFormatting sqref="AP80">
    <cfRule type="containsText" dxfId="15140" priority="1955" operator="containsText" text="Score">
      <formula>NOT(ISERROR(SEARCH("Score",AP80)))</formula>
    </cfRule>
    <cfRule type="cellIs" dxfId="15139" priority="1956" operator="greaterThan">
      <formula>$O$80</formula>
    </cfRule>
    <cfRule type="cellIs" dxfId="15138" priority="1957" operator="equal">
      <formula>$O$80</formula>
    </cfRule>
    <cfRule type="cellIs" dxfId="15137" priority="1958" operator="lessThan">
      <formula>$O$80</formula>
    </cfRule>
  </conditionalFormatting>
  <conditionalFormatting sqref="AQ80">
    <cfRule type="containsText" dxfId="15136" priority="1951" operator="containsText" text="Score">
      <formula>NOT(ISERROR(SEARCH("Score",AQ80)))</formula>
    </cfRule>
    <cfRule type="cellIs" dxfId="15135" priority="1952" operator="greaterThan">
      <formula>$O$80</formula>
    </cfRule>
    <cfRule type="cellIs" dxfId="15134" priority="1953" operator="equal">
      <formula>$O$80</formula>
    </cfRule>
    <cfRule type="cellIs" dxfId="15133" priority="1954" operator="lessThan">
      <formula>$O$80</formula>
    </cfRule>
  </conditionalFormatting>
  <conditionalFormatting sqref="AR80">
    <cfRule type="containsText" dxfId="15132" priority="1947" operator="containsText" text="Score">
      <formula>NOT(ISERROR(SEARCH("Score",AR80)))</formula>
    </cfRule>
    <cfRule type="cellIs" dxfId="15131" priority="1948" operator="greaterThan">
      <formula>$O$80</formula>
    </cfRule>
    <cfRule type="cellIs" dxfId="15130" priority="1949" operator="equal">
      <formula>$O$80</formula>
    </cfRule>
    <cfRule type="cellIs" dxfId="15129" priority="1950" operator="lessThan">
      <formula>$O$80</formula>
    </cfRule>
  </conditionalFormatting>
  <conditionalFormatting sqref="AS80">
    <cfRule type="containsText" dxfId="15128" priority="1943" operator="containsText" text="Score">
      <formula>NOT(ISERROR(SEARCH("Score",AS80)))</formula>
    </cfRule>
    <cfRule type="cellIs" dxfId="15127" priority="1944" operator="greaterThan">
      <formula>$O$80</formula>
    </cfRule>
    <cfRule type="cellIs" dxfId="15126" priority="1945" operator="equal">
      <formula>$O$80</formula>
    </cfRule>
    <cfRule type="cellIs" dxfId="15125" priority="1946" operator="lessThan">
      <formula>$O$80</formula>
    </cfRule>
  </conditionalFormatting>
  <conditionalFormatting sqref="AT80">
    <cfRule type="containsText" dxfId="15124" priority="1939" operator="containsText" text="Score">
      <formula>NOT(ISERROR(SEARCH("Score",AT80)))</formula>
    </cfRule>
    <cfRule type="cellIs" dxfId="15123" priority="1940" operator="greaterThan">
      <formula>$O$80</formula>
    </cfRule>
    <cfRule type="cellIs" dxfId="15122" priority="1941" operator="equal">
      <formula>$O$80</formula>
    </cfRule>
    <cfRule type="cellIs" dxfId="15121" priority="1942" operator="lessThan">
      <formula>$O$80</formula>
    </cfRule>
  </conditionalFormatting>
  <conditionalFormatting sqref="AW80">
    <cfRule type="containsText" dxfId="15120" priority="1935" operator="containsText" text="Score">
      <formula>NOT(ISERROR(SEARCH("Score",AW80)))</formula>
    </cfRule>
    <cfRule type="cellIs" dxfId="15119" priority="1936" operator="greaterThan">
      <formula>$O$80</formula>
    </cfRule>
    <cfRule type="cellIs" dxfId="15118" priority="1937" operator="equal">
      <formula>$O$80</formula>
    </cfRule>
    <cfRule type="cellIs" dxfId="15117" priority="1938" operator="lessThan">
      <formula>$O$80</formula>
    </cfRule>
  </conditionalFormatting>
  <conditionalFormatting sqref="AX80">
    <cfRule type="containsText" dxfId="15116" priority="1931" operator="containsText" text="Score">
      <formula>NOT(ISERROR(SEARCH("Score",AX80)))</formula>
    </cfRule>
    <cfRule type="cellIs" dxfId="15115" priority="1932" operator="greaterThan">
      <formula>$O$80</formula>
    </cfRule>
    <cfRule type="cellIs" dxfId="15114" priority="1933" operator="equal">
      <formula>$O$80</formula>
    </cfRule>
    <cfRule type="cellIs" dxfId="15113" priority="1934" operator="lessThan">
      <formula>$O$80</formula>
    </cfRule>
  </conditionalFormatting>
  <conditionalFormatting sqref="AY80">
    <cfRule type="containsText" dxfId="15112" priority="1927" operator="containsText" text="Score">
      <formula>NOT(ISERROR(SEARCH("Score",AY80)))</formula>
    </cfRule>
    <cfRule type="cellIs" dxfId="15111" priority="1928" operator="greaterThan">
      <formula>$O$80</formula>
    </cfRule>
    <cfRule type="cellIs" dxfId="15110" priority="1929" operator="equal">
      <formula>$O$80</formula>
    </cfRule>
    <cfRule type="cellIs" dxfId="15109" priority="1930" operator="lessThan">
      <formula>$O$80</formula>
    </cfRule>
  </conditionalFormatting>
  <conditionalFormatting sqref="AL84">
    <cfRule type="containsText" dxfId="15108" priority="1915" operator="containsText" text="Score">
      <formula>NOT(ISERROR(SEARCH("Score",AL84)))</formula>
    </cfRule>
    <cfRule type="cellIs" dxfId="15107" priority="1916" operator="greaterThan">
      <formula>$O$84</formula>
    </cfRule>
    <cfRule type="cellIs" dxfId="15106" priority="1917" operator="equal">
      <formula>$O$84</formula>
    </cfRule>
    <cfRule type="cellIs" dxfId="15105" priority="1918" operator="lessThan">
      <formula>$O$84</formula>
    </cfRule>
  </conditionalFormatting>
  <conditionalFormatting sqref="AM84">
    <cfRule type="containsText" dxfId="15104" priority="1911" operator="containsText" text="Score">
      <formula>NOT(ISERROR(SEARCH("Score",AM84)))</formula>
    </cfRule>
    <cfRule type="cellIs" dxfId="15103" priority="1912" operator="greaterThan">
      <formula>$O$84</formula>
    </cfRule>
    <cfRule type="cellIs" dxfId="15102" priority="1913" operator="equal">
      <formula>$O$84</formula>
    </cfRule>
    <cfRule type="cellIs" dxfId="15101" priority="1914" operator="lessThan">
      <formula>$O$84</formula>
    </cfRule>
  </conditionalFormatting>
  <conditionalFormatting sqref="AN84">
    <cfRule type="containsText" dxfId="15100" priority="1907" operator="containsText" text="Score">
      <formula>NOT(ISERROR(SEARCH("Score",AN84)))</formula>
    </cfRule>
    <cfRule type="cellIs" dxfId="15099" priority="1908" operator="greaterThan">
      <formula>$O$84</formula>
    </cfRule>
    <cfRule type="cellIs" dxfId="15098" priority="1909" operator="equal">
      <formula>$O$84</formula>
    </cfRule>
    <cfRule type="cellIs" dxfId="15097" priority="1910" operator="lessThan">
      <formula>$O$84</formula>
    </cfRule>
  </conditionalFormatting>
  <conditionalFormatting sqref="AO84">
    <cfRule type="containsText" dxfId="15096" priority="1903" operator="containsText" text="Score">
      <formula>NOT(ISERROR(SEARCH("Score",AO84)))</formula>
    </cfRule>
    <cfRule type="cellIs" dxfId="15095" priority="1904" operator="greaterThan">
      <formula>$O$84</formula>
    </cfRule>
    <cfRule type="cellIs" dxfId="15094" priority="1905" operator="equal">
      <formula>$O$84</formula>
    </cfRule>
    <cfRule type="cellIs" dxfId="15093" priority="1906" operator="lessThan">
      <formula>$O$84</formula>
    </cfRule>
  </conditionalFormatting>
  <conditionalFormatting sqref="AP84">
    <cfRule type="containsText" dxfId="15092" priority="1899" operator="containsText" text="Score">
      <formula>NOT(ISERROR(SEARCH("Score",AP84)))</formula>
    </cfRule>
    <cfRule type="cellIs" dxfId="15091" priority="1900" operator="greaterThan">
      <formula>$O$84</formula>
    </cfRule>
    <cfRule type="cellIs" dxfId="15090" priority="1901" operator="equal">
      <formula>$O$84</formula>
    </cfRule>
    <cfRule type="cellIs" dxfId="15089" priority="1902" operator="lessThan">
      <formula>$O$84</formula>
    </cfRule>
  </conditionalFormatting>
  <conditionalFormatting sqref="AQ84">
    <cfRule type="containsText" dxfId="15088" priority="1895" operator="containsText" text="Score">
      <formula>NOT(ISERROR(SEARCH("Score",AQ84)))</formula>
    </cfRule>
    <cfRule type="cellIs" dxfId="15087" priority="1896" operator="greaterThan">
      <formula>$O$84</formula>
    </cfRule>
    <cfRule type="cellIs" dxfId="15086" priority="1897" operator="equal">
      <formula>$O$84</formula>
    </cfRule>
    <cfRule type="cellIs" dxfId="15085" priority="1898" operator="lessThan">
      <formula>$O$84</formula>
    </cfRule>
  </conditionalFormatting>
  <conditionalFormatting sqref="AR84">
    <cfRule type="containsText" dxfId="15084" priority="1891" operator="containsText" text="Score">
      <formula>NOT(ISERROR(SEARCH("Score",AR84)))</formula>
    </cfRule>
    <cfRule type="cellIs" dxfId="15083" priority="1892" operator="greaterThan">
      <formula>$O$84</formula>
    </cfRule>
    <cfRule type="cellIs" dxfId="15082" priority="1893" operator="equal">
      <formula>$O$84</formula>
    </cfRule>
    <cfRule type="cellIs" dxfId="15081" priority="1894" operator="lessThan">
      <formula>$O$84</formula>
    </cfRule>
  </conditionalFormatting>
  <conditionalFormatting sqref="AS84">
    <cfRule type="containsText" dxfId="15080" priority="1887" operator="containsText" text="Score">
      <formula>NOT(ISERROR(SEARCH("Score",AS84)))</formula>
    </cfRule>
    <cfRule type="cellIs" dxfId="15079" priority="1888" operator="greaterThan">
      <formula>$O$84</formula>
    </cfRule>
    <cfRule type="cellIs" dxfId="15078" priority="1889" operator="equal">
      <formula>$O$84</formula>
    </cfRule>
    <cfRule type="cellIs" dxfId="15077" priority="1890" operator="lessThan">
      <formula>$O$84</formula>
    </cfRule>
  </conditionalFormatting>
  <conditionalFormatting sqref="AT84">
    <cfRule type="containsText" dxfId="15076" priority="1883" operator="containsText" text="Score">
      <formula>NOT(ISERROR(SEARCH("Score",AT84)))</formula>
    </cfRule>
    <cfRule type="cellIs" dxfId="15075" priority="1884" operator="greaterThan">
      <formula>$O$84</formula>
    </cfRule>
    <cfRule type="cellIs" dxfId="15074" priority="1885" operator="equal">
      <formula>$O$84</formula>
    </cfRule>
    <cfRule type="cellIs" dxfId="15073" priority="1886" operator="lessThan">
      <formula>$O$84</formula>
    </cfRule>
  </conditionalFormatting>
  <conditionalFormatting sqref="AW84">
    <cfRule type="containsText" dxfId="15072" priority="1879" operator="containsText" text="Score">
      <formula>NOT(ISERROR(SEARCH("Score",AW84)))</formula>
    </cfRule>
    <cfRule type="cellIs" dxfId="15071" priority="1880" operator="greaterThan">
      <formula>$O$84</formula>
    </cfRule>
    <cfRule type="cellIs" dxfId="15070" priority="1881" operator="equal">
      <formula>$O$84</formula>
    </cfRule>
    <cfRule type="cellIs" dxfId="15069" priority="1882" operator="lessThan">
      <formula>$O$84</formula>
    </cfRule>
  </conditionalFormatting>
  <conditionalFormatting sqref="AX84">
    <cfRule type="containsText" dxfId="15068" priority="1875" operator="containsText" text="Score">
      <formula>NOT(ISERROR(SEARCH("Score",AX84)))</formula>
    </cfRule>
    <cfRule type="cellIs" dxfId="15067" priority="1876" operator="greaterThan">
      <formula>$O$84</formula>
    </cfRule>
    <cfRule type="cellIs" dxfId="15066" priority="1877" operator="equal">
      <formula>$O$84</formula>
    </cfRule>
    <cfRule type="cellIs" dxfId="15065" priority="1878" operator="lessThan">
      <formula>$O$84</formula>
    </cfRule>
  </conditionalFormatting>
  <conditionalFormatting sqref="AY84">
    <cfRule type="containsText" dxfId="15064" priority="1871" operator="containsText" text="Score">
      <formula>NOT(ISERROR(SEARCH("Score",AY84)))</formula>
    </cfRule>
    <cfRule type="cellIs" dxfId="15063" priority="1872" operator="greaterThan">
      <formula>$O$84</formula>
    </cfRule>
    <cfRule type="cellIs" dxfId="15062" priority="1873" operator="equal">
      <formula>$O$84</formula>
    </cfRule>
    <cfRule type="cellIs" dxfId="15061" priority="1874" operator="lessThan">
      <formula>$O$84</formula>
    </cfRule>
  </conditionalFormatting>
  <conditionalFormatting sqref="AL88">
    <cfRule type="containsText" dxfId="15060" priority="1859" operator="containsText" text="Score">
      <formula>NOT(ISERROR(SEARCH("Score",AL88)))</formula>
    </cfRule>
    <cfRule type="cellIs" dxfId="15059" priority="1860" operator="greaterThan">
      <formula>$O$88</formula>
    </cfRule>
    <cfRule type="cellIs" dxfId="15058" priority="1861" operator="equal">
      <formula>$O$88</formula>
    </cfRule>
    <cfRule type="cellIs" dxfId="15057" priority="1862" operator="lessThan">
      <formula>$O$88</formula>
    </cfRule>
  </conditionalFormatting>
  <conditionalFormatting sqref="AM88">
    <cfRule type="containsText" dxfId="15056" priority="1855" operator="containsText" text="Score">
      <formula>NOT(ISERROR(SEARCH("Score",AM88)))</formula>
    </cfRule>
    <cfRule type="cellIs" dxfId="15055" priority="1856" operator="greaterThan">
      <formula>$O$88</formula>
    </cfRule>
    <cfRule type="cellIs" dxfId="15054" priority="1857" operator="equal">
      <formula>$O$88</formula>
    </cfRule>
    <cfRule type="cellIs" dxfId="15053" priority="1858" operator="lessThan">
      <formula>$O$88</formula>
    </cfRule>
  </conditionalFormatting>
  <conditionalFormatting sqref="AN88">
    <cfRule type="containsText" dxfId="15052" priority="1851" operator="containsText" text="Score">
      <formula>NOT(ISERROR(SEARCH("Score",AN88)))</formula>
    </cfRule>
    <cfRule type="cellIs" dxfId="15051" priority="1852" operator="greaterThan">
      <formula>$O$88</formula>
    </cfRule>
    <cfRule type="cellIs" dxfId="15050" priority="1853" operator="equal">
      <formula>$O$88</formula>
    </cfRule>
    <cfRule type="cellIs" dxfId="15049" priority="1854" operator="lessThan">
      <formula>$O$88</formula>
    </cfRule>
  </conditionalFormatting>
  <conditionalFormatting sqref="AO88">
    <cfRule type="containsText" dxfId="15048" priority="1847" operator="containsText" text="Score">
      <formula>NOT(ISERROR(SEARCH("Score",AO88)))</formula>
    </cfRule>
    <cfRule type="cellIs" dxfId="15047" priority="1848" operator="greaterThan">
      <formula>$O$88</formula>
    </cfRule>
    <cfRule type="cellIs" dxfId="15046" priority="1849" operator="equal">
      <formula>$O$88</formula>
    </cfRule>
    <cfRule type="cellIs" dxfId="15045" priority="1850" operator="lessThan">
      <formula>$O$88</formula>
    </cfRule>
  </conditionalFormatting>
  <conditionalFormatting sqref="AP88">
    <cfRule type="containsText" dxfId="15044" priority="1843" operator="containsText" text="Score">
      <formula>NOT(ISERROR(SEARCH("Score",AP88)))</formula>
    </cfRule>
    <cfRule type="cellIs" dxfId="15043" priority="1844" operator="greaterThan">
      <formula>$O$88</formula>
    </cfRule>
    <cfRule type="cellIs" dxfId="15042" priority="1845" operator="equal">
      <formula>$O$88</formula>
    </cfRule>
    <cfRule type="cellIs" dxfId="15041" priority="1846" operator="lessThan">
      <formula>$O$88</formula>
    </cfRule>
  </conditionalFormatting>
  <conditionalFormatting sqref="AQ88">
    <cfRule type="containsText" dxfId="15040" priority="1839" operator="containsText" text="Score">
      <formula>NOT(ISERROR(SEARCH("Score",AQ88)))</formula>
    </cfRule>
    <cfRule type="cellIs" dxfId="15039" priority="1840" operator="greaterThan">
      <formula>$O$88</formula>
    </cfRule>
    <cfRule type="cellIs" dxfId="15038" priority="1841" operator="equal">
      <formula>$O$88</formula>
    </cfRule>
    <cfRule type="cellIs" dxfId="15037" priority="1842" operator="lessThan">
      <formula>$O$88</formula>
    </cfRule>
  </conditionalFormatting>
  <conditionalFormatting sqref="AR88">
    <cfRule type="containsText" dxfId="15036" priority="1835" operator="containsText" text="Score">
      <formula>NOT(ISERROR(SEARCH("Score",AR88)))</formula>
    </cfRule>
    <cfRule type="cellIs" dxfId="15035" priority="1836" operator="greaterThan">
      <formula>$O$88</formula>
    </cfRule>
    <cfRule type="cellIs" dxfId="15034" priority="1837" operator="equal">
      <formula>$O$88</formula>
    </cfRule>
    <cfRule type="cellIs" dxfId="15033" priority="1838" operator="lessThan">
      <formula>$O$88</formula>
    </cfRule>
  </conditionalFormatting>
  <conditionalFormatting sqref="AS88">
    <cfRule type="containsText" dxfId="15032" priority="1831" operator="containsText" text="Score">
      <formula>NOT(ISERROR(SEARCH("Score",AS88)))</formula>
    </cfRule>
    <cfRule type="cellIs" dxfId="15031" priority="1832" operator="greaterThan">
      <formula>$O$88</formula>
    </cfRule>
    <cfRule type="cellIs" dxfId="15030" priority="1833" operator="equal">
      <formula>$O$88</formula>
    </cfRule>
    <cfRule type="cellIs" dxfId="15029" priority="1834" operator="lessThan">
      <formula>$O$88</formula>
    </cfRule>
  </conditionalFormatting>
  <conditionalFormatting sqref="AT88">
    <cfRule type="containsText" dxfId="15028" priority="1827" operator="containsText" text="Score">
      <formula>NOT(ISERROR(SEARCH("Score",AT88)))</formula>
    </cfRule>
    <cfRule type="cellIs" dxfId="15027" priority="1828" operator="greaterThan">
      <formula>$O$88</formula>
    </cfRule>
    <cfRule type="cellIs" dxfId="15026" priority="1829" operator="equal">
      <formula>$O$88</formula>
    </cfRule>
    <cfRule type="cellIs" dxfId="15025" priority="1830" operator="lessThan">
      <formula>$O$88</formula>
    </cfRule>
  </conditionalFormatting>
  <conditionalFormatting sqref="AW88">
    <cfRule type="containsText" dxfId="15024" priority="1823" operator="containsText" text="Score">
      <formula>NOT(ISERROR(SEARCH("Score",AW88)))</formula>
    </cfRule>
    <cfRule type="cellIs" dxfId="15023" priority="1824" operator="greaterThan">
      <formula>$O$88</formula>
    </cfRule>
    <cfRule type="cellIs" dxfId="15022" priority="1825" operator="equal">
      <formula>$O$88</formula>
    </cfRule>
    <cfRule type="cellIs" dxfId="15021" priority="1826" operator="lessThan">
      <formula>$O$88</formula>
    </cfRule>
  </conditionalFormatting>
  <conditionalFormatting sqref="AX88">
    <cfRule type="containsText" dxfId="15020" priority="1819" operator="containsText" text="Score">
      <formula>NOT(ISERROR(SEARCH("Score",AX88)))</formula>
    </cfRule>
    <cfRule type="cellIs" dxfId="15019" priority="1820" operator="greaterThan">
      <formula>$O$88</formula>
    </cfRule>
    <cfRule type="cellIs" dxfId="15018" priority="1821" operator="equal">
      <formula>$O$88</formula>
    </cfRule>
    <cfRule type="cellIs" dxfId="15017" priority="1822" operator="lessThan">
      <formula>$O$88</formula>
    </cfRule>
  </conditionalFormatting>
  <conditionalFormatting sqref="AY88">
    <cfRule type="containsText" dxfId="15016" priority="1815" operator="containsText" text="Score">
      <formula>NOT(ISERROR(SEARCH("Score",AY88)))</formula>
    </cfRule>
    <cfRule type="cellIs" dxfId="15015" priority="1816" operator="greaterThan">
      <formula>$O$88</formula>
    </cfRule>
    <cfRule type="cellIs" dxfId="15014" priority="1817" operator="equal">
      <formula>$O$88</formula>
    </cfRule>
    <cfRule type="cellIs" dxfId="15013" priority="1818" operator="lessThan">
      <formula>$O$88</formula>
    </cfRule>
  </conditionalFormatting>
  <conditionalFormatting sqref="AL92">
    <cfRule type="containsText" dxfId="15012" priority="1803" operator="containsText" text="Score">
      <formula>NOT(ISERROR(SEARCH("Score",AL92)))</formula>
    </cfRule>
    <cfRule type="cellIs" dxfId="15011" priority="1804" operator="greaterThan">
      <formula>$O$92</formula>
    </cfRule>
    <cfRule type="cellIs" dxfId="15010" priority="1805" operator="equal">
      <formula>$O$92</formula>
    </cfRule>
    <cfRule type="cellIs" dxfId="15009" priority="1806" operator="lessThan">
      <formula>$O$92</formula>
    </cfRule>
  </conditionalFormatting>
  <conditionalFormatting sqref="AM92">
    <cfRule type="containsText" dxfId="15008" priority="1799" operator="containsText" text="Score">
      <formula>NOT(ISERROR(SEARCH("Score",AM92)))</formula>
    </cfRule>
    <cfRule type="cellIs" dxfId="15007" priority="1800" operator="greaterThan">
      <formula>$O$92</formula>
    </cfRule>
    <cfRule type="cellIs" dxfId="15006" priority="1801" operator="equal">
      <formula>$O$92</formula>
    </cfRule>
    <cfRule type="cellIs" dxfId="15005" priority="1802" operator="lessThan">
      <formula>$O$92</formula>
    </cfRule>
  </conditionalFormatting>
  <conditionalFormatting sqref="AN92">
    <cfRule type="containsText" dxfId="15004" priority="1795" operator="containsText" text="Score">
      <formula>NOT(ISERROR(SEARCH("Score",AN92)))</formula>
    </cfRule>
    <cfRule type="cellIs" dxfId="15003" priority="1796" operator="greaterThan">
      <formula>$O$92</formula>
    </cfRule>
    <cfRule type="cellIs" dxfId="15002" priority="1797" operator="equal">
      <formula>$O$92</formula>
    </cfRule>
    <cfRule type="cellIs" dxfId="15001" priority="1798" operator="lessThan">
      <formula>$O$92</formula>
    </cfRule>
  </conditionalFormatting>
  <conditionalFormatting sqref="AO92">
    <cfRule type="containsText" dxfId="15000" priority="1791" operator="containsText" text="Score">
      <formula>NOT(ISERROR(SEARCH("Score",AO92)))</formula>
    </cfRule>
    <cfRule type="cellIs" dxfId="14999" priority="1792" operator="greaterThan">
      <formula>$O$92</formula>
    </cfRule>
    <cfRule type="cellIs" dxfId="14998" priority="1793" operator="equal">
      <formula>$O$92</formula>
    </cfRule>
    <cfRule type="cellIs" dxfId="14997" priority="1794" operator="lessThan">
      <formula>$O$92</formula>
    </cfRule>
  </conditionalFormatting>
  <conditionalFormatting sqref="AP92">
    <cfRule type="containsText" dxfId="14996" priority="1787" operator="containsText" text="Score">
      <formula>NOT(ISERROR(SEARCH("Score",AP92)))</formula>
    </cfRule>
    <cfRule type="cellIs" dxfId="14995" priority="1788" operator="greaterThan">
      <formula>$O$92</formula>
    </cfRule>
    <cfRule type="cellIs" dxfId="14994" priority="1789" operator="equal">
      <formula>$O$92</formula>
    </cfRule>
    <cfRule type="cellIs" dxfId="14993" priority="1790" operator="lessThan">
      <formula>$O$92</formula>
    </cfRule>
  </conditionalFormatting>
  <conditionalFormatting sqref="AQ92">
    <cfRule type="containsText" dxfId="14992" priority="1783" operator="containsText" text="Score">
      <formula>NOT(ISERROR(SEARCH("Score",AQ92)))</formula>
    </cfRule>
    <cfRule type="cellIs" dxfId="14991" priority="1784" operator="greaterThan">
      <formula>$O$92</formula>
    </cfRule>
    <cfRule type="cellIs" dxfId="14990" priority="1785" operator="equal">
      <formula>$O$92</formula>
    </cfRule>
    <cfRule type="cellIs" dxfId="14989" priority="1786" operator="lessThan">
      <formula>$O$92</formula>
    </cfRule>
  </conditionalFormatting>
  <conditionalFormatting sqref="AR92">
    <cfRule type="containsText" dxfId="14988" priority="1779" operator="containsText" text="Score">
      <formula>NOT(ISERROR(SEARCH("Score",AR92)))</formula>
    </cfRule>
    <cfRule type="cellIs" dxfId="14987" priority="1780" operator="greaterThan">
      <formula>$O$92</formula>
    </cfRule>
    <cfRule type="cellIs" dxfId="14986" priority="1781" operator="equal">
      <formula>$O$92</formula>
    </cfRule>
    <cfRule type="cellIs" dxfId="14985" priority="1782" operator="lessThan">
      <formula>$O$92</formula>
    </cfRule>
  </conditionalFormatting>
  <conditionalFormatting sqref="AS92">
    <cfRule type="containsText" dxfId="14984" priority="1775" operator="containsText" text="Score">
      <formula>NOT(ISERROR(SEARCH("Score",AS92)))</formula>
    </cfRule>
    <cfRule type="cellIs" dxfId="14983" priority="1776" operator="greaterThan">
      <formula>$O$92</formula>
    </cfRule>
    <cfRule type="cellIs" dxfId="14982" priority="1777" operator="equal">
      <formula>$O$92</formula>
    </cfRule>
    <cfRule type="cellIs" dxfId="14981" priority="1778" operator="lessThan">
      <formula>$O$92</formula>
    </cfRule>
  </conditionalFormatting>
  <conditionalFormatting sqref="AT92">
    <cfRule type="containsText" dxfId="14980" priority="1771" operator="containsText" text="Score">
      <formula>NOT(ISERROR(SEARCH("Score",AT92)))</formula>
    </cfRule>
    <cfRule type="cellIs" dxfId="14979" priority="1772" operator="greaterThan">
      <formula>$O$92</formula>
    </cfRule>
    <cfRule type="cellIs" dxfId="14978" priority="1773" operator="equal">
      <formula>$O$92</formula>
    </cfRule>
    <cfRule type="cellIs" dxfId="14977" priority="1774" operator="lessThan">
      <formula>$O$92</formula>
    </cfRule>
  </conditionalFormatting>
  <conditionalFormatting sqref="AW92">
    <cfRule type="containsText" dxfId="14976" priority="1767" operator="containsText" text="Score">
      <formula>NOT(ISERROR(SEARCH("Score",AW92)))</formula>
    </cfRule>
    <cfRule type="cellIs" dxfId="14975" priority="1768" operator="greaterThan">
      <formula>$O$92</formula>
    </cfRule>
    <cfRule type="cellIs" dxfId="14974" priority="1769" operator="equal">
      <formula>$O$92</formula>
    </cfRule>
    <cfRule type="cellIs" dxfId="14973" priority="1770" operator="lessThan">
      <formula>$O$92</formula>
    </cfRule>
  </conditionalFormatting>
  <conditionalFormatting sqref="AX92">
    <cfRule type="containsText" dxfId="14972" priority="1763" operator="containsText" text="Score">
      <formula>NOT(ISERROR(SEARCH("Score",AX92)))</formula>
    </cfRule>
    <cfRule type="cellIs" dxfId="14971" priority="1764" operator="greaterThan">
      <formula>$O$92</formula>
    </cfRule>
    <cfRule type="cellIs" dxfId="14970" priority="1765" operator="equal">
      <formula>$O$92</formula>
    </cfRule>
    <cfRule type="cellIs" dxfId="14969" priority="1766" operator="lessThan">
      <formula>$O$92</formula>
    </cfRule>
  </conditionalFormatting>
  <conditionalFormatting sqref="AY92">
    <cfRule type="containsText" dxfId="14968" priority="1759" operator="containsText" text="Score">
      <formula>NOT(ISERROR(SEARCH("Score",AY92)))</formula>
    </cfRule>
    <cfRule type="cellIs" dxfId="14967" priority="1760" operator="greaterThan">
      <formula>$O$92</formula>
    </cfRule>
    <cfRule type="cellIs" dxfId="14966" priority="1761" operator="equal">
      <formula>$O$92</formula>
    </cfRule>
    <cfRule type="cellIs" dxfId="14965" priority="1762" operator="lessThan">
      <formula>$O$92</formula>
    </cfRule>
  </conditionalFormatting>
  <conditionalFormatting sqref="AL96">
    <cfRule type="containsText" dxfId="14964" priority="1747" operator="containsText" text="Score">
      <formula>NOT(ISERROR(SEARCH("Score",AL96)))</formula>
    </cfRule>
    <cfRule type="cellIs" dxfId="14963" priority="1748" operator="greaterThan">
      <formula>$O$96</formula>
    </cfRule>
    <cfRule type="cellIs" dxfId="14962" priority="1749" operator="equal">
      <formula>$O$96</formula>
    </cfRule>
    <cfRule type="cellIs" dxfId="14961" priority="1750" operator="lessThan">
      <formula>$O$96</formula>
    </cfRule>
  </conditionalFormatting>
  <conditionalFormatting sqref="AM96">
    <cfRule type="containsText" dxfId="14960" priority="1743" operator="containsText" text="Score">
      <formula>NOT(ISERROR(SEARCH("Score",AM96)))</formula>
    </cfRule>
    <cfRule type="cellIs" dxfId="14959" priority="1744" operator="greaterThan">
      <formula>$O$96</formula>
    </cfRule>
    <cfRule type="cellIs" dxfId="14958" priority="1745" operator="equal">
      <formula>$O$96</formula>
    </cfRule>
    <cfRule type="cellIs" dxfId="14957" priority="1746" operator="lessThan">
      <formula>$O$96</formula>
    </cfRule>
  </conditionalFormatting>
  <conditionalFormatting sqref="AN96">
    <cfRule type="containsText" dxfId="14956" priority="1739" operator="containsText" text="Score">
      <formula>NOT(ISERROR(SEARCH("Score",AN96)))</formula>
    </cfRule>
    <cfRule type="cellIs" dxfId="14955" priority="1740" operator="greaterThan">
      <formula>$O$96</formula>
    </cfRule>
    <cfRule type="cellIs" dxfId="14954" priority="1741" operator="equal">
      <formula>$O$96</formula>
    </cfRule>
    <cfRule type="cellIs" dxfId="14953" priority="1742" operator="lessThan">
      <formula>$O$96</formula>
    </cfRule>
  </conditionalFormatting>
  <conditionalFormatting sqref="AO96">
    <cfRule type="containsText" dxfId="14952" priority="1735" operator="containsText" text="Score">
      <formula>NOT(ISERROR(SEARCH("Score",AO96)))</formula>
    </cfRule>
    <cfRule type="cellIs" dxfId="14951" priority="1736" operator="greaterThan">
      <formula>$O$96</formula>
    </cfRule>
    <cfRule type="cellIs" dxfId="14950" priority="1737" operator="equal">
      <formula>$O$96</formula>
    </cfRule>
    <cfRule type="cellIs" dxfId="14949" priority="1738" operator="lessThan">
      <formula>$O$96</formula>
    </cfRule>
  </conditionalFormatting>
  <conditionalFormatting sqref="AP96">
    <cfRule type="containsText" dxfId="14948" priority="1731" operator="containsText" text="Score">
      <formula>NOT(ISERROR(SEARCH("Score",AP96)))</formula>
    </cfRule>
    <cfRule type="cellIs" dxfId="14947" priority="1732" operator="greaterThan">
      <formula>$O$96</formula>
    </cfRule>
    <cfRule type="cellIs" dxfId="14946" priority="1733" operator="equal">
      <formula>$O$96</formula>
    </cfRule>
    <cfRule type="cellIs" dxfId="14945" priority="1734" operator="lessThan">
      <formula>$O$96</formula>
    </cfRule>
  </conditionalFormatting>
  <conditionalFormatting sqref="AQ96">
    <cfRule type="containsText" dxfId="14944" priority="1727" operator="containsText" text="Score">
      <formula>NOT(ISERROR(SEARCH("Score",AQ96)))</formula>
    </cfRule>
    <cfRule type="cellIs" dxfId="14943" priority="1728" operator="greaterThan">
      <formula>$O$96</formula>
    </cfRule>
    <cfRule type="cellIs" dxfId="14942" priority="1729" operator="equal">
      <formula>$O$96</formula>
    </cfRule>
    <cfRule type="cellIs" dxfId="14941" priority="1730" operator="lessThan">
      <formula>$O$96</formula>
    </cfRule>
  </conditionalFormatting>
  <conditionalFormatting sqref="AR96">
    <cfRule type="containsText" dxfId="14940" priority="1723" operator="containsText" text="Score">
      <formula>NOT(ISERROR(SEARCH("Score",AR96)))</formula>
    </cfRule>
    <cfRule type="cellIs" dxfId="14939" priority="1724" operator="greaterThan">
      <formula>$O$96</formula>
    </cfRule>
    <cfRule type="cellIs" dxfId="14938" priority="1725" operator="equal">
      <formula>$O$96</formula>
    </cfRule>
    <cfRule type="cellIs" dxfId="14937" priority="1726" operator="lessThan">
      <formula>$O$96</formula>
    </cfRule>
  </conditionalFormatting>
  <conditionalFormatting sqref="AS96">
    <cfRule type="containsText" dxfId="14936" priority="1719" operator="containsText" text="Score">
      <formula>NOT(ISERROR(SEARCH("Score",AS96)))</formula>
    </cfRule>
    <cfRule type="cellIs" dxfId="14935" priority="1720" operator="greaterThan">
      <formula>$O$96</formula>
    </cfRule>
    <cfRule type="cellIs" dxfId="14934" priority="1721" operator="equal">
      <formula>$O$96</formula>
    </cfRule>
    <cfRule type="cellIs" dxfId="14933" priority="1722" operator="lessThan">
      <formula>$O$96</formula>
    </cfRule>
  </conditionalFormatting>
  <conditionalFormatting sqref="AT96">
    <cfRule type="containsText" dxfId="14932" priority="1715" operator="containsText" text="Score">
      <formula>NOT(ISERROR(SEARCH("Score",AT96)))</formula>
    </cfRule>
    <cfRule type="cellIs" dxfId="14931" priority="1716" operator="greaterThan">
      <formula>$O$96</formula>
    </cfRule>
    <cfRule type="cellIs" dxfId="14930" priority="1717" operator="equal">
      <formula>$O$96</formula>
    </cfRule>
    <cfRule type="cellIs" dxfId="14929" priority="1718" operator="lessThan">
      <formula>$O$96</formula>
    </cfRule>
  </conditionalFormatting>
  <conditionalFormatting sqref="AW96">
    <cfRule type="containsText" dxfId="14928" priority="1711" operator="containsText" text="Score">
      <formula>NOT(ISERROR(SEARCH("Score",AW96)))</formula>
    </cfRule>
    <cfRule type="cellIs" dxfId="14927" priority="1712" operator="greaterThan">
      <formula>$O$96</formula>
    </cfRule>
    <cfRule type="cellIs" dxfId="14926" priority="1713" operator="equal">
      <formula>$O$96</formula>
    </cfRule>
    <cfRule type="cellIs" dxfId="14925" priority="1714" operator="lessThan">
      <formula>$O$96</formula>
    </cfRule>
  </conditionalFormatting>
  <conditionalFormatting sqref="AX96">
    <cfRule type="containsText" dxfId="14924" priority="1707" operator="containsText" text="Score">
      <formula>NOT(ISERROR(SEARCH("Score",AX96)))</formula>
    </cfRule>
    <cfRule type="cellIs" dxfId="14923" priority="1708" operator="greaterThan">
      <formula>$O$96</formula>
    </cfRule>
    <cfRule type="cellIs" dxfId="14922" priority="1709" operator="equal">
      <formula>$O$96</formula>
    </cfRule>
    <cfRule type="cellIs" dxfId="14921" priority="1710" operator="lessThan">
      <formula>$O$96</formula>
    </cfRule>
  </conditionalFormatting>
  <conditionalFormatting sqref="AY96">
    <cfRule type="containsText" dxfId="14920" priority="1703" operator="containsText" text="Score">
      <formula>NOT(ISERROR(SEARCH("Score",AY96)))</formula>
    </cfRule>
    <cfRule type="cellIs" dxfId="14919" priority="1704" operator="greaterThan">
      <formula>$O$96</formula>
    </cfRule>
    <cfRule type="cellIs" dxfId="14918" priority="1705" operator="equal">
      <formula>$O$96</formula>
    </cfRule>
    <cfRule type="cellIs" dxfId="14917" priority="1706" operator="lessThan">
      <formula>$O$96</formula>
    </cfRule>
  </conditionalFormatting>
  <conditionalFormatting sqref="AL100">
    <cfRule type="containsText" dxfId="14916" priority="1691" operator="containsText" text="Score">
      <formula>NOT(ISERROR(SEARCH("Score",AL100)))</formula>
    </cfRule>
    <cfRule type="cellIs" dxfId="14915" priority="1692" operator="greaterThan">
      <formula>$O$100</formula>
    </cfRule>
    <cfRule type="cellIs" dxfId="14914" priority="1693" operator="equal">
      <formula>$O$100</formula>
    </cfRule>
    <cfRule type="cellIs" dxfId="14913" priority="1694" operator="lessThan">
      <formula>$O$100</formula>
    </cfRule>
  </conditionalFormatting>
  <conditionalFormatting sqref="AM100">
    <cfRule type="containsText" dxfId="14912" priority="1687" operator="containsText" text="Score">
      <formula>NOT(ISERROR(SEARCH("Score",AM100)))</formula>
    </cfRule>
    <cfRule type="cellIs" dxfId="14911" priority="1688" operator="greaterThan">
      <formula>$O$100</formula>
    </cfRule>
    <cfRule type="cellIs" dxfId="14910" priority="1689" operator="equal">
      <formula>$O$100</formula>
    </cfRule>
    <cfRule type="cellIs" dxfId="14909" priority="1690" operator="lessThan">
      <formula>$O$100</formula>
    </cfRule>
  </conditionalFormatting>
  <conditionalFormatting sqref="AN100">
    <cfRule type="containsText" dxfId="14908" priority="1683" operator="containsText" text="Score">
      <formula>NOT(ISERROR(SEARCH("Score",AN100)))</formula>
    </cfRule>
    <cfRule type="cellIs" dxfId="14907" priority="1684" operator="greaterThan">
      <formula>$O$100</formula>
    </cfRule>
    <cfRule type="cellIs" dxfId="14906" priority="1685" operator="equal">
      <formula>$O$100</formula>
    </cfRule>
    <cfRule type="cellIs" dxfId="14905" priority="1686" operator="lessThan">
      <formula>$O$100</formula>
    </cfRule>
  </conditionalFormatting>
  <conditionalFormatting sqref="AO100">
    <cfRule type="containsText" dxfId="14904" priority="1679" operator="containsText" text="Score">
      <formula>NOT(ISERROR(SEARCH("Score",AO100)))</formula>
    </cfRule>
    <cfRule type="cellIs" dxfId="14903" priority="1680" operator="greaterThan">
      <formula>$O$100</formula>
    </cfRule>
    <cfRule type="cellIs" dxfId="14902" priority="1681" operator="equal">
      <formula>$O$100</formula>
    </cfRule>
    <cfRule type="cellIs" dxfId="14901" priority="1682" operator="lessThan">
      <formula>$O$100</formula>
    </cfRule>
  </conditionalFormatting>
  <conditionalFormatting sqref="AP100">
    <cfRule type="containsText" dxfId="14900" priority="1675" operator="containsText" text="Score">
      <formula>NOT(ISERROR(SEARCH("Score",AP100)))</formula>
    </cfRule>
    <cfRule type="cellIs" dxfId="14899" priority="1676" operator="greaterThan">
      <formula>$O$100</formula>
    </cfRule>
    <cfRule type="cellIs" dxfId="14898" priority="1677" operator="equal">
      <formula>$O$100</formula>
    </cfRule>
    <cfRule type="cellIs" dxfId="14897" priority="1678" operator="lessThan">
      <formula>$O$100</formula>
    </cfRule>
  </conditionalFormatting>
  <conditionalFormatting sqref="AQ100">
    <cfRule type="containsText" dxfId="14896" priority="1671" operator="containsText" text="Score">
      <formula>NOT(ISERROR(SEARCH("Score",AQ100)))</formula>
    </cfRule>
    <cfRule type="cellIs" dxfId="14895" priority="1672" operator="greaterThan">
      <formula>$O$100</formula>
    </cfRule>
    <cfRule type="cellIs" dxfId="14894" priority="1673" operator="equal">
      <formula>$O$100</formula>
    </cfRule>
    <cfRule type="cellIs" dxfId="14893" priority="1674" operator="lessThan">
      <formula>$O$100</formula>
    </cfRule>
  </conditionalFormatting>
  <conditionalFormatting sqref="AR100">
    <cfRule type="containsText" dxfId="14892" priority="1667" operator="containsText" text="Score">
      <formula>NOT(ISERROR(SEARCH("Score",AR100)))</formula>
    </cfRule>
    <cfRule type="cellIs" dxfId="14891" priority="1668" operator="greaterThan">
      <formula>$O$100</formula>
    </cfRule>
    <cfRule type="cellIs" dxfId="14890" priority="1669" operator="equal">
      <formula>$O$100</formula>
    </cfRule>
    <cfRule type="cellIs" dxfId="14889" priority="1670" operator="lessThan">
      <formula>$O$100</formula>
    </cfRule>
  </conditionalFormatting>
  <conditionalFormatting sqref="AS100">
    <cfRule type="containsText" dxfId="14888" priority="1663" operator="containsText" text="Score">
      <formula>NOT(ISERROR(SEARCH("Score",AS100)))</formula>
    </cfRule>
    <cfRule type="cellIs" dxfId="14887" priority="1664" operator="greaterThan">
      <formula>$O$100</formula>
    </cfRule>
    <cfRule type="cellIs" dxfId="14886" priority="1665" operator="equal">
      <formula>$O$100</formula>
    </cfRule>
    <cfRule type="cellIs" dxfId="14885" priority="1666" operator="lessThan">
      <formula>$O$100</formula>
    </cfRule>
  </conditionalFormatting>
  <conditionalFormatting sqref="AT100">
    <cfRule type="containsText" dxfId="14884" priority="1659" operator="containsText" text="Score">
      <formula>NOT(ISERROR(SEARCH("Score",AT100)))</formula>
    </cfRule>
    <cfRule type="cellIs" dxfId="14883" priority="1660" operator="greaterThan">
      <formula>$O$100</formula>
    </cfRule>
    <cfRule type="cellIs" dxfId="14882" priority="1661" operator="equal">
      <formula>$O$100</formula>
    </cfRule>
    <cfRule type="cellIs" dxfId="14881" priority="1662" operator="lessThan">
      <formula>$O$100</formula>
    </cfRule>
  </conditionalFormatting>
  <conditionalFormatting sqref="AW100">
    <cfRule type="containsText" dxfId="14880" priority="1655" operator="containsText" text="Score">
      <formula>NOT(ISERROR(SEARCH("Score",AW100)))</formula>
    </cfRule>
    <cfRule type="cellIs" dxfId="14879" priority="1656" operator="greaterThan">
      <formula>$O$100</formula>
    </cfRule>
    <cfRule type="cellIs" dxfId="14878" priority="1657" operator="equal">
      <formula>$O$100</formula>
    </cfRule>
    <cfRule type="cellIs" dxfId="14877" priority="1658" operator="lessThan">
      <formula>$O$100</formula>
    </cfRule>
  </conditionalFormatting>
  <conditionalFormatting sqref="AX100">
    <cfRule type="containsText" dxfId="14876" priority="1651" operator="containsText" text="Score">
      <formula>NOT(ISERROR(SEARCH("Score",AX100)))</formula>
    </cfRule>
    <cfRule type="cellIs" dxfId="14875" priority="1652" operator="greaterThan">
      <formula>$O$100</formula>
    </cfRule>
    <cfRule type="cellIs" dxfId="14874" priority="1653" operator="equal">
      <formula>$O$100</formula>
    </cfRule>
    <cfRule type="cellIs" dxfId="14873" priority="1654" operator="lessThan">
      <formula>$O$100</formula>
    </cfRule>
  </conditionalFormatting>
  <conditionalFormatting sqref="AY100">
    <cfRule type="containsText" dxfId="14872" priority="1647" operator="containsText" text="Score">
      <formula>NOT(ISERROR(SEARCH("Score",AY100)))</formula>
    </cfRule>
    <cfRule type="cellIs" dxfId="14871" priority="1648" operator="greaterThan">
      <formula>$O$100</formula>
    </cfRule>
    <cfRule type="cellIs" dxfId="14870" priority="1649" operator="equal">
      <formula>$O$100</formula>
    </cfRule>
    <cfRule type="cellIs" dxfId="14869" priority="1650" operator="lessThan">
      <formula>$O$100</formula>
    </cfRule>
  </conditionalFormatting>
  <conditionalFormatting sqref="AL104">
    <cfRule type="containsText" dxfId="14868" priority="1635" operator="containsText" text="Score">
      <formula>NOT(ISERROR(SEARCH("Score",AL104)))</formula>
    </cfRule>
    <cfRule type="cellIs" dxfId="14867" priority="1636" operator="greaterThan">
      <formula>$O$104</formula>
    </cfRule>
    <cfRule type="cellIs" dxfId="14866" priority="1637" operator="equal">
      <formula>$O$104</formula>
    </cfRule>
    <cfRule type="cellIs" dxfId="14865" priority="1638" operator="lessThan">
      <formula>$O$104</formula>
    </cfRule>
  </conditionalFormatting>
  <conditionalFormatting sqref="AM104">
    <cfRule type="containsText" dxfId="14864" priority="1631" operator="containsText" text="Score">
      <formula>NOT(ISERROR(SEARCH("Score",AM104)))</formula>
    </cfRule>
    <cfRule type="cellIs" dxfId="14863" priority="1632" operator="greaterThan">
      <formula>$O$104</formula>
    </cfRule>
    <cfRule type="cellIs" dxfId="14862" priority="1633" operator="equal">
      <formula>$O$104</formula>
    </cfRule>
    <cfRule type="cellIs" dxfId="14861" priority="1634" operator="lessThan">
      <formula>$O$104</formula>
    </cfRule>
  </conditionalFormatting>
  <conditionalFormatting sqref="AN104">
    <cfRule type="containsText" dxfId="14860" priority="1627" operator="containsText" text="Score">
      <formula>NOT(ISERROR(SEARCH("Score",AN104)))</formula>
    </cfRule>
    <cfRule type="cellIs" dxfId="14859" priority="1628" operator="greaterThan">
      <formula>$O$104</formula>
    </cfRule>
    <cfRule type="cellIs" dxfId="14858" priority="1629" operator="equal">
      <formula>$O$104</formula>
    </cfRule>
    <cfRule type="cellIs" dxfId="14857" priority="1630" operator="lessThan">
      <formula>$O$104</formula>
    </cfRule>
  </conditionalFormatting>
  <conditionalFormatting sqref="AO104">
    <cfRule type="containsText" dxfId="14856" priority="1623" operator="containsText" text="Score">
      <formula>NOT(ISERROR(SEARCH("Score",AO104)))</formula>
    </cfRule>
    <cfRule type="cellIs" dxfId="14855" priority="1624" operator="greaterThan">
      <formula>$O$104</formula>
    </cfRule>
    <cfRule type="cellIs" dxfId="14854" priority="1625" operator="equal">
      <formula>$O$104</formula>
    </cfRule>
    <cfRule type="cellIs" dxfId="14853" priority="1626" operator="lessThan">
      <formula>$O$104</formula>
    </cfRule>
  </conditionalFormatting>
  <conditionalFormatting sqref="AP104">
    <cfRule type="containsText" dxfId="14852" priority="1619" operator="containsText" text="Score">
      <formula>NOT(ISERROR(SEARCH("Score",AP104)))</formula>
    </cfRule>
    <cfRule type="cellIs" dxfId="14851" priority="1620" operator="greaterThan">
      <formula>$O$104</formula>
    </cfRule>
    <cfRule type="cellIs" dxfId="14850" priority="1621" operator="equal">
      <formula>$O$104</formula>
    </cfRule>
    <cfRule type="cellIs" dxfId="14849" priority="1622" operator="lessThan">
      <formula>$O$104</formula>
    </cfRule>
  </conditionalFormatting>
  <conditionalFormatting sqref="AQ104">
    <cfRule type="containsText" dxfId="14848" priority="1615" operator="containsText" text="Score">
      <formula>NOT(ISERROR(SEARCH("Score",AQ104)))</formula>
    </cfRule>
    <cfRule type="cellIs" dxfId="14847" priority="1616" operator="greaterThan">
      <formula>$O$104</formula>
    </cfRule>
    <cfRule type="cellIs" dxfId="14846" priority="1617" operator="equal">
      <formula>$O$104</formula>
    </cfRule>
    <cfRule type="cellIs" dxfId="14845" priority="1618" operator="lessThan">
      <formula>$O$104</formula>
    </cfRule>
  </conditionalFormatting>
  <conditionalFormatting sqref="AR104">
    <cfRule type="containsText" dxfId="14844" priority="1611" operator="containsText" text="Score">
      <formula>NOT(ISERROR(SEARCH("Score",AR104)))</formula>
    </cfRule>
    <cfRule type="cellIs" dxfId="14843" priority="1612" operator="greaterThan">
      <formula>$O$104</formula>
    </cfRule>
    <cfRule type="cellIs" dxfId="14842" priority="1613" operator="equal">
      <formula>$O$104</formula>
    </cfRule>
    <cfRule type="cellIs" dxfId="14841" priority="1614" operator="lessThan">
      <formula>$O$104</formula>
    </cfRule>
  </conditionalFormatting>
  <conditionalFormatting sqref="AS104">
    <cfRule type="containsText" dxfId="14840" priority="1607" operator="containsText" text="Score">
      <formula>NOT(ISERROR(SEARCH("Score",AS104)))</formula>
    </cfRule>
    <cfRule type="cellIs" dxfId="14839" priority="1608" operator="greaterThan">
      <formula>$O$104</formula>
    </cfRule>
    <cfRule type="cellIs" dxfId="14838" priority="1609" operator="equal">
      <formula>$O$104</formula>
    </cfRule>
    <cfRule type="cellIs" dxfId="14837" priority="1610" operator="lessThan">
      <formula>$O$104</formula>
    </cfRule>
  </conditionalFormatting>
  <conditionalFormatting sqref="AT104">
    <cfRule type="containsText" dxfId="14836" priority="1603" operator="containsText" text="Score">
      <formula>NOT(ISERROR(SEARCH("Score",AT104)))</formula>
    </cfRule>
    <cfRule type="cellIs" dxfId="14835" priority="1604" operator="greaterThan">
      <formula>$O$104</formula>
    </cfRule>
    <cfRule type="cellIs" dxfId="14834" priority="1605" operator="equal">
      <formula>$O$104</formula>
    </cfRule>
    <cfRule type="cellIs" dxfId="14833" priority="1606" operator="lessThan">
      <formula>$O$104</formula>
    </cfRule>
  </conditionalFormatting>
  <conditionalFormatting sqref="AW104">
    <cfRule type="containsText" dxfId="14832" priority="1599" operator="containsText" text="Score">
      <formula>NOT(ISERROR(SEARCH("Score",AW104)))</formula>
    </cfRule>
    <cfRule type="cellIs" dxfId="14831" priority="1600" operator="greaterThan">
      <formula>$O$104</formula>
    </cfRule>
    <cfRule type="cellIs" dxfId="14830" priority="1601" operator="equal">
      <formula>$O$104</formula>
    </cfRule>
    <cfRule type="cellIs" dxfId="14829" priority="1602" operator="lessThan">
      <formula>$O$104</formula>
    </cfRule>
  </conditionalFormatting>
  <conditionalFormatting sqref="AX104">
    <cfRule type="containsText" dxfId="14828" priority="1595" operator="containsText" text="Score">
      <formula>NOT(ISERROR(SEARCH("Score",AX104)))</formula>
    </cfRule>
    <cfRule type="cellIs" dxfId="14827" priority="1596" operator="greaterThan">
      <formula>$O$104</formula>
    </cfRule>
    <cfRule type="cellIs" dxfId="14826" priority="1597" operator="equal">
      <formula>$O$104</formula>
    </cfRule>
    <cfRule type="cellIs" dxfId="14825" priority="1598" operator="lessThan">
      <formula>$O$104</formula>
    </cfRule>
  </conditionalFormatting>
  <conditionalFormatting sqref="AY104">
    <cfRule type="containsText" dxfId="14824" priority="1591" operator="containsText" text="Score">
      <formula>NOT(ISERROR(SEARCH("Score",AY104)))</formula>
    </cfRule>
    <cfRule type="cellIs" dxfId="14823" priority="1592" operator="greaterThan">
      <formula>$O$104</formula>
    </cfRule>
    <cfRule type="cellIs" dxfId="14822" priority="1593" operator="equal">
      <formula>$O$104</formula>
    </cfRule>
    <cfRule type="cellIs" dxfId="14821" priority="1594" operator="lessThan">
      <formula>$O$104</formula>
    </cfRule>
  </conditionalFormatting>
  <conditionalFormatting sqref="AL108">
    <cfRule type="containsText" dxfId="14820" priority="1579" operator="containsText" text="Score">
      <formula>NOT(ISERROR(SEARCH("Score",AL108)))</formula>
    </cfRule>
    <cfRule type="cellIs" dxfId="14819" priority="1580" operator="greaterThan">
      <formula>$O$108</formula>
    </cfRule>
    <cfRule type="cellIs" dxfId="14818" priority="1581" operator="equal">
      <formula>$O$108</formula>
    </cfRule>
    <cfRule type="cellIs" dxfId="14817" priority="1582" operator="lessThan">
      <formula>$O$108</formula>
    </cfRule>
  </conditionalFormatting>
  <conditionalFormatting sqref="AM108">
    <cfRule type="containsText" dxfId="14816" priority="1575" operator="containsText" text="Score">
      <formula>NOT(ISERROR(SEARCH("Score",AM108)))</formula>
    </cfRule>
    <cfRule type="cellIs" dxfId="14815" priority="1576" operator="greaterThan">
      <formula>$O$108</formula>
    </cfRule>
    <cfRule type="cellIs" dxfId="14814" priority="1577" operator="equal">
      <formula>$O$108</formula>
    </cfRule>
    <cfRule type="cellIs" dxfId="14813" priority="1578" operator="lessThan">
      <formula>$O$108</formula>
    </cfRule>
  </conditionalFormatting>
  <conditionalFormatting sqref="AN108">
    <cfRule type="containsText" dxfId="14812" priority="1571" operator="containsText" text="Score">
      <formula>NOT(ISERROR(SEARCH("Score",AN108)))</formula>
    </cfRule>
    <cfRule type="cellIs" dxfId="14811" priority="1572" operator="greaterThan">
      <formula>$O$108</formula>
    </cfRule>
    <cfRule type="cellIs" dxfId="14810" priority="1573" operator="equal">
      <formula>$O$108</formula>
    </cfRule>
    <cfRule type="cellIs" dxfId="14809" priority="1574" operator="lessThan">
      <formula>$O$108</formula>
    </cfRule>
  </conditionalFormatting>
  <conditionalFormatting sqref="AO108">
    <cfRule type="containsText" dxfId="14808" priority="1567" operator="containsText" text="Score">
      <formula>NOT(ISERROR(SEARCH("Score",AO108)))</formula>
    </cfRule>
    <cfRule type="cellIs" dxfId="14807" priority="1568" operator="greaterThan">
      <formula>$O$108</formula>
    </cfRule>
    <cfRule type="cellIs" dxfId="14806" priority="1569" operator="equal">
      <formula>$O$108</formula>
    </cfRule>
    <cfRule type="cellIs" dxfId="14805" priority="1570" operator="lessThan">
      <formula>$O$108</formula>
    </cfRule>
  </conditionalFormatting>
  <conditionalFormatting sqref="AP108">
    <cfRule type="containsText" dxfId="14804" priority="1563" operator="containsText" text="Score">
      <formula>NOT(ISERROR(SEARCH("Score",AP108)))</formula>
    </cfRule>
    <cfRule type="cellIs" dxfId="14803" priority="1564" operator="greaterThan">
      <formula>$O$108</formula>
    </cfRule>
    <cfRule type="cellIs" dxfId="14802" priority="1565" operator="equal">
      <formula>$O$108</formula>
    </cfRule>
    <cfRule type="cellIs" dxfId="14801" priority="1566" operator="lessThan">
      <formula>$O$108</formula>
    </cfRule>
  </conditionalFormatting>
  <conditionalFormatting sqref="AQ108">
    <cfRule type="containsText" dxfId="14800" priority="1559" operator="containsText" text="Score">
      <formula>NOT(ISERROR(SEARCH("Score",AQ108)))</formula>
    </cfRule>
    <cfRule type="cellIs" dxfId="14799" priority="1560" operator="greaterThan">
      <formula>$O$108</formula>
    </cfRule>
    <cfRule type="cellIs" dxfId="14798" priority="1561" operator="equal">
      <formula>$O$108</formula>
    </cfRule>
    <cfRule type="cellIs" dxfId="14797" priority="1562" operator="lessThan">
      <formula>$O$108</formula>
    </cfRule>
  </conditionalFormatting>
  <conditionalFormatting sqref="AR108">
    <cfRule type="containsText" dxfId="14796" priority="1555" operator="containsText" text="Score">
      <formula>NOT(ISERROR(SEARCH("Score",AR108)))</formula>
    </cfRule>
    <cfRule type="cellIs" dxfId="14795" priority="1556" operator="greaterThan">
      <formula>$O$108</formula>
    </cfRule>
    <cfRule type="cellIs" dxfId="14794" priority="1557" operator="equal">
      <formula>$O$108</formula>
    </cfRule>
    <cfRule type="cellIs" dxfId="14793" priority="1558" operator="lessThan">
      <formula>$O$108</formula>
    </cfRule>
  </conditionalFormatting>
  <conditionalFormatting sqref="AS108">
    <cfRule type="containsText" dxfId="14792" priority="1551" operator="containsText" text="Score">
      <formula>NOT(ISERROR(SEARCH("Score",AS108)))</formula>
    </cfRule>
    <cfRule type="cellIs" dxfId="14791" priority="1552" operator="greaterThan">
      <formula>$O$108</formula>
    </cfRule>
    <cfRule type="cellIs" dxfId="14790" priority="1553" operator="equal">
      <formula>$O$108</formula>
    </cfRule>
    <cfRule type="cellIs" dxfId="14789" priority="1554" operator="lessThan">
      <formula>$O$108</formula>
    </cfRule>
  </conditionalFormatting>
  <conditionalFormatting sqref="AT108">
    <cfRule type="containsText" dxfId="14788" priority="1547" operator="containsText" text="Score">
      <formula>NOT(ISERROR(SEARCH("Score",AT108)))</formula>
    </cfRule>
    <cfRule type="cellIs" dxfId="14787" priority="1548" operator="greaterThan">
      <formula>$O$108</formula>
    </cfRule>
    <cfRule type="cellIs" dxfId="14786" priority="1549" operator="equal">
      <formula>$O$108</formula>
    </cfRule>
    <cfRule type="cellIs" dxfId="14785" priority="1550" operator="lessThan">
      <formula>$O$108</formula>
    </cfRule>
  </conditionalFormatting>
  <conditionalFormatting sqref="AW108">
    <cfRule type="containsText" dxfId="14784" priority="1543" operator="containsText" text="Score">
      <formula>NOT(ISERROR(SEARCH("Score",AW108)))</formula>
    </cfRule>
    <cfRule type="cellIs" dxfId="14783" priority="1544" operator="greaterThan">
      <formula>$O$108</formula>
    </cfRule>
    <cfRule type="cellIs" dxfId="14782" priority="1545" operator="equal">
      <formula>$O$108</formula>
    </cfRule>
    <cfRule type="cellIs" dxfId="14781" priority="1546" operator="lessThan">
      <formula>$O$108</formula>
    </cfRule>
  </conditionalFormatting>
  <conditionalFormatting sqref="AX108">
    <cfRule type="containsText" dxfId="14780" priority="1539" operator="containsText" text="Score">
      <formula>NOT(ISERROR(SEARCH("Score",AX108)))</formula>
    </cfRule>
    <cfRule type="cellIs" dxfId="14779" priority="1540" operator="greaterThan">
      <formula>$O$108</formula>
    </cfRule>
    <cfRule type="cellIs" dxfId="14778" priority="1541" operator="equal">
      <formula>$O$108</formula>
    </cfRule>
    <cfRule type="cellIs" dxfId="14777" priority="1542" operator="lessThan">
      <formula>$O$108</formula>
    </cfRule>
  </conditionalFormatting>
  <conditionalFormatting sqref="AY108">
    <cfRule type="containsText" dxfId="14776" priority="1535" operator="containsText" text="Score">
      <formula>NOT(ISERROR(SEARCH("Score",AY108)))</formula>
    </cfRule>
    <cfRule type="cellIs" dxfId="14775" priority="1536" operator="greaterThan">
      <formula>$O$108</formula>
    </cfRule>
    <cfRule type="cellIs" dxfId="14774" priority="1537" operator="equal">
      <formula>$O$108</formula>
    </cfRule>
    <cfRule type="cellIs" dxfId="14773" priority="1538" operator="lessThan">
      <formula>$O$108</formula>
    </cfRule>
  </conditionalFormatting>
  <conditionalFormatting sqref="AL112">
    <cfRule type="containsText" dxfId="14772" priority="1523" operator="containsText" text="Score">
      <formula>NOT(ISERROR(SEARCH("Score",AL112)))</formula>
    </cfRule>
    <cfRule type="cellIs" dxfId="14771" priority="1524" operator="greaterThan">
      <formula>$O$112</formula>
    </cfRule>
    <cfRule type="cellIs" dxfId="14770" priority="1525" operator="equal">
      <formula>$O$112</formula>
    </cfRule>
    <cfRule type="cellIs" dxfId="14769" priority="1526" operator="lessThan">
      <formula>$O$112</formula>
    </cfRule>
  </conditionalFormatting>
  <conditionalFormatting sqref="AM112">
    <cfRule type="containsText" dxfId="14768" priority="1519" operator="containsText" text="Score">
      <formula>NOT(ISERROR(SEARCH("Score",AM112)))</formula>
    </cfRule>
    <cfRule type="cellIs" dxfId="14767" priority="1520" operator="greaterThan">
      <formula>$O$112</formula>
    </cfRule>
    <cfRule type="cellIs" dxfId="14766" priority="1521" operator="equal">
      <formula>$O$112</formula>
    </cfRule>
    <cfRule type="cellIs" dxfId="14765" priority="1522" operator="lessThan">
      <formula>$O$112</formula>
    </cfRule>
  </conditionalFormatting>
  <conditionalFormatting sqref="AN112">
    <cfRule type="containsText" dxfId="14764" priority="1515" operator="containsText" text="Score">
      <formula>NOT(ISERROR(SEARCH("Score",AN112)))</formula>
    </cfRule>
    <cfRule type="cellIs" dxfId="14763" priority="1516" operator="greaterThan">
      <formula>$O$112</formula>
    </cfRule>
    <cfRule type="cellIs" dxfId="14762" priority="1517" operator="equal">
      <formula>$O$112</formula>
    </cfRule>
    <cfRule type="cellIs" dxfId="14761" priority="1518" operator="lessThan">
      <formula>$O$112</formula>
    </cfRule>
  </conditionalFormatting>
  <conditionalFormatting sqref="AO112">
    <cfRule type="containsText" dxfId="14760" priority="1511" operator="containsText" text="Score">
      <formula>NOT(ISERROR(SEARCH("Score",AO112)))</formula>
    </cfRule>
    <cfRule type="cellIs" dxfId="14759" priority="1512" operator="greaterThan">
      <formula>$O$112</formula>
    </cfRule>
    <cfRule type="cellIs" dxfId="14758" priority="1513" operator="equal">
      <formula>$O$112</formula>
    </cfRule>
    <cfRule type="cellIs" dxfId="14757" priority="1514" operator="lessThan">
      <formula>$O$112</formula>
    </cfRule>
  </conditionalFormatting>
  <conditionalFormatting sqref="AP112">
    <cfRule type="containsText" dxfId="14756" priority="1507" operator="containsText" text="Score">
      <formula>NOT(ISERROR(SEARCH("Score",AP112)))</formula>
    </cfRule>
    <cfRule type="cellIs" dxfId="14755" priority="1508" operator="greaterThan">
      <formula>$O$112</formula>
    </cfRule>
    <cfRule type="cellIs" dxfId="14754" priority="1509" operator="equal">
      <formula>$O$112</formula>
    </cfRule>
    <cfRule type="cellIs" dxfId="14753" priority="1510" operator="lessThan">
      <formula>$O$112</formula>
    </cfRule>
  </conditionalFormatting>
  <conditionalFormatting sqref="AQ112">
    <cfRule type="containsText" dxfId="14752" priority="1503" operator="containsText" text="Score">
      <formula>NOT(ISERROR(SEARCH("Score",AQ112)))</formula>
    </cfRule>
    <cfRule type="cellIs" dxfId="14751" priority="1504" operator="greaterThan">
      <formula>$O$112</formula>
    </cfRule>
    <cfRule type="cellIs" dxfId="14750" priority="1505" operator="equal">
      <formula>$O$112</formula>
    </cfRule>
    <cfRule type="cellIs" dxfId="14749" priority="1506" operator="lessThan">
      <formula>$O$112</formula>
    </cfRule>
  </conditionalFormatting>
  <conditionalFormatting sqref="AR112">
    <cfRule type="containsText" dxfId="14748" priority="1499" operator="containsText" text="Score">
      <formula>NOT(ISERROR(SEARCH("Score",AR112)))</formula>
    </cfRule>
    <cfRule type="cellIs" dxfId="14747" priority="1500" operator="greaterThan">
      <formula>$O$112</formula>
    </cfRule>
    <cfRule type="cellIs" dxfId="14746" priority="1501" operator="equal">
      <formula>$O$112</formula>
    </cfRule>
    <cfRule type="cellIs" dxfId="14745" priority="1502" operator="lessThan">
      <formula>$O$112</formula>
    </cfRule>
  </conditionalFormatting>
  <conditionalFormatting sqref="AS112">
    <cfRule type="containsText" dxfId="14744" priority="1495" operator="containsText" text="Score">
      <formula>NOT(ISERROR(SEARCH("Score",AS112)))</formula>
    </cfRule>
    <cfRule type="cellIs" dxfId="14743" priority="1496" operator="greaterThan">
      <formula>$O$112</formula>
    </cfRule>
    <cfRule type="cellIs" dxfId="14742" priority="1497" operator="equal">
      <formula>$O$112</formula>
    </cfRule>
    <cfRule type="cellIs" dxfId="14741" priority="1498" operator="lessThan">
      <formula>$O$112</formula>
    </cfRule>
  </conditionalFormatting>
  <conditionalFormatting sqref="AT112">
    <cfRule type="containsText" dxfId="14740" priority="1491" operator="containsText" text="Score">
      <formula>NOT(ISERROR(SEARCH("Score",AT112)))</formula>
    </cfRule>
    <cfRule type="cellIs" dxfId="14739" priority="1492" operator="greaterThan">
      <formula>$O$112</formula>
    </cfRule>
    <cfRule type="cellIs" dxfId="14738" priority="1493" operator="equal">
      <formula>$O$112</formula>
    </cfRule>
    <cfRule type="cellIs" dxfId="14737" priority="1494" operator="lessThan">
      <formula>$O$112</formula>
    </cfRule>
  </conditionalFormatting>
  <conditionalFormatting sqref="AW112">
    <cfRule type="containsText" dxfId="14736" priority="1487" operator="containsText" text="Score">
      <formula>NOT(ISERROR(SEARCH("Score",AW112)))</formula>
    </cfRule>
    <cfRule type="cellIs" dxfId="14735" priority="1488" operator="greaterThan">
      <formula>$O$112</formula>
    </cfRule>
    <cfRule type="cellIs" dxfId="14734" priority="1489" operator="equal">
      <formula>$O$112</formula>
    </cfRule>
    <cfRule type="cellIs" dxfId="14733" priority="1490" operator="lessThan">
      <formula>$O$112</formula>
    </cfRule>
  </conditionalFormatting>
  <conditionalFormatting sqref="AX112">
    <cfRule type="containsText" dxfId="14732" priority="1483" operator="containsText" text="Score">
      <formula>NOT(ISERROR(SEARCH("Score",AX112)))</formula>
    </cfRule>
    <cfRule type="cellIs" dxfId="14731" priority="1484" operator="greaterThan">
      <formula>$O$112</formula>
    </cfRule>
    <cfRule type="cellIs" dxfId="14730" priority="1485" operator="equal">
      <formula>$O$112</formula>
    </cfRule>
    <cfRule type="cellIs" dxfId="14729" priority="1486" operator="lessThan">
      <formula>$O$112</formula>
    </cfRule>
  </conditionalFormatting>
  <conditionalFormatting sqref="AY112">
    <cfRule type="containsText" dxfId="14728" priority="1479" operator="containsText" text="Score">
      <formula>NOT(ISERROR(SEARCH("Score",AY112)))</formula>
    </cfRule>
    <cfRule type="cellIs" dxfId="14727" priority="1480" operator="greaterThan">
      <formula>$O$112</formula>
    </cfRule>
    <cfRule type="cellIs" dxfId="14726" priority="1481" operator="equal">
      <formula>$O$112</formula>
    </cfRule>
    <cfRule type="cellIs" dxfId="14725" priority="1482" operator="lessThan">
      <formula>$O$112</formula>
    </cfRule>
  </conditionalFormatting>
  <conditionalFormatting sqref="AL116">
    <cfRule type="containsText" dxfId="14724" priority="1467" operator="containsText" text="Score">
      <formula>NOT(ISERROR(SEARCH("Score",AL116)))</formula>
    </cfRule>
    <cfRule type="cellIs" dxfId="14723" priority="1468" operator="greaterThan">
      <formula>$O$116</formula>
    </cfRule>
    <cfRule type="cellIs" dxfId="14722" priority="1469" operator="equal">
      <formula>$O$116</formula>
    </cfRule>
    <cfRule type="cellIs" dxfId="14721" priority="1470" operator="lessThan">
      <formula>$O$116</formula>
    </cfRule>
  </conditionalFormatting>
  <conditionalFormatting sqref="AM116">
    <cfRule type="containsText" dxfId="14720" priority="1463" operator="containsText" text="Score">
      <formula>NOT(ISERROR(SEARCH("Score",AM116)))</formula>
    </cfRule>
    <cfRule type="cellIs" dxfId="14719" priority="1464" operator="greaterThan">
      <formula>$O$116</formula>
    </cfRule>
    <cfRule type="cellIs" dxfId="14718" priority="1465" operator="equal">
      <formula>$O$116</formula>
    </cfRule>
    <cfRule type="cellIs" dxfId="14717" priority="1466" operator="lessThan">
      <formula>$O$116</formula>
    </cfRule>
  </conditionalFormatting>
  <conditionalFormatting sqref="AN116">
    <cfRule type="containsText" dxfId="14716" priority="1459" operator="containsText" text="Score">
      <formula>NOT(ISERROR(SEARCH("Score",AN116)))</formula>
    </cfRule>
    <cfRule type="cellIs" dxfId="14715" priority="1460" operator="greaterThan">
      <formula>$O$116</formula>
    </cfRule>
    <cfRule type="cellIs" dxfId="14714" priority="1461" operator="equal">
      <formula>$O$116</formula>
    </cfRule>
    <cfRule type="cellIs" dxfId="14713" priority="1462" operator="lessThan">
      <formula>$O$116</formula>
    </cfRule>
  </conditionalFormatting>
  <conditionalFormatting sqref="AO116">
    <cfRule type="containsText" dxfId="14712" priority="1455" operator="containsText" text="Score">
      <formula>NOT(ISERROR(SEARCH("Score",AO116)))</formula>
    </cfRule>
    <cfRule type="cellIs" dxfId="14711" priority="1456" operator="greaterThan">
      <formula>$O$116</formula>
    </cfRule>
    <cfRule type="cellIs" dxfId="14710" priority="1457" operator="equal">
      <formula>$O$116</formula>
    </cfRule>
    <cfRule type="cellIs" dxfId="14709" priority="1458" operator="lessThan">
      <formula>$O$116</formula>
    </cfRule>
  </conditionalFormatting>
  <conditionalFormatting sqref="AP116">
    <cfRule type="containsText" dxfId="14708" priority="1451" operator="containsText" text="Score">
      <formula>NOT(ISERROR(SEARCH("Score",AP116)))</formula>
    </cfRule>
    <cfRule type="cellIs" dxfId="14707" priority="1452" operator="greaterThan">
      <formula>$O$116</formula>
    </cfRule>
    <cfRule type="cellIs" dxfId="14706" priority="1453" operator="equal">
      <formula>$O$116</formula>
    </cfRule>
    <cfRule type="cellIs" dxfId="14705" priority="1454" operator="lessThan">
      <formula>$O$116</formula>
    </cfRule>
  </conditionalFormatting>
  <conditionalFormatting sqref="AQ116">
    <cfRule type="containsText" dxfId="14704" priority="1447" operator="containsText" text="Score">
      <formula>NOT(ISERROR(SEARCH("Score",AQ116)))</formula>
    </cfRule>
    <cfRule type="cellIs" dxfId="14703" priority="1448" operator="greaterThan">
      <formula>$O$116</formula>
    </cfRule>
    <cfRule type="cellIs" dxfId="14702" priority="1449" operator="equal">
      <formula>$O$116</formula>
    </cfRule>
    <cfRule type="cellIs" dxfId="14701" priority="1450" operator="lessThan">
      <formula>$O$116</formula>
    </cfRule>
  </conditionalFormatting>
  <conditionalFormatting sqref="AR116">
    <cfRule type="containsText" dxfId="14700" priority="1443" operator="containsText" text="Score">
      <formula>NOT(ISERROR(SEARCH("Score",AR116)))</formula>
    </cfRule>
    <cfRule type="cellIs" dxfId="14699" priority="1444" operator="greaterThan">
      <formula>$O$116</formula>
    </cfRule>
    <cfRule type="cellIs" dxfId="14698" priority="1445" operator="equal">
      <formula>$O$116</formula>
    </cfRule>
    <cfRule type="cellIs" dxfId="14697" priority="1446" operator="lessThan">
      <formula>$O$116</formula>
    </cfRule>
  </conditionalFormatting>
  <conditionalFormatting sqref="AS116">
    <cfRule type="containsText" dxfId="14696" priority="1439" operator="containsText" text="Score">
      <formula>NOT(ISERROR(SEARCH("Score",AS116)))</formula>
    </cfRule>
    <cfRule type="cellIs" dxfId="14695" priority="1440" operator="greaterThan">
      <formula>$O$116</formula>
    </cfRule>
    <cfRule type="cellIs" dxfId="14694" priority="1441" operator="equal">
      <formula>$O$116</formula>
    </cfRule>
    <cfRule type="cellIs" dxfId="14693" priority="1442" operator="lessThan">
      <formula>$O$116</formula>
    </cfRule>
  </conditionalFormatting>
  <conditionalFormatting sqref="AT116">
    <cfRule type="containsText" dxfId="14692" priority="1435" operator="containsText" text="Score">
      <formula>NOT(ISERROR(SEARCH("Score",AT116)))</formula>
    </cfRule>
    <cfRule type="cellIs" dxfId="14691" priority="1436" operator="greaterThan">
      <formula>$O$116</formula>
    </cfRule>
    <cfRule type="cellIs" dxfId="14690" priority="1437" operator="equal">
      <formula>$O$116</formula>
    </cfRule>
    <cfRule type="cellIs" dxfId="14689" priority="1438" operator="lessThan">
      <formula>$O$116</formula>
    </cfRule>
  </conditionalFormatting>
  <conditionalFormatting sqref="AW116">
    <cfRule type="containsText" dxfId="14688" priority="1431" operator="containsText" text="Score">
      <formula>NOT(ISERROR(SEARCH("Score",AW116)))</formula>
    </cfRule>
    <cfRule type="cellIs" dxfId="14687" priority="1432" operator="greaterThan">
      <formula>$O$116</formula>
    </cfRule>
    <cfRule type="cellIs" dxfId="14686" priority="1433" operator="equal">
      <formula>$O$116</formula>
    </cfRule>
    <cfRule type="cellIs" dxfId="14685" priority="1434" operator="lessThan">
      <formula>$O$116</formula>
    </cfRule>
  </conditionalFormatting>
  <conditionalFormatting sqref="AX116">
    <cfRule type="containsText" dxfId="14684" priority="1427" operator="containsText" text="Score">
      <formula>NOT(ISERROR(SEARCH("Score",AX116)))</formula>
    </cfRule>
    <cfRule type="cellIs" dxfId="14683" priority="1428" operator="greaterThan">
      <formula>$O$116</formula>
    </cfRule>
    <cfRule type="cellIs" dxfId="14682" priority="1429" operator="equal">
      <formula>$O$116</formula>
    </cfRule>
    <cfRule type="cellIs" dxfId="14681" priority="1430" operator="lessThan">
      <formula>$O$116</formula>
    </cfRule>
  </conditionalFormatting>
  <conditionalFormatting sqref="AY116">
    <cfRule type="containsText" dxfId="14680" priority="1423" operator="containsText" text="Score">
      <formula>NOT(ISERROR(SEARCH("Score",AY116)))</formula>
    </cfRule>
    <cfRule type="cellIs" dxfId="14679" priority="1424" operator="greaterThan">
      <formula>$O$116</formula>
    </cfRule>
    <cfRule type="cellIs" dxfId="14678" priority="1425" operator="equal">
      <formula>$O$116</formula>
    </cfRule>
    <cfRule type="cellIs" dxfId="14677" priority="1426" operator="lessThan">
      <formula>$O$116</formula>
    </cfRule>
  </conditionalFormatting>
  <conditionalFormatting sqref="AL120">
    <cfRule type="containsText" dxfId="14676" priority="1411" operator="containsText" text="Score">
      <formula>NOT(ISERROR(SEARCH("Score",AL120)))</formula>
    </cfRule>
    <cfRule type="cellIs" dxfId="14675" priority="1412" operator="greaterThan">
      <formula>$O$120</formula>
    </cfRule>
    <cfRule type="cellIs" dxfId="14674" priority="1413" operator="equal">
      <formula>$O$120</formula>
    </cfRule>
    <cfRule type="cellIs" dxfId="14673" priority="1414" operator="lessThan">
      <formula>$O$120</formula>
    </cfRule>
  </conditionalFormatting>
  <conditionalFormatting sqref="AM120">
    <cfRule type="containsText" dxfId="14672" priority="1407" operator="containsText" text="Score">
      <formula>NOT(ISERROR(SEARCH("Score",AM120)))</formula>
    </cfRule>
    <cfRule type="cellIs" dxfId="14671" priority="1408" operator="greaterThan">
      <formula>$O$120</formula>
    </cfRule>
    <cfRule type="cellIs" dxfId="14670" priority="1409" operator="equal">
      <formula>$O$120</formula>
    </cfRule>
    <cfRule type="cellIs" dxfId="14669" priority="1410" operator="lessThan">
      <formula>$O$120</formula>
    </cfRule>
  </conditionalFormatting>
  <conditionalFormatting sqref="AN120">
    <cfRule type="containsText" dxfId="14668" priority="1403" operator="containsText" text="Score">
      <formula>NOT(ISERROR(SEARCH("Score",AN120)))</formula>
    </cfRule>
    <cfRule type="cellIs" dxfId="14667" priority="1404" operator="greaterThan">
      <formula>$O$120</formula>
    </cfRule>
    <cfRule type="cellIs" dxfId="14666" priority="1405" operator="equal">
      <formula>$O$120</formula>
    </cfRule>
    <cfRule type="cellIs" dxfId="14665" priority="1406" operator="lessThan">
      <formula>$O$120</formula>
    </cfRule>
  </conditionalFormatting>
  <conditionalFormatting sqref="AO120">
    <cfRule type="containsText" dxfId="14664" priority="1399" operator="containsText" text="Score">
      <formula>NOT(ISERROR(SEARCH("Score",AO120)))</formula>
    </cfRule>
    <cfRule type="cellIs" dxfId="14663" priority="1400" operator="greaterThan">
      <formula>$O$120</formula>
    </cfRule>
    <cfRule type="cellIs" dxfId="14662" priority="1401" operator="equal">
      <formula>$O$120</formula>
    </cfRule>
    <cfRule type="cellIs" dxfId="14661" priority="1402" operator="lessThan">
      <formula>$O$120</formula>
    </cfRule>
  </conditionalFormatting>
  <conditionalFormatting sqref="AP120">
    <cfRule type="containsText" dxfId="14660" priority="1395" operator="containsText" text="Score">
      <formula>NOT(ISERROR(SEARCH("Score",AP120)))</formula>
    </cfRule>
    <cfRule type="cellIs" dxfId="14659" priority="1396" operator="greaterThan">
      <formula>$O$120</formula>
    </cfRule>
    <cfRule type="cellIs" dxfId="14658" priority="1397" operator="equal">
      <formula>$O$120</formula>
    </cfRule>
    <cfRule type="cellIs" dxfId="14657" priority="1398" operator="lessThan">
      <formula>$O$120</formula>
    </cfRule>
  </conditionalFormatting>
  <conditionalFormatting sqref="AQ120">
    <cfRule type="containsText" dxfId="14656" priority="1391" operator="containsText" text="Score">
      <formula>NOT(ISERROR(SEARCH("Score",AQ120)))</formula>
    </cfRule>
    <cfRule type="cellIs" dxfId="14655" priority="1392" operator="greaterThan">
      <formula>$O$120</formula>
    </cfRule>
    <cfRule type="cellIs" dxfId="14654" priority="1393" operator="equal">
      <formula>$O$120</formula>
    </cfRule>
    <cfRule type="cellIs" dxfId="14653" priority="1394" operator="lessThan">
      <formula>$O$120</formula>
    </cfRule>
  </conditionalFormatting>
  <conditionalFormatting sqref="AR120">
    <cfRule type="containsText" dxfId="14652" priority="1387" operator="containsText" text="Score">
      <formula>NOT(ISERROR(SEARCH("Score",AR120)))</formula>
    </cfRule>
    <cfRule type="cellIs" dxfId="14651" priority="1388" operator="greaterThan">
      <formula>$O$120</formula>
    </cfRule>
    <cfRule type="cellIs" dxfId="14650" priority="1389" operator="equal">
      <formula>$O$120</formula>
    </cfRule>
    <cfRule type="cellIs" dxfId="14649" priority="1390" operator="lessThan">
      <formula>$O$120</formula>
    </cfRule>
  </conditionalFormatting>
  <conditionalFormatting sqref="AS120">
    <cfRule type="containsText" dxfId="14648" priority="1383" operator="containsText" text="Score">
      <formula>NOT(ISERROR(SEARCH("Score",AS120)))</formula>
    </cfRule>
    <cfRule type="cellIs" dxfId="14647" priority="1384" operator="greaterThan">
      <formula>$O$120</formula>
    </cfRule>
    <cfRule type="cellIs" dxfId="14646" priority="1385" operator="equal">
      <formula>$O$120</formula>
    </cfRule>
    <cfRule type="cellIs" dxfId="14645" priority="1386" operator="lessThan">
      <formula>$O$120</formula>
    </cfRule>
  </conditionalFormatting>
  <conditionalFormatting sqref="AT120">
    <cfRule type="containsText" dxfId="14644" priority="1379" operator="containsText" text="Score">
      <formula>NOT(ISERROR(SEARCH("Score",AT120)))</formula>
    </cfRule>
    <cfRule type="cellIs" dxfId="14643" priority="1380" operator="greaterThan">
      <formula>$O$120</formula>
    </cfRule>
    <cfRule type="cellIs" dxfId="14642" priority="1381" operator="equal">
      <formula>$O$120</formula>
    </cfRule>
    <cfRule type="cellIs" dxfId="14641" priority="1382" operator="lessThan">
      <formula>$O$120</formula>
    </cfRule>
  </conditionalFormatting>
  <conditionalFormatting sqref="AW120">
    <cfRule type="containsText" dxfId="14640" priority="1375" operator="containsText" text="Score">
      <formula>NOT(ISERROR(SEARCH("Score",AW120)))</formula>
    </cfRule>
    <cfRule type="cellIs" dxfId="14639" priority="1376" operator="greaterThan">
      <formula>$O$120</formula>
    </cfRule>
    <cfRule type="cellIs" dxfId="14638" priority="1377" operator="equal">
      <formula>$O$120</formula>
    </cfRule>
    <cfRule type="cellIs" dxfId="14637" priority="1378" operator="lessThan">
      <formula>$O$120</formula>
    </cfRule>
  </conditionalFormatting>
  <conditionalFormatting sqref="AX120">
    <cfRule type="containsText" dxfId="14636" priority="1371" operator="containsText" text="Score">
      <formula>NOT(ISERROR(SEARCH("Score",AX120)))</formula>
    </cfRule>
    <cfRule type="cellIs" dxfId="14635" priority="1372" operator="greaterThan">
      <formula>$O$120</formula>
    </cfRule>
    <cfRule type="cellIs" dxfId="14634" priority="1373" operator="equal">
      <formula>$O$120</formula>
    </cfRule>
    <cfRule type="cellIs" dxfId="14633" priority="1374" operator="lessThan">
      <formula>$O$120</formula>
    </cfRule>
  </conditionalFormatting>
  <conditionalFormatting sqref="AY120">
    <cfRule type="containsText" dxfId="14632" priority="1367" operator="containsText" text="Score">
      <formula>NOT(ISERROR(SEARCH("Score",AY120)))</formula>
    </cfRule>
    <cfRule type="cellIs" dxfId="14631" priority="1368" operator="greaterThan">
      <formula>$O$120</formula>
    </cfRule>
    <cfRule type="cellIs" dxfId="14630" priority="1369" operator="equal">
      <formula>$O$120</formula>
    </cfRule>
    <cfRule type="cellIs" dxfId="14629" priority="1370" operator="lessThan">
      <formula>$O$120</formula>
    </cfRule>
  </conditionalFormatting>
  <conditionalFormatting sqref="AL124">
    <cfRule type="containsText" dxfId="14628" priority="1355" operator="containsText" text="Score">
      <formula>NOT(ISERROR(SEARCH("Score",AL124)))</formula>
    </cfRule>
    <cfRule type="cellIs" dxfId="14627" priority="1356" operator="greaterThan">
      <formula>$O$124</formula>
    </cfRule>
    <cfRule type="cellIs" dxfId="14626" priority="1357" operator="equal">
      <formula>$O$124</formula>
    </cfRule>
    <cfRule type="cellIs" dxfId="14625" priority="1358" operator="lessThan">
      <formula>$O$124</formula>
    </cfRule>
  </conditionalFormatting>
  <conditionalFormatting sqref="AM124">
    <cfRule type="containsText" dxfId="14624" priority="1351" operator="containsText" text="Score">
      <formula>NOT(ISERROR(SEARCH("Score",AM124)))</formula>
    </cfRule>
    <cfRule type="cellIs" dxfId="14623" priority="1352" operator="greaterThan">
      <formula>$O$124</formula>
    </cfRule>
    <cfRule type="cellIs" dxfId="14622" priority="1353" operator="equal">
      <formula>$O$124</formula>
    </cfRule>
    <cfRule type="cellIs" dxfId="14621" priority="1354" operator="lessThan">
      <formula>$O$124</formula>
    </cfRule>
  </conditionalFormatting>
  <conditionalFormatting sqref="AN124">
    <cfRule type="containsText" dxfId="14620" priority="1347" operator="containsText" text="Score">
      <formula>NOT(ISERROR(SEARCH("Score",AN124)))</formula>
    </cfRule>
    <cfRule type="cellIs" dxfId="14619" priority="1348" operator="greaterThan">
      <formula>$O$124</formula>
    </cfRule>
    <cfRule type="cellIs" dxfId="14618" priority="1349" operator="equal">
      <formula>$O$124</formula>
    </cfRule>
    <cfRule type="cellIs" dxfId="14617" priority="1350" operator="lessThan">
      <formula>$O$124</formula>
    </cfRule>
  </conditionalFormatting>
  <conditionalFormatting sqref="AO124">
    <cfRule type="containsText" dxfId="14616" priority="1343" operator="containsText" text="Score">
      <formula>NOT(ISERROR(SEARCH("Score",AO124)))</formula>
    </cfRule>
    <cfRule type="cellIs" dxfId="14615" priority="1344" operator="greaterThan">
      <formula>$O$124</formula>
    </cfRule>
    <cfRule type="cellIs" dxfId="14614" priority="1345" operator="equal">
      <formula>$O$124</formula>
    </cfRule>
    <cfRule type="cellIs" dxfId="14613" priority="1346" operator="lessThan">
      <formula>$O$124</formula>
    </cfRule>
  </conditionalFormatting>
  <conditionalFormatting sqref="AP124">
    <cfRule type="containsText" dxfId="14612" priority="1339" operator="containsText" text="Score">
      <formula>NOT(ISERROR(SEARCH("Score",AP124)))</formula>
    </cfRule>
    <cfRule type="cellIs" dxfId="14611" priority="1340" operator="greaterThan">
      <formula>$O$124</formula>
    </cfRule>
    <cfRule type="cellIs" dxfId="14610" priority="1341" operator="equal">
      <formula>$O$124</formula>
    </cfRule>
    <cfRule type="cellIs" dxfId="14609" priority="1342" operator="lessThan">
      <formula>$O$124</formula>
    </cfRule>
  </conditionalFormatting>
  <conditionalFormatting sqref="AQ124">
    <cfRule type="containsText" dxfId="14608" priority="1335" operator="containsText" text="Score">
      <formula>NOT(ISERROR(SEARCH("Score",AQ124)))</formula>
    </cfRule>
    <cfRule type="cellIs" dxfId="14607" priority="1336" operator="greaterThan">
      <formula>$O$124</formula>
    </cfRule>
    <cfRule type="cellIs" dxfId="14606" priority="1337" operator="equal">
      <formula>$O$124</formula>
    </cfRule>
    <cfRule type="cellIs" dxfId="14605" priority="1338" operator="lessThan">
      <formula>$O$124</formula>
    </cfRule>
  </conditionalFormatting>
  <conditionalFormatting sqref="AR124">
    <cfRule type="containsText" dxfId="14604" priority="1331" operator="containsText" text="Score">
      <formula>NOT(ISERROR(SEARCH("Score",AR124)))</formula>
    </cfRule>
    <cfRule type="cellIs" dxfId="14603" priority="1332" operator="greaterThan">
      <formula>$O$124</formula>
    </cfRule>
    <cfRule type="cellIs" dxfId="14602" priority="1333" operator="equal">
      <formula>$O$124</formula>
    </cfRule>
    <cfRule type="cellIs" dxfId="14601" priority="1334" operator="lessThan">
      <formula>$O$124</formula>
    </cfRule>
  </conditionalFormatting>
  <conditionalFormatting sqref="AS124">
    <cfRule type="containsText" dxfId="14600" priority="1327" operator="containsText" text="Score">
      <formula>NOT(ISERROR(SEARCH("Score",AS124)))</formula>
    </cfRule>
    <cfRule type="cellIs" dxfId="14599" priority="1328" operator="greaterThan">
      <formula>$O$124</formula>
    </cfRule>
    <cfRule type="cellIs" dxfId="14598" priority="1329" operator="equal">
      <formula>$O$124</formula>
    </cfRule>
    <cfRule type="cellIs" dxfId="14597" priority="1330" operator="lessThan">
      <formula>$O$124</formula>
    </cfRule>
  </conditionalFormatting>
  <conditionalFormatting sqref="AT124">
    <cfRule type="containsText" dxfId="14596" priority="1323" operator="containsText" text="Score">
      <formula>NOT(ISERROR(SEARCH("Score",AT124)))</formula>
    </cfRule>
    <cfRule type="cellIs" dxfId="14595" priority="1324" operator="greaterThan">
      <formula>$O$124</formula>
    </cfRule>
    <cfRule type="cellIs" dxfId="14594" priority="1325" operator="equal">
      <formula>$O$124</formula>
    </cfRule>
    <cfRule type="cellIs" dxfId="14593" priority="1326" operator="lessThan">
      <formula>$O$124</formula>
    </cfRule>
  </conditionalFormatting>
  <conditionalFormatting sqref="AW124">
    <cfRule type="containsText" dxfId="14592" priority="1319" operator="containsText" text="Score">
      <formula>NOT(ISERROR(SEARCH("Score",AW124)))</formula>
    </cfRule>
    <cfRule type="cellIs" dxfId="14591" priority="1320" operator="greaterThan">
      <formula>$O$124</formula>
    </cfRule>
    <cfRule type="cellIs" dxfId="14590" priority="1321" operator="equal">
      <formula>$O$124</formula>
    </cfRule>
    <cfRule type="cellIs" dxfId="14589" priority="1322" operator="lessThan">
      <formula>$O$124</formula>
    </cfRule>
  </conditionalFormatting>
  <conditionalFormatting sqref="AX124">
    <cfRule type="containsText" dxfId="14588" priority="1315" operator="containsText" text="Score">
      <formula>NOT(ISERROR(SEARCH("Score",AX124)))</formula>
    </cfRule>
    <cfRule type="cellIs" dxfId="14587" priority="1316" operator="greaterThan">
      <formula>$O$124</formula>
    </cfRule>
    <cfRule type="cellIs" dxfId="14586" priority="1317" operator="equal">
      <formula>$O$124</formula>
    </cfRule>
    <cfRule type="cellIs" dxfId="14585" priority="1318" operator="lessThan">
      <formula>$O$124</formula>
    </cfRule>
  </conditionalFormatting>
  <conditionalFormatting sqref="AY124">
    <cfRule type="containsText" dxfId="14584" priority="1311" operator="containsText" text="Score">
      <formula>NOT(ISERROR(SEARCH("Score",AY124)))</formula>
    </cfRule>
    <cfRule type="cellIs" dxfId="14583" priority="1312" operator="greaterThan">
      <formula>$O$124</formula>
    </cfRule>
    <cfRule type="cellIs" dxfId="14582" priority="1313" operator="equal">
      <formula>$O$124</formula>
    </cfRule>
    <cfRule type="cellIs" dxfId="14581" priority="1314" operator="lessThan">
      <formula>$O$124</formula>
    </cfRule>
  </conditionalFormatting>
  <conditionalFormatting sqref="AL128">
    <cfRule type="containsText" dxfId="14580" priority="1299" operator="containsText" text="Score">
      <formula>NOT(ISERROR(SEARCH("Score",AL128)))</formula>
    </cfRule>
    <cfRule type="cellIs" dxfId="14579" priority="1300" operator="greaterThan">
      <formula>$O$128</formula>
    </cfRule>
    <cfRule type="cellIs" dxfId="14578" priority="1301" operator="equal">
      <formula>$O$128</formula>
    </cfRule>
    <cfRule type="cellIs" dxfId="14577" priority="1302" operator="lessThan">
      <formula>$O$128</formula>
    </cfRule>
  </conditionalFormatting>
  <conditionalFormatting sqref="AM128">
    <cfRule type="containsText" dxfId="14576" priority="1295" operator="containsText" text="Score">
      <formula>NOT(ISERROR(SEARCH("Score",AM128)))</formula>
    </cfRule>
    <cfRule type="cellIs" dxfId="14575" priority="1296" operator="greaterThan">
      <formula>$O$128</formula>
    </cfRule>
    <cfRule type="cellIs" dxfId="14574" priority="1297" operator="equal">
      <formula>$O$128</formula>
    </cfRule>
    <cfRule type="cellIs" dxfId="14573" priority="1298" operator="lessThan">
      <formula>$O$128</formula>
    </cfRule>
  </conditionalFormatting>
  <conditionalFormatting sqref="AN128">
    <cfRule type="containsText" dxfId="14572" priority="1291" operator="containsText" text="Score">
      <formula>NOT(ISERROR(SEARCH("Score",AN128)))</formula>
    </cfRule>
    <cfRule type="cellIs" dxfId="14571" priority="1292" operator="greaterThan">
      <formula>$O$128</formula>
    </cfRule>
    <cfRule type="cellIs" dxfId="14570" priority="1293" operator="equal">
      <formula>$O$128</formula>
    </cfRule>
    <cfRule type="cellIs" dxfId="14569" priority="1294" operator="lessThan">
      <formula>$O$128</formula>
    </cfRule>
  </conditionalFormatting>
  <conditionalFormatting sqref="AO128">
    <cfRule type="containsText" dxfId="14568" priority="1287" operator="containsText" text="Score">
      <formula>NOT(ISERROR(SEARCH("Score",AO128)))</formula>
    </cfRule>
    <cfRule type="cellIs" dxfId="14567" priority="1288" operator="greaterThan">
      <formula>$O$128</formula>
    </cfRule>
    <cfRule type="cellIs" dxfId="14566" priority="1289" operator="equal">
      <formula>$O$128</formula>
    </cfRule>
    <cfRule type="cellIs" dxfId="14565" priority="1290" operator="lessThan">
      <formula>$O$128</formula>
    </cfRule>
  </conditionalFormatting>
  <conditionalFormatting sqref="AP128">
    <cfRule type="containsText" dxfId="14564" priority="1283" operator="containsText" text="Score">
      <formula>NOT(ISERROR(SEARCH("Score",AP128)))</formula>
    </cfRule>
    <cfRule type="cellIs" dxfId="14563" priority="1284" operator="greaterThan">
      <formula>$O$128</formula>
    </cfRule>
    <cfRule type="cellIs" dxfId="14562" priority="1285" operator="equal">
      <formula>$O$128</formula>
    </cfRule>
    <cfRule type="cellIs" dxfId="14561" priority="1286" operator="lessThan">
      <formula>$O$128</formula>
    </cfRule>
  </conditionalFormatting>
  <conditionalFormatting sqref="AQ128">
    <cfRule type="containsText" dxfId="14560" priority="1279" operator="containsText" text="Score">
      <formula>NOT(ISERROR(SEARCH("Score",AQ128)))</formula>
    </cfRule>
    <cfRule type="cellIs" dxfId="14559" priority="1280" operator="greaterThan">
      <formula>$O$128</formula>
    </cfRule>
    <cfRule type="cellIs" dxfId="14558" priority="1281" operator="equal">
      <formula>$O$128</formula>
    </cfRule>
    <cfRule type="cellIs" dxfId="14557" priority="1282" operator="lessThan">
      <formula>$O$128</formula>
    </cfRule>
  </conditionalFormatting>
  <conditionalFormatting sqref="AR128">
    <cfRule type="containsText" dxfId="14556" priority="1275" operator="containsText" text="Score">
      <formula>NOT(ISERROR(SEARCH("Score",AR128)))</formula>
    </cfRule>
    <cfRule type="cellIs" dxfId="14555" priority="1276" operator="greaterThan">
      <formula>$O$128</formula>
    </cfRule>
    <cfRule type="cellIs" dxfId="14554" priority="1277" operator="equal">
      <formula>$O$128</formula>
    </cfRule>
    <cfRule type="cellIs" dxfId="14553" priority="1278" operator="lessThan">
      <formula>$O$128</formula>
    </cfRule>
  </conditionalFormatting>
  <conditionalFormatting sqref="AS128">
    <cfRule type="containsText" dxfId="14552" priority="1271" operator="containsText" text="Score">
      <formula>NOT(ISERROR(SEARCH("Score",AS128)))</formula>
    </cfRule>
    <cfRule type="cellIs" dxfId="14551" priority="1272" operator="greaterThan">
      <formula>$O$128</formula>
    </cfRule>
    <cfRule type="cellIs" dxfId="14550" priority="1273" operator="equal">
      <formula>$O$128</formula>
    </cfRule>
    <cfRule type="cellIs" dxfId="14549" priority="1274" operator="lessThan">
      <formula>$O$128</formula>
    </cfRule>
  </conditionalFormatting>
  <conditionalFormatting sqref="AT128">
    <cfRule type="containsText" dxfId="14548" priority="1267" operator="containsText" text="Score">
      <formula>NOT(ISERROR(SEARCH("Score",AT128)))</formula>
    </cfRule>
    <cfRule type="cellIs" dxfId="14547" priority="1268" operator="greaterThan">
      <formula>$O$128</formula>
    </cfRule>
    <cfRule type="cellIs" dxfId="14546" priority="1269" operator="equal">
      <formula>$O$128</formula>
    </cfRule>
    <cfRule type="cellIs" dxfId="14545" priority="1270" operator="lessThan">
      <formula>$O$128</formula>
    </cfRule>
  </conditionalFormatting>
  <conditionalFormatting sqref="AW128">
    <cfRule type="containsText" dxfId="14544" priority="1263" operator="containsText" text="Score">
      <formula>NOT(ISERROR(SEARCH("Score",AW128)))</formula>
    </cfRule>
    <cfRule type="cellIs" dxfId="14543" priority="1264" operator="greaterThan">
      <formula>$O$128</formula>
    </cfRule>
    <cfRule type="cellIs" dxfId="14542" priority="1265" operator="equal">
      <formula>$O$128</formula>
    </cfRule>
    <cfRule type="cellIs" dxfId="14541" priority="1266" operator="lessThan">
      <formula>$O$128</formula>
    </cfRule>
  </conditionalFormatting>
  <conditionalFormatting sqref="AX128">
    <cfRule type="containsText" dxfId="14540" priority="1259" operator="containsText" text="Score">
      <formula>NOT(ISERROR(SEARCH("Score",AX128)))</formula>
    </cfRule>
    <cfRule type="cellIs" dxfId="14539" priority="1260" operator="greaterThan">
      <formula>$O$128</formula>
    </cfRule>
    <cfRule type="cellIs" dxfId="14538" priority="1261" operator="equal">
      <formula>$O$128</formula>
    </cfRule>
    <cfRule type="cellIs" dxfId="14537" priority="1262" operator="lessThan">
      <formula>$O$128</formula>
    </cfRule>
  </conditionalFormatting>
  <conditionalFormatting sqref="AY128">
    <cfRule type="containsText" dxfId="14536" priority="1255" operator="containsText" text="Score">
      <formula>NOT(ISERROR(SEARCH("Score",AY128)))</formula>
    </cfRule>
    <cfRule type="cellIs" dxfId="14535" priority="1256" operator="greaterThan">
      <formula>$O$128</formula>
    </cfRule>
    <cfRule type="cellIs" dxfId="14534" priority="1257" operator="equal">
      <formula>$O$128</formula>
    </cfRule>
    <cfRule type="cellIs" dxfId="14533" priority="1258" operator="lessThan">
      <formula>$O$128</formula>
    </cfRule>
  </conditionalFormatting>
  <conditionalFormatting sqref="AL132">
    <cfRule type="containsText" dxfId="14532" priority="1243" operator="containsText" text="Score">
      <formula>NOT(ISERROR(SEARCH("Score",AL132)))</formula>
    </cfRule>
    <cfRule type="cellIs" dxfId="14531" priority="1244" operator="greaterThan">
      <formula>$O$132</formula>
    </cfRule>
    <cfRule type="cellIs" dxfId="14530" priority="1245" operator="equal">
      <formula>$O$132</formula>
    </cfRule>
    <cfRule type="cellIs" dxfId="14529" priority="1246" operator="lessThan">
      <formula>$O$132</formula>
    </cfRule>
  </conditionalFormatting>
  <conditionalFormatting sqref="AM132">
    <cfRule type="containsText" dxfId="14528" priority="1239" operator="containsText" text="Score">
      <formula>NOT(ISERROR(SEARCH("Score",AM132)))</formula>
    </cfRule>
    <cfRule type="cellIs" dxfId="14527" priority="1240" operator="greaterThan">
      <formula>$O$132</formula>
    </cfRule>
    <cfRule type="cellIs" dxfId="14526" priority="1241" operator="equal">
      <formula>$O$132</formula>
    </cfRule>
    <cfRule type="cellIs" dxfId="14525" priority="1242" operator="lessThan">
      <formula>$O$132</formula>
    </cfRule>
  </conditionalFormatting>
  <conditionalFormatting sqref="AN132">
    <cfRule type="containsText" dxfId="14524" priority="1235" operator="containsText" text="Score">
      <formula>NOT(ISERROR(SEARCH("Score",AN132)))</formula>
    </cfRule>
    <cfRule type="cellIs" dxfId="14523" priority="1236" operator="greaterThan">
      <formula>$O$132</formula>
    </cfRule>
    <cfRule type="cellIs" dxfId="14522" priority="1237" operator="equal">
      <formula>$O$132</formula>
    </cfRule>
    <cfRule type="cellIs" dxfId="14521" priority="1238" operator="lessThan">
      <formula>$O$132</formula>
    </cfRule>
  </conditionalFormatting>
  <conditionalFormatting sqref="AO132">
    <cfRule type="containsText" dxfId="14520" priority="1231" operator="containsText" text="Score">
      <formula>NOT(ISERROR(SEARCH("Score",AO132)))</formula>
    </cfRule>
    <cfRule type="cellIs" dxfId="14519" priority="1232" operator="greaterThan">
      <formula>$O$132</formula>
    </cfRule>
    <cfRule type="cellIs" dxfId="14518" priority="1233" operator="equal">
      <formula>$O$132</formula>
    </cfRule>
    <cfRule type="cellIs" dxfId="14517" priority="1234" operator="lessThan">
      <formula>$O$132</formula>
    </cfRule>
  </conditionalFormatting>
  <conditionalFormatting sqref="AP132">
    <cfRule type="containsText" dxfId="14516" priority="1227" operator="containsText" text="Score">
      <formula>NOT(ISERROR(SEARCH("Score",AP132)))</formula>
    </cfRule>
    <cfRule type="cellIs" dxfId="14515" priority="1228" operator="greaterThan">
      <formula>$O$132</formula>
    </cfRule>
    <cfRule type="cellIs" dxfId="14514" priority="1229" operator="equal">
      <formula>$O$132</formula>
    </cfRule>
    <cfRule type="cellIs" dxfId="14513" priority="1230" operator="lessThan">
      <formula>$O$132</formula>
    </cfRule>
  </conditionalFormatting>
  <conditionalFormatting sqref="AQ132">
    <cfRule type="containsText" dxfId="14512" priority="1223" operator="containsText" text="Score">
      <formula>NOT(ISERROR(SEARCH("Score",AQ132)))</formula>
    </cfRule>
    <cfRule type="cellIs" dxfId="14511" priority="1224" operator="greaterThan">
      <formula>$O$132</formula>
    </cfRule>
    <cfRule type="cellIs" dxfId="14510" priority="1225" operator="equal">
      <formula>$O$132</formula>
    </cfRule>
    <cfRule type="cellIs" dxfId="14509" priority="1226" operator="lessThan">
      <formula>$O$132</formula>
    </cfRule>
  </conditionalFormatting>
  <conditionalFormatting sqref="AR132">
    <cfRule type="containsText" dxfId="14508" priority="1219" operator="containsText" text="Score">
      <formula>NOT(ISERROR(SEARCH("Score",AR132)))</formula>
    </cfRule>
    <cfRule type="cellIs" dxfId="14507" priority="1220" operator="greaterThan">
      <formula>$O$132</formula>
    </cfRule>
    <cfRule type="cellIs" dxfId="14506" priority="1221" operator="equal">
      <formula>$O$132</formula>
    </cfRule>
    <cfRule type="cellIs" dxfId="14505" priority="1222" operator="lessThan">
      <formula>$O$132</formula>
    </cfRule>
  </conditionalFormatting>
  <conditionalFormatting sqref="AS132">
    <cfRule type="containsText" dxfId="14504" priority="1215" operator="containsText" text="Score">
      <formula>NOT(ISERROR(SEARCH("Score",AS132)))</formula>
    </cfRule>
    <cfRule type="cellIs" dxfId="14503" priority="1216" operator="greaterThan">
      <formula>$O$132</formula>
    </cfRule>
    <cfRule type="cellIs" dxfId="14502" priority="1217" operator="equal">
      <formula>$O$132</formula>
    </cfRule>
    <cfRule type="cellIs" dxfId="14501" priority="1218" operator="lessThan">
      <formula>$O$132</formula>
    </cfRule>
  </conditionalFormatting>
  <conditionalFormatting sqref="AT132">
    <cfRule type="containsText" dxfId="14500" priority="1211" operator="containsText" text="Score">
      <formula>NOT(ISERROR(SEARCH("Score",AT132)))</formula>
    </cfRule>
    <cfRule type="cellIs" dxfId="14499" priority="1212" operator="greaterThan">
      <formula>$O$132</formula>
    </cfRule>
    <cfRule type="cellIs" dxfId="14498" priority="1213" operator="equal">
      <formula>$O$132</formula>
    </cfRule>
    <cfRule type="cellIs" dxfId="14497" priority="1214" operator="lessThan">
      <formula>$O$132</formula>
    </cfRule>
  </conditionalFormatting>
  <conditionalFormatting sqref="AW132">
    <cfRule type="containsText" dxfId="14496" priority="1207" operator="containsText" text="Score">
      <formula>NOT(ISERROR(SEARCH("Score",AW132)))</formula>
    </cfRule>
    <cfRule type="cellIs" dxfId="14495" priority="1208" operator="greaterThan">
      <formula>$O$132</formula>
    </cfRule>
    <cfRule type="cellIs" dxfId="14494" priority="1209" operator="equal">
      <formula>$O$132</formula>
    </cfRule>
    <cfRule type="cellIs" dxfId="14493" priority="1210" operator="lessThan">
      <formula>$O$132</formula>
    </cfRule>
  </conditionalFormatting>
  <conditionalFormatting sqref="AX132">
    <cfRule type="containsText" dxfId="14492" priority="1203" operator="containsText" text="Score">
      <formula>NOT(ISERROR(SEARCH("Score",AX132)))</formula>
    </cfRule>
    <cfRule type="cellIs" dxfId="14491" priority="1204" operator="greaterThan">
      <formula>$O$132</formula>
    </cfRule>
    <cfRule type="cellIs" dxfId="14490" priority="1205" operator="equal">
      <formula>$O$132</formula>
    </cfRule>
    <cfRule type="cellIs" dxfId="14489" priority="1206" operator="lessThan">
      <formula>$O$132</formula>
    </cfRule>
  </conditionalFormatting>
  <conditionalFormatting sqref="AY132">
    <cfRule type="containsText" dxfId="14488" priority="1199" operator="containsText" text="Score">
      <formula>NOT(ISERROR(SEARCH("Score",AY132)))</formula>
    </cfRule>
    <cfRule type="cellIs" dxfId="14487" priority="1200" operator="greaterThan">
      <formula>$O$132</formula>
    </cfRule>
    <cfRule type="cellIs" dxfId="14486" priority="1201" operator="equal">
      <formula>$O$132</formula>
    </cfRule>
    <cfRule type="cellIs" dxfId="14485" priority="1202" operator="lessThan">
      <formula>$O$132</formula>
    </cfRule>
  </conditionalFormatting>
  <conditionalFormatting sqref="AL136">
    <cfRule type="containsText" dxfId="14484" priority="1187" operator="containsText" text="Score">
      <formula>NOT(ISERROR(SEARCH("Score",AL136)))</formula>
    </cfRule>
    <cfRule type="cellIs" dxfId="14483" priority="1188" operator="greaterThan">
      <formula>$O$136</formula>
    </cfRule>
    <cfRule type="cellIs" dxfId="14482" priority="1189" operator="equal">
      <formula>$O$136</formula>
    </cfRule>
    <cfRule type="cellIs" dxfId="14481" priority="1190" operator="lessThan">
      <formula>$O$136</formula>
    </cfRule>
  </conditionalFormatting>
  <conditionalFormatting sqref="AM136">
    <cfRule type="containsText" dxfId="14480" priority="1183" operator="containsText" text="Score">
      <formula>NOT(ISERROR(SEARCH("Score",AM136)))</formula>
    </cfRule>
    <cfRule type="cellIs" dxfId="14479" priority="1184" operator="greaterThan">
      <formula>$O$136</formula>
    </cfRule>
    <cfRule type="cellIs" dxfId="14478" priority="1185" operator="equal">
      <formula>$O$136</formula>
    </cfRule>
    <cfRule type="cellIs" dxfId="14477" priority="1186" operator="lessThan">
      <formula>$O$136</formula>
    </cfRule>
  </conditionalFormatting>
  <conditionalFormatting sqref="AN136">
    <cfRule type="containsText" dxfId="14476" priority="1179" operator="containsText" text="Score">
      <formula>NOT(ISERROR(SEARCH("Score",AN136)))</formula>
    </cfRule>
    <cfRule type="cellIs" dxfId="14475" priority="1180" operator="greaterThan">
      <formula>$O$136</formula>
    </cfRule>
    <cfRule type="cellIs" dxfId="14474" priority="1181" operator="equal">
      <formula>$O$136</formula>
    </cfRule>
    <cfRule type="cellIs" dxfId="14473" priority="1182" operator="lessThan">
      <formula>$O$136</formula>
    </cfRule>
  </conditionalFormatting>
  <conditionalFormatting sqref="AO136">
    <cfRule type="containsText" dxfId="14472" priority="1175" operator="containsText" text="Score">
      <formula>NOT(ISERROR(SEARCH("Score",AO136)))</formula>
    </cfRule>
    <cfRule type="cellIs" dxfId="14471" priority="1176" operator="greaterThan">
      <formula>$O$136</formula>
    </cfRule>
    <cfRule type="cellIs" dxfId="14470" priority="1177" operator="equal">
      <formula>$O$136</formula>
    </cfRule>
    <cfRule type="cellIs" dxfId="14469" priority="1178" operator="lessThan">
      <formula>$O$136</formula>
    </cfRule>
  </conditionalFormatting>
  <conditionalFormatting sqref="AP136">
    <cfRule type="containsText" dxfId="14468" priority="1171" operator="containsText" text="Score">
      <formula>NOT(ISERROR(SEARCH("Score",AP136)))</formula>
    </cfRule>
    <cfRule type="cellIs" dxfId="14467" priority="1172" operator="greaterThan">
      <formula>$O$136</formula>
    </cfRule>
    <cfRule type="cellIs" dxfId="14466" priority="1173" operator="equal">
      <formula>$O$136</formula>
    </cfRule>
    <cfRule type="cellIs" dxfId="14465" priority="1174" operator="lessThan">
      <formula>$O$136</formula>
    </cfRule>
  </conditionalFormatting>
  <conditionalFormatting sqref="AQ136">
    <cfRule type="containsText" dxfId="14464" priority="1167" operator="containsText" text="Score">
      <formula>NOT(ISERROR(SEARCH("Score",AQ136)))</formula>
    </cfRule>
    <cfRule type="cellIs" dxfId="14463" priority="1168" operator="greaterThan">
      <formula>$O$136</formula>
    </cfRule>
    <cfRule type="cellIs" dxfId="14462" priority="1169" operator="equal">
      <formula>$O$136</formula>
    </cfRule>
    <cfRule type="cellIs" dxfId="14461" priority="1170" operator="lessThan">
      <formula>$O$136</formula>
    </cfRule>
  </conditionalFormatting>
  <conditionalFormatting sqref="AR136">
    <cfRule type="containsText" dxfId="14460" priority="1163" operator="containsText" text="Score">
      <formula>NOT(ISERROR(SEARCH("Score",AR136)))</formula>
    </cfRule>
    <cfRule type="cellIs" dxfId="14459" priority="1164" operator="greaterThan">
      <formula>$O$136</formula>
    </cfRule>
    <cfRule type="cellIs" dxfId="14458" priority="1165" operator="equal">
      <formula>$O$136</formula>
    </cfRule>
    <cfRule type="cellIs" dxfId="14457" priority="1166" operator="lessThan">
      <formula>$O$136</formula>
    </cfRule>
  </conditionalFormatting>
  <conditionalFormatting sqref="AS136">
    <cfRule type="containsText" dxfId="14456" priority="1159" operator="containsText" text="Score">
      <formula>NOT(ISERROR(SEARCH("Score",AS136)))</formula>
    </cfRule>
    <cfRule type="cellIs" dxfId="14455" priority="1160" operator="greaterThan">
      <formula>$O$136</formula>
    </cfRule>
    <cfRule type="cellIs" dxfId="14454" priority="1161" operator="equal">
      <formula>$O$136</formula>
    </cfRule>
    <cfRule type="cellIs" dxfId="14453" priority="1162" operator="lessThan">
      <formula>$O$136</formula>
    </cfRule>
  </conditionalFormatting>
  <conditionalFormatting sqref="AT136">
    <cfRule type="containsText" dxfId="14452" priority="1155" operator="containsText" text="Score">
      <formula>NOT(ISERROR(SEARCH("Score",AT136)))</formula>
    </cfRule>
    <cfRule type="cellIs" dxfId="14451" priority="1156" operator="greaterThan">
      <formula>$O$136</formula>
    </cfRule>
    <cfRule type="cellIs" dxfId="14450" priority="1157" operator="equal">
      <formula>$O$136</formula>
    </cfRule>
    <cfRule type="cellIs" dxfId="14449" priority="1158" operator="lessThan">
      <formula>$O$136</formula>
    </cfRule>
  </conditionalFormatting>
  <conditionalFormatting sqref="AW136">
    <cfRule type="containsText" dxfId="14448" priority="1151" operator="containsText" text="Score">
      <formula>NOT(ISERROR(SEARCH("Score",AW136)))</formula>
    </cfRule>
    <cfRule type="cellIs" dxfId="14447" priority="1152" operator="greaterThan">
      <formula>$O$136</formula>
    </cfRule>
    <cfRule type="cellIs" dxfId="14446" priority="1153" operator="equal">
      <formula>$O$136</formula>
    </cfRule>
    <cfRule type="cellIs" dxfId="14445" priority="1154" operator="lessThan">
      <formula>$O$136</formula>
    </cfRule>
  </conditionalFormatting>
  <conditionalFormatting sqref="AX136">
    <cfRule type="containsText" dxfId="14444" priority="1147" operator="containsText" text="Score">
      <formula>NOT(ISERROR(SEARCH("Score",AX136)))</formula>
    </cfRule>
    <cfRule type="cellIs" dxfId="14443" priority="1148" operator="greaterThan">
      <formula>$O$136</formula>
    </cfRule>
    <cfRule type="cellIs" dxfId="14442" priority="1149" operator="equal">
      <formula>$O$136</formula>
    </cfRule>
    <cfRule type="cellIs" dxfId="14441" priority="1150" operator="lessThan">
      <formula>$O$136</formula>
    </cfRule>
  </conditionalFormatting>
  <conditionalFormatting sqref="AY136">
    <cfRule type="containsText" dxfId="14440" priority="1143" operator="containsText" text="Score">
      <formula>NOT(ISERROR(SEARCH("Score",AY136)))</formula>
    </cfRule>
    <cfRule type="cellIs" dxfId="14439" priority="1144" operator="greaterThan">
      <formula>$O$136</formula>
    </cfRule>
    <cfRule type="cellIs" dxfId="14438" priority="1145" operator="equal">
      <formula>$O$136</formula>
    </cfRule>
    <cfRule type="cellIs" dxfId="14437" priority="1146" operator="lessThan">
      <formula>$O$136</formula>
    </cfRule>
  </conditionalFormatting>
  <conditionalFormatting sqref="AL147">
    <cfRule type="containsText" dxfId="14436" priority="1131" operator="containsText" text="Score">
      <formula>NOT(ISERROR(SEARCH("Score",AL147)))</formula>
    </cfRule>
    <cfRule type="cellIs" dxfId="14435" priority="1132" operator="greaterThan">
      <formula>$O$147</formula>
    </cfRule>
    <cfRule type="cellIs" dxfId="14434" priority="1133" operator="equal">
      <formula>$O$147</formula>
    </cfRule>
    <cfRule type="cellIs" dxfId="14433" priority="1134" operator="lessThan">
      <formula>$O$147</formula>
    </cfRule>
  </conditionalFormatting>
  <conditionalFormatting sqref="AM147">
    <cfRule type="containsText" dxfId="14432" priority="1127" operator="containsText" text="Score">
      <formula>NOT(ISERROR(SEARCH("Score",AM147)))</formula>
    </cfRule>
    <cfRule type="cellIs" dxfId="14431" priority="1128" operator="greaterThan">
      <formula>$O$147</formula>
    </cfRule>
    <cfRule type="cellIs" dxfId="14430" priority="1129" operator="equal">
      <formula>$O$147</formula>
    </cfRule>
    <cfRule type="cellIs" dxfId="14429" priority="1130" operator="lessThan">
      <formula>$O$147</formula>
    </cfRule>
  </conditionalFormatting>
  <conditionalFormatting sqref="AN147">
    <cfRule type="containsText" dxfId="14428" priority="1123" operator="containsText" text="Score">
      <formula>NOT(ISERROR(SEARCH("Score",AN147)))</formula>
    </cfRule>
    <cfRule type="cellIs" dxfId="14427" priority="1124" operator="greaterThan">
      <formula>$O$147</formula>
    </cfRule>
    <cfRule type="cellIs" dxfId="14426" priority="1125" operator="equal">
      <formula>$O$147</formula>
    </cfRule>
    <cfRule type="cellIs" dxfId="14425" priority="1126" operator="lessThan">
      <formula>$O$147</formula>
    </cfRule>
  </conditionalFormatting>
  <conditionalFormatting sqref="AO147">
    <cfRule type="containsText" dxfId="14424" priority="1119" operator="containsText" text="Score">
      <formula>NOT(ISERROR(SEARCH("Score",AO147)))</formula>
    </cfRule>
    <cfRule type="cellIs" dxfId="14423" priority="1120" operator="greaterThan">
      <formula>$O$147</formula>
    </cfRule>
    <cfRule type="cellIs" dxfId="14422" priority="1121" operator="equal">
      <formula>$O$147</formula>
    </cfRule>
    <cfRule type="cellIs" dxfId="14421" priority="1122" operator="lessThan">
      <formula>$O$147</formula>
    </cfRule>
  </conditionalFormatting>
  <conditionalFormatting sqref="AP147">
    <cfRule type="containsText" dxfId="14420" priority="1115" operator="containsText" text="Score">
      <formula>NOT(ISERROR(SEARCH("Score",AP147)))</formula>
    </cfRule>
    <cfRule type="cellIs" dxfId="14419" priority="1116" operator="greaterThan">
      <formula>$O$147</formula>
    </cfRule>
    <cfRule type="cellIs" dxfId="14418" priority="1117" operator="equal">
      <formula>$O$147</formula>
    </cfRule>
    <cfRule type="cellIs" dxfId="14417" priority="1118" operator="lessThan">
      <formula>$O$147</formula>
    </cfRule>
  </conditionalFormatting>
  <conditionalFormatting sqref="AQ147">
    <cfRule type="containsText" dxfId="14416" priority="1111" operator="containsText" text="Score">
      <formula>NOT(ISERROR(SEARCH("Score",AQ147)))</formula>
    </cfRule>
    <cfRule type="cellIs" dxfId="14415" priority="1112" operator="greaterThan">
      <formula>$O$147</formula>
    </cfRule>
    <cfRule type="cellIs" dxfId="14414" priority="1113" operator="equal">
      <formula>$O$147</formula>
    </cfRule>
    <cfRule type="cellIs" dxfId="14413" priority="1114" operator="lessThan">
      <formula>$O$147</formula>
    </cfRule>
  </conditionalFormatting>
  <conditionalFormatting sqref="AR147">
    <cfRule type="containsText" dxfId="14412" priority="1107" operator="containsText" text="Score">
      <formula>NOT(ISERROR(SEARCH("Score",AR147)))</formula>
    </cfRule>
    <cfRule type="cellIs" dxfId="14411" priority="1108" operator="greaterThan">
      <formula>$O$147</formula>
    </cfRule>
    <cfRule type="cellIs" dxfId="14410" priority="1109" operator="equal">
      <formula>$O$147</formula>
    </cfRule>
    <cfRule type="cellIs" dxfId="14409" priority="1110" operator="lessThan">
      <formula>$O$147</formula>
    </cfRule>
  </conditionalFormatting>
  <conditionalFormatting sqref="AS147">
    <cfRule type="containsText" dxfId="14408" priority="1103" operator="containsText" text="Score">
      <formula>NOT(ISERROR(SEARCH("Score",AS147)))</formula>
    </cfRule>
    <cfRule type="cellIs" dxfId="14407" priority="1104" operator="greaterThan">
      <formula>$O$147</formula>
    </cfRule>
    <cfRule type="cellIs" dxfId="14406" priority="1105" operator="equal">
      <formula>$O$147</formula>
    </cfRule>
    <cfRule type="cellIs" dxfId="14405" priority="1106" operator="lessThan">
      <formula>$O$147</formula>
    </cfRule>
  </conditionalFormatting>
  <conditionalFormatting sqref="AT147">
    <cfRule type="containsText" dxfId="14404" priority="1099" operator="containsText" text="Score">
      <formula>NOT(ISERROR(SEARCH("Score",AT147)))</formula>
    </cfRule>
    <cfRule type="cellIs" dxfId="14403" priority="1100" operator="greaterThan">
      <formula>$O$147</formula>
    </cfRule>
    <cfRule type="cellIs" dxfId="14402" priority="1101" operator="equal">
      <formula>$O$147</formula>
    </cfRule>
    <cfRule type="cellIs" dxfId="14401" priority="1102" operator="lessThan">
      <formula>$O$147</formula>
    </cfRule>
  </conditionalFormatting>
  <conditionalFormatting sqref="AW147">
    <cfRule type="containsText" dxfId="14400" priority="1095" operator="containsText" text="Score">
      <formula>NOT(ISERROR(SEARCH("Score",AW147)))</formula>
    </cfRule>
    <cfRule type="cellIs" dxfId="14399" priority="1096" operator="greaterThan">
      <formula>$O$147</formula>
    </cfRule>
    <cfRule type="cellIs" dxfId="14398" priority="1097" operator="equal">
      <formula>$O$147</formula>
    </cfRule>
    <cfRule type="cellIs" dxfId="14397" priority="1098" operator="lessThan">
      <formula>$O$147</formula>
    </cfRule>
  </conditionalFormatting>
  <conditionalFormatting sqref="AX147">
    <cfRule type="containsText" dxfId="14396" priority="1091" operator="containsText" text="Score">
      <formula>NOT(ISERROR(SEARCH("Score",AX147)))</formula>
    </cfRule>
    <cfRule type="cellIs" dxfId="14395" priority="1092" operator="greaterThan">
      <formula>$O$147</formula>
    </cfRule>
    <cfRule type="cellIs" dxfId="14394" priority="1093" operator="equal">
      <formula>$O$147</formula>
    </cfRule>
    <cfRule type="cellIs" dxfId="14393" priority="1094" operator="lessThan">
      <formula>$O$147</formula>
    </cfRule>
  </conditionalFormatting>
  <conditionalFormatting sqref="AY147">
    <cfRule type="containsText" dxfId="14392" priority="1087" operator="containsText" text="Score">
      <formula>NOT(ISERROR(SEARCH("Score",AY147)))</formula>
    </cfRule>
    <cfRule type="cellIs" dxfId="14391" priority="1088" operator="greaterThan">
      <formula>$O$147</formula>
    </cfRule>
    <cfRule type="cellIs" dxfId="14390" priority="1089" operator="equal">
      <formula>$O$147</formula>
    </cfRule>
    <cfRule type="cellIs" dxfId="14389" priority="1090" operator="lessThan">
      <formula>$O$147</formula>
    </cfRule>
  </conditionalFormatting>
  <conditionalFormatting sqref="AL143">
    <cfRule type="containsText" dxfId="14388" priority="1075" operator="containsText" text="Score">
      <formula>NOT(ISERROR(SEARCH("Score",AL143)))</formula>
    </cfRule>
    <cfRule type="cellIs" dxfId="14387" priority="1076" operator="greaterThan">
      <formula>$O$143</formula>
    </cfRule>
    <cfRule type="cellIs" dxfId="14386" priority="1077" operator="equal">
      <formula>$O$143</formula>
    </cfRule>
    <cfRule type="cellIs" dxfId="14385" priority="1078" operator="lessThan">
      <formula>$O$143</formula>
    </cfRule>
  </conditionalFormatting>
  <conditionalFormatting sqref="AM143">
    <cfRule type="containsText" dxfId="14384" priority="1071" operator="containsText" text="Score">
      <formula>NOT(ISERROR(SEARCH("Score",AM143)))</formula>
    </cfRule>
    <cfRule type="cellIs" dxfId="14383" priority="1072" operator="greaterThan">
      <formula>$O$143</formula>
    </cfRule>
    <cfRule type="cellIs" dxfId="14382" priority="1073" operator="equal">
      <formula>$O$143</formula>
    </cfRule>
    <cfRule type="cellIs" dxfId="14381" priority="1074" operator="lessThan">
      <formula>$O$143</formula>
    </cfRule>
  </conditionalFormatting>
  <conditionalFormatting sqref="AN143">
    <cfRule type="containsText" dxfId="14380" priority="1067" operator="containsText" text="Score">
      <formula>NOT(ISERROR(SEARCH("Score",AN143)))</formula>
    </cfRule>
    <cfRule type="cellIs" dxfId="14379" priority="1068" operator="greaterThan">
      <formula>$O$143</formula>
    </cfRule>
    <cfRule type="cellIs" dxfId="14378" priority="1069" operator="equal">
      <formula>$O$143</formula>
    </cfRule>
    <cfRule type="cellIs" dxfId="14377" priority="1070" operator="lessThan">
      <formula>$O$143</formula>
    </cfRule>
  </conditionalFormatting>
  <conditionalFormatting sqref="AO143">
    <cfRule type="containsText" dxfId="14376" priority="1063" operator="containsText" text="Score">
      <formula>NOT(ISERROR(SEARCH("Score",AO143)))</formula>
    </cfRule>
    <cfRule type="cellIs" dxfId="14375" priority="1064" operator="greaterThan">
      <formula>$O$143</formula>
    </cfRule>
    <cfRule type="cellIs" dxfId="14374" priority="1065" operator="equal">
      <formula>$O$143</formula>
    </cfRule>
    <cfRule type="cellIs" dxfId="14373" priority="1066" operator="lessThan">
      <formula>$O$143</formula>
    </cfRule>
  </conditionalFormatting>
  <conditionalFormatting sqref="AP143">
    <cfRule type="containsText" dxfId="14372" priority="1059" operator="containsText" text="Score">
      <formula>NOT(ISERROR(SEARCH("Score",AP143)))</formula>
    </cfRule>
    <cfRule type="cellIs" dxfId="14371" priority="1060" operator="greaterThan">
      <formula>$O$143</formula>
    </cfRule>
    <cfRule type="cellIs" dxfId="14370" priority="1061" operator="equal">
      <formula>$O$143</formula>
    </cfRule>
    <cfRule type="cellIs" dxfId="14369" priority="1062" operator="lessThan">
      <formula>$O$143</formula>
    </cfRule>
  </conditionalFormatting>
  <conditionalFormatting sqref="AQ143">
    <cfRule type="containsText" dxfId="14368" priority="1055" operator="containsText" text="Score">
      <formula>NOT(ISERROR(SEARCH("Score",AQ143)))</formula>
    </cfRule>
    <cfRule type="cellIs" dxfId="14367" priority="1056" operator="greaterThan">
      <formula>$O$143</formula>
    </cfRule>
    <cfRule type="cellIs" dxfId="14366" priority="1057" operator="equal">
      <formula>$O$143</formula>
    </cfRule>
    <cfRule type="cellIs" dxfId="14365" priority="1058" operator="lessThan">
      <formula>$O$143</formula>
    </cfRule>
  </conditionalFormatting>
  <conditionalFormatting sqref="AR143">
    <cfRule type="containsText" dxfId="14364" priority="1051" operator="containsText" text="Score">
      <formula>NOT(ISERROR(SEARCH("Score",AR143)))</formula>
    </cfRule>
    <cfRule type="cellIs" dxfId="14363" priority="1052" operator="greaterThan">
      <formula>$O$143</formula>
    </cfRule>
    <cfRule type="cellIs" dxfId="14362" priority="1053" operator="equal">
      <formula>$O$143</formula>
    </cfRule>
    <cfRule type="cellIs" dxfId="14361" priority="1054" operator="lessThan">
      <formula>$O$143</formula>
    </cfRule>
  </conditionalFormatting>
  <conditionalFormatting sqref="AS143">
    <cfRule type="containsText" dxfId="14360" priority="1047" operator="containsText" text="Score">
      <formula>NOT(ISERROR(SEARCH("Score",AS143)))</formula>
    </cfRule>
    <cfRule type="cellIs" dxfId="14359" priority="1048" operator="greaterThan">
      <formula>$O$143</formula>
    </cfRule>
    <cfRule type="cellIs" dxfId="14358" priority="1049" operator="equal">
      <formula>$O$143</formula>
    </cfRule>
    <cfRule type="cellIs" dxfId="14357" priority="1050" operator="lessThan">
      <formula>$O$143</formula>
    </cfRule>
  </conditionalFormatting>
  <conditionalFormatting sqref="AT143">
    <cfRule type="containsText" dxfId="14356" priority="1043" operator="containsText" text="Score">
      <formula>NOT(ISERROR(SEARCH("Score",AT143)))</formula>
    </cfRule>
    <cfRule type="cellIs" dxfId="14355" priority="1044" operator="greaterThan">
      <formula>$O$143</formula>
    </cfRule>
    <cfRule type="cellIs" dxfId="14354" priority="1045" operator="equal">
      <formula>$O$143</formula>
    </cfRule>
    <cfRule type="cellIs" dxfId="14353" priority="1046" operator="lessThan">
      <formula>$O$143</formula>
    </cfRule>
  </conditionalFormatting>
  <conditionalFormatting sqref="AW143">
    <cfRule type="containsText" dxfId="14352" priority="1039" operator="containsText" text="Score">
      <formula>NOT(ISERROR(SEARCH("Score",AW143)))</formula>
    </cfRule>
    <cfRule type="cellIs" dxfId="14351" priority="1040" operator="greaterThan">
      <formula>$O$143</formula>
    </cfRule>
    <cfRule type="cellIs" dxfId="14350" priority="1041" operator="equal">
      <formula>$O$143</formula>
    </cfRule>
    <cfRule type="cellIs" dxfId="14349" priority="1042" operator="lessThan">
      <formula>$O$143</formula>
    </cfRule>
  </conditionalFormatting>
  <conditionalFormatting sqref="AX143">
    <cfRule type="containsText" dxfId="14348" priority="1035" operator="containsText" text="Score">
      <formula>NOT(ISERROR(SEARCH("Score",AX143)))</formula>
    </cfRule>
    <cfRule type="cellIs" dxfId="14347" priority="1036" operator="greaterThan">
      <formula>$O$143</formula>
    </cfRule>
    <cfRule type="cellIs" dxfId="14346" priority="1037" operator="equal">
      <formula>$O$143</formula>
    </cfRule>
    <cfRule type="cellIs" dxfId="14345" priority="1038" operator="lessThan">
      <formula>$O$143</formula>
    </cfRule>
  </conditionalFormatting>
  <conditionalFormatting sqref="AY143">
    <cfRule type="containsText" dxfId="14344" priority="1031" operator="containsText" text="Score">
      <formula>NOT(ISERROR(SEARCH("Score",AY143)))</formula>
    </cfRule>
    <cfRule type="cellIs" dxfId="14343" priority="1032" operator="greaterThan">
      <formula>$O$143</formula>
    </cfRule>
    <cfRule type="cellIs" dxfId="14342" priority="1033" operator="equal">
      <formula>$O$143</formula>
    </cfRule>
    <cfRule type="cellIs" dxfId="14341" priority="1034" operator="lessThan">
      <formula>$O$143</formula>
    </cfRule>
  </conditionalFormatting>
  <conditionalFormatting sqref="AL151">
    <cfRule type="containsText" dxfId="14340" priority="1019" operator="containsText" text="Score">
      <formula>NOT(ISERROR(SEARCH("Score",AL151)))</formula>
    </cfRule>
    <cfRule type="cellIs" dxfId="14339" priority="1020" operator="greaterThan">
      <formula>$O$151</formula>
    </cfRule>
    <cfRule type="cellIs" dxfId="14338" priority="1021" operator="equal">
      <formula>$O$151</formula>
    </cfRule>
    <cfRule type="cellIs" dxfId="14337" priority="1022" operator="lessThan">
      <formula>$O$151</formula>
    </cfRule>
  </conditionalFormatting>
  <conditionalFormatting sqref="AM151">
    <cfRule type="containsText" dxfId="14336" priority="1015" operator="containsText" text="Score">
      <formula>NOT(ISERROR(SEARCH("Score",AM151)))</formula>
    </cfRule>
    <cfRule type="cellIs" dxfId="14335" priority="1016" operator="greaterThan">
      <formula>$O$151</formula>
    </cfRule>
    <cfRule type="cellIs" dxfId="14334" priority="1017" operator="equal">
      <formula>$O$151</formula>
    </cfRule>
    <cfRule type="cellIs" dxfId="14333" priority="1018" operator="lessThan">
      <formula>$O$151</formula>
    </cfRule>
  </conditionalFormatting>
  <conditionalFormatting sqref="AN151">
    <cfRule type="containsText" dxfId="14332" priority="1011" operator="containsText" text="Score">
      <formula>NOT(ISERROR(SEARCH("Score",AN151)))</formula>
    </cfRule>
    <cfRule type="cellIs" dxfId="14331" priority="1012" operator="greaterThan">
      <formula>$O$151</formula>
    </cfRule>
    <cfRule type="cellIs" dxfId="14330" priority="1013" operator="equal">
      <formula>$O$151</formula>
    </cfRule>
    <cfRule type="cellIs" dxfId="14329" priority="1014" operator="lessThan">
      <formula>$O$151</formula>
    </cfRule>
  </conditionalFormatting>
  <conditionalFormatting sqref="AO151">
    <cfRule type="containsText" dxfId="14328" priority="1007" operator="containsText" text="Score">
      <formula>NOT(ISERROR(SEARCH("Score",AO151)))</formula>
    </cfRule>
    <cfRule type="cellIs" dxfId="14327" priority="1008" operator="greaterThan">
      <formula>$O$151</formula>
    </cfRule>
    <cfRule type="cellIs" dxfId="14326" priority="1009" operator="equal">
      <formula>$O$151</formula>
    </cfRule>
    <cfRule type="cellIs" dxfId="14325" priority="1010" operator="lessThan">
      <formula>$O$151</formula>
    </cfRule>
  </conditionalFormatting>
  <conditionalFormatting sqref="AP151">
    <cfRule type="containsText" dxfId="14324" priority="1003" operator="containsText" text="Score">
      <formula>NOT(ISERROR(SEARCH("Score",AP151)))</formula>
    </cfRule>
    <cfRule type="cellIs" dxfId="14323" priority="1004" operator="greaterThan">
      <formula>$O$151</formula>
    </cfRule>
    <cfRule type="cellIs" dxfId="14322" priority="1005" operator="equal">
      <formula>$O$151</formula>
    </cfRule>
    <cfRule type="cellIs" dxfId="14321" priority="1006" operator="lessThan">
      <formula>$O$151</formula>
    </cfRule>
  </conditionalFormatting>
  <conditionalFormatting sqref="AQ151">
    <cfRule type="containsText" dxfId="14320" priority="999" operator="containsText" text="Score">
      <formula>NOT(ISERROR(SEARCH("Score",AQ151)))</formula>
    </cfRule>
    <cfRule type="cellIs" dxfId="14319" priority="1000" operator="greaterThan">
      <formula>$O$151</formula>
    </cfRule>
    <cfRule type="cellIs" dxfId="14318" priority="1001" operator="equal">
      <formula>$O$151</formula>
    </cfRule>
    <cfRule type="cellIs" dxfId="14317" priority="1002" operator="lessThan">
      <formula>$O$151</formula>
    </cfRule>
  </conditionalFormatting>
  <conditionalFormatting sqref="AR151">
    <cfRule type="containsText" dxfId="14316" priority="995" operator="containsText" text="Score">
      <formula>NOT(ISERROR(SEARCH("Score",AR151)))</formula>
    </cfRule>
    <cfRule type="cellIs" dxfId="14315" priority="996" operator="greaterThan">
      <formula>$O$151</formula>
    </cfRule>
    <cfRule type="cellIs" dxfId="14314" priority="997" operator="equal">
      <formula>$O$151</formula>
    </cfRule>
    <cfRule type="cellIs" dxfId="14313" priority="998" operator="lessThan">
      <formula>$O$151</formula>
    </cfRule>
  </conditionalFormatting>
  <conditionalFormatting sqref="AS151">
    <cfRule type="containsText" dxfId="14312" priority="991" operator="containsText" text="Score">
      <formula>NOT(ISERROR(SEARCH("Score",AS151)))</formula>
    </cfRule>
    <cfRule type="cellIs" dxfId="14311" priority="992" operator="greaterThan">
      <formula>$O$151</formula>
    </cfRule>
    <cfRule type="cellIs" dxfId="14310" priority="993" operator="equal">
      <formula>$O$151</formula>
    </cfRule>
    <cfRule type="cellIs" dxfId="14309" priority="994" operator="lessThan">
      <formula>$O$151</formula>
    </cfRule>
  </conditionalFormatting>
  <conditionalFormatting sqref="AT151">
    <cfRule type="containsText" dxfId="14308" priority="987" operator="containsText" text="Score">
      <formula>NOT(ISERROR(SEARCH("Score",AT151)))</formula>
    </cfRule>
    <cfRule type="cellIs" dxfId="14307" priority="988" operator="greaterThan">
      <formula>$O$151</formula>
    </cfRule>
    <cfRule type="cellIs" dxfId="14306" priority="989" operator="equal">
      <formula>$O$151</formula>
    </cfRule>
    <cfRule type="cellIs" dxfId="14305" priority="990" operator="lessThan">
      <formula>$O$151</formula>
    </cfRule>
  </conditionalFormatting>
  <conditionalFormatting sqref="AW151">
    <cfRule type="containsText" dxfId="14304" priority="983" operator="containsText" text="Score">
      <formula>NOT(ISERROR(SEARCH("Score",AW151)))</formula>
    </cfRule>
    <cfRule type="cellIs" dxfId="14303" priority="984" operator="greaterThan">
      <formula>$O$151</formula>
    </cfRule>
    <cfRule type="cellIs" dxfId="14302" priority="985" operator="equal">
      <formula>$O$151</formula>
    </cfRule>
    <cfRule type="cellIs" dxfId="14301" priority="986" operator="lessThan">
      <formula>$O$151</formula>
    </cfRule>
  </conditionalFormatting>
  <conditionalFormatting sqref="AX151">
    <cfRule type="containsText" dxfId="14300" priority="979" operator="containsText" text="Score">
      <formula>NOT(ISERROR(SEARCH("Score",AX151)))</formula>
    </cfRule>
    <cfRule type="cellIs" dxfId="14299" priority="980" operator="greaterThan">
      <formula>$O$151</formula>
    </cfRule>
    <cfRule type="cellIs" dxfId="14298" priority="981" operator="equal">
      <formula>$O$151</formula>
    </cfRule>
    <cfRule type="cellIs" dxfId="14297" priority="982" operator="lessThan">
      <formula>$O$151</formula>
    </cfRule>
  </conditionalFormatting>
  <conditionalFormatting sqref="AY151">
    <cfRule type="containsText" dxfId="14296" priority="975" operator="containsText" text="Score">
      <formula>NOT(ISERROR(SEARCH("Score",AY151)))</formula>
    </cfRule>
    <cfRule type="cellIs" dxfId="14295" priority="976" operator="greaterThan">
      <formula>$O$151</formula>
    </cfRule>
    <cfRule type="cellIs" dxfId="14294" priority="977" operator="equal">
      <formula>$O$151</formula>
    </cfRule>
    <cfRule type="cellIs" dxfId="14293" priority="978" operator="lessThan">
      <formula>$O$151</formula>
    </cfRule>
  </conditionalFormatting>
  <conditionalFormatting sqref="AL155">
    <cfRule type="containsText" dxfId="14292" priority="963" operator="containsText" text="Score">
      <formula>NOT(ISERROR(SEARCH("Score",AL155)))</formula>
    </cfRule>
    <cfRule type="cellIs" dxfId="14291" priority="964" operator="greaterThan">
      <formula>$O$155</formula>
    </cfRule>
    <cfRule type="cellIs" dxfId="14290" priority="965" operator="equal">
      <formula>$O$155</formula>
    </cfRule>
    <cfRule type="cellIs" dxfId="14289" priority="966" operator="lessThan">
      <formula>$O$155</formula>
    </cfRule>
  </conditionalFormatting>
  <conditionalFormatting sqref="AM155">
    <cfRule type="containsText" dxfId="14288" priority="959" operator="containsText" text="Score">
      <formula>NOT(ISERROR(SEARCH("Score",AM155)))</formula>
    </cfRule>
    <cfRule type="cellIs" dxfId="14287" priority="960" operator="greaterThan">
      <formula>$O$155</formula>
    </cfRule>
    <cfRule type="cellIs" dxfId="14286" priority="961" operator="equal">
      <formula>$O$155</formula>
    </cfRule>
    <cfRule type="cellIs" dxfId="14285" priority="962" operator="lessThan">
      <formula>$O$155</formula>
    </cfRule>
  </conditionalFormatting>
  <conditionalFormatting sqref="AN155">
    <cfRule type="containsText" dxfId="14284" priority="955" operator="containsText" text="Score">
      <formula>NOT(ISERROR(SEARCH("Score",AN155)))</formula>
    </cfRule>
    <cfRule type="cellIs" dxfId="14283" priority="956" operator="greaterThan">
      <formula>$O$155</formula>
    </cfRule>
    <cfRule type="cellIs" dxfId="14282" priority="957" operator="equal">
      <formula>$O$155</formula>
    </cfRule>
    <cfRule type="cellIs" dxfId="14281" priority="958" operator="lessThan">
      <formula>$O$155</formula>
    </cfRule>
  </conditionalFormatting>
  <conditionalFormatting sqref="AO155">
    <cfRule type="containsText" dxfId="14280" priority="951" operator="containsText" text="Score">
      <formula>NOT(ISERROR(SEARCH("Score",AO155)))</formula>
    </cfRule>
    <cfRule type="cellIs" dxfId="14279" priority="952" operator="greaterThan">
      <formula>$O$155</formula>
    </cfRule>
    <cfRule type="cellIs" dxfId="14278" priority="953" operator="equal">
      <formula>$O$155</formula>
    </cfRule>
    <cfRule type="cellIs" dxfId="14277" priority="954" operator="lessThan">
      <formula>$O$155</formula>
    </cfRule>
  </conditionalFormatting>
  <conditionalFormatting sqref="AP155">
    <cfRule type="containsText" dxfId="14276" priority="947" operator="containsText" text="Score">
      <formula>NOT(ISERROR(SEARCH("Score",AP155)))</formula>
    </cfRule>
    <cfRule type="cellIs" dxfId="14275" priority="948" operator="greaterThan">
      <formula>$O$155</formula>
    </cfRule>
    <cfRule type="cellIs" dxfId="14274" priority="949" operator="equal">
      <formula>$O$155</formula>
    </cfRule>
    <cfRule type="cellIs" dxfId="14273" priority="950" operator="lessThan">
      <formula>$O$155</formula>
    </cfRule>
  </conditionalFormatting>
  <conditionalFormatting sqref="AQ155">
    <cfRule type="containsText" dxfId="14272" priority="943" operator="containsText" text="Score">
      <formula>NOT(ISERROR(SEARCH("Score",AQ155)))</formula>
    </cfRule>
    <cfRule type="cellIs" dxfId="14271" priority="944" operator="greaterThan">
      <formula>$O$155</formula>
    </cfRule>
    <cfRule type="cellIs" dxfId="14270" priority="945" operator="equal">
      <formula>$O$155</formula>
    </cfRule>
    <cfRule type="cellIs" dxfId="14269" priority="946" operator="lessThan">
      <formula>$O$155</formula>
    </cfRule>
  </conditionalFormatting>
  <conditionalFormatting sqref="AR155">
    <cfRule type="containsText" dxfId="14268" priority="939" operator="containsText" text="Score">
      <formula>NOT(ISERROR(SEARCH("Score",AR155)))</formula>
    </cfRule>
    <cfRule type="cellIs" dxfId="14267" priority="940" operator="greaterThan">
      <formula>$O$155</formula>
    </cfRule>
    <cfRule type="cellIs" dxfId="14266" priority="941" operator="equal">
      <formula>$O$155</formula>
    </cfRule>
    <cfRule type="cellIs" dxfId="14265" priority="942" operator="lessThan">
      <formula>$O$155</formula>
    </cfRule>
  </conditionalFormatting>
  <conditionalFormatting sqref="AS155">
    <cfRule type="containsText" dxfId="14264" priority="935" operator="containsText" text="Score">
      <formula>NOT(ISERROR(SEARCH("Score",AS155)))</formula>
    </cfRule>
    <cfRule type="cellIs" dxfId="14263" priority="936" operator="greaterThan">
      <formula>$O$155</formula>
    </cfRule>
    <cfRule type="cellIs" dxfId="14262" priority="937" operator="equal">
      <formula>$O$155</formula>
    </cfRule>
    <cfRule type="cellIs" dxfId="14261" priority="938" operator="lessThan">
      <formula>$O$155</formula>
    </cfRule>
  </conditionalFormatting>
  <conditionalFormatting sqref="AT155">
    <cfRule type="containsText" dxfId="14260" priority="931" operator="containsText" text="Score">
      <formula>NOT(ISERROR(SEARCH("Score",AT155)))</formula>
    </cfRule>
    <cfRule type="cellIs" dxfId="14259" priority="932" operator="greaterThan">
      <formula>$O$155</formula>
    </cfRule>
    <cfRule type="cellIs" dxfId="14258" priority="933" operator="equal">
      <formula>$O$155</formula>
    </cfRule>
    <cfRule type="cellIs" dxfId="14257" priority="934" operator="lessThan">
      <formula>$O$155</formula>
    </cfRule>
  </conditionalFormatting>
  <conditionalFormatting sqref="AW155">
    <cfRule type="containsText" dxfId="14256" priority="927" operator="containsText" text="Score">
      <formula>NOT(ISERROR(SEARCH("Score",AW155)))</formula>
    </cfRule>
    <cfRule type="cellIs" dxfId="14255" priority="928" operator="greaterThan">
      <formula>$O$155</formula>
    </cfRule>
    <cfRule type="cellIs" dxfId="14254" priority="929" operator="equal">
      <formula>$O$155</formula>
    </cfRule>
    <cfRule type="cellIs" dxfId="14253" priority="930" operator="lessThan">
      <formula>$O$155</formula>
    </cfRule>
  </conditionalFormatting>
  <conditionalFormatting sqref="AX155">
    <cfRule type="containsText" dxfId="14252" priority="923" operator="containsText" text="Score">
      <formula>NOT(ISERROR(SEARCH("Score",AX155)))</formula>
    </cfRule>
    <cfRule type="cellIs" dxfId="14251" priority="924" operator="greaterThan">
      <formula>$O$155</formula>
    </cfRule>
    <cfRule type="cellIs" dxfId="14250" priority="925" operator="equal">
      <formula>$O$155</formula>
    </cfRule>
    <cfRule type="cellIs" dxfId="14249" priority="926" operator="lessThan">
      <formula>$O$155</formula>
    </cfRule>
  </conditionalFormatting>
  <conditionalFormatting sqref="AY155">
    <cfRule type="containsText" dxfId="14248" priority="919" operator="containsText" text="Score">
      <formula>NOT(ISERROR(SEARCH("Score",AY155)))</formula>
    </cfRule>
    <cfRule type="cellIs" dxfId="14247" priority="920" operator="greaterThan">
      <formula>$O$155</formula>
    </cfRule>
    <cfRule type="cellIs" dxfId="14246" priority="921" operator="equal">
      <formula>$O$155</formula>
    </cfRule>
    <cfRule type="cellIs" dxfId="14245" priority="922" operator="lessThan">
      <formula>$O$155</formula>
    </cfRule>
  </conditionalFormatting>
  <conditionalFormatting sqref="AL159">
    <cfRule type="containsText" dxfId="14244" priority="907" operator="containsText" text="Score">
      <formula>NOT(ISERROR(SEARCH("Score",AL159)))</formula>
    </cfRule>
    <cfRule type="cellIs" dxfId="14243" priority="908" operator="greaterThan">
      <formula>$O$159</formula>
    </cfRule>
    <cfRule type="cellIs" dxfId="14242" priority="909" operator="equal">
      <formula>$O$159</formula>
    </cfRule>
    <cfRule type="cellIs" dxfId="14241" priority="910" operator="lessThan">
      <formula>$O$159</formula>
    </cfRule>
  </conditionalFormatting>
  <conditionalFormatting sqref="AM159">
    <cfRule type="containsText" dxfId="14240" priority="903" operator="containsText" text="Score">
      <formula>NOT(ISERROR(SEARCH("Score",AM159)))</formula>
    </cfRule>
    <cfRule type="cellIs" dxfId="14239" priority="904" operator="greaterThan">
      <formula>$O$159</formula>
    </cfRule>
    <cfRule type="cellIs" dxfId="14238" priority="905" operator="equal">
      <formula>$O$159</formula>
    </cfRule>
    <cfRule type="cellIs" dxfId="14237" priority="906" operator="lessThan">
      <formula>$O$159</formula>
    </cfRule>
  </conditionalFormatting>
  <conditionalFormatting sqref="AN159">
    <cfRule type="containsText" dxfId="14236" priority="899" operator="containsText" text="Score">
      <formula>NOT(ISERROR(SEARCH("Score",AN159)))</formula>
    </cfRule>
    <cfRule type="cellIs" dxfId="14235" priority="900" operator="greaterThan">
      <formula>$O$159</formula>
    </cfRule>
    <cfRule type="cellIs" dxfId="14234" priority="901" operator="equal">
      <formula>$O$159</formula>
    </cfRule>
    <cfRule type="cellIs" dxfId="14233" priority="902" operator="lessThan">
      <formula>$O$159</formula>
    </cfRule>
  </conditionalFormatting>
  <conditionalFormatting sqref="AO159">
    <cfRule type="containsText" dxfId="14232" priority="895" operator="containsText" text="Score">
      <formula>NOT(ISERROR(SEARCH("Score",AO159)))</formula>
    </cfRule>
    <cfRule type="cellIs" dxfId="14231" priority="896" operator="greaterThan">
      <formula>$O$159</formula>
    </cfRule>
    <cfRule type="cellIs" dxfId="14230" priority="897" operator="equal">
      <formula>$O$159</formula>
    </cfRule>
    <cfRule type="cellIs" dxfId="14229" priority="898" operator="lessThan">
      <formula>$O$159</formula>
    </cfRule>
  </conditionalFormatting>
  <conditionalFormatting sqref="AP159">
    <cfRule type="containsText" dxfId="14228" priority="891" operator="containsText" text="Score">
      <formula>NOT(ISERROR(SEARCH("Score",AP159)))</formula>
    </cfRule>
    <cfRule type="cellIs" dxfId="14227" priority="892" operator="greaterThan">
      <formula>$O$159</formula>
    </cfRule>
    <cfRule type="cellIs" dxfId="14226" priority="893" operator="equal">
      <formula>$O$159</formula>
    </cfRule>
    <cfRule type="cellIs" dxfId="14225" priority="894" operator="lessThan">
      <formula>$O$159</formula>
    </cfRule>
  </conditionalFormatting>
  <conditionalFormatting sqref="AQ159">
    <cfRule type="containsText" dxfId="14224" priority="887" operator="containsText" text="Score">
      <formula>NOT(ISERROR(SEARCH("Score",AQ159)))</formula>
    </cfRule>
    <cfRule type="cellIs" dxfId="14223" priority="888" operator="greaterThan">
      <formula>$O$159</formula>
    </cfRule>
    <cfRule type="cellIs" dxfId="14222" priority="889" operator="equal">
      <formula>$O$159</formula>
    </cfRule>
    <cfRule type="cellIs" dxfId="14221" priority="890" operator="lessThan">
      <formula>$O$159</formula>
    </cfRule>
  </conditionalFormatting>
  <conditionalFormatting sqref="AR159">
    <cfRule type="containsText" dxfId="14220" priority="883" operator="containsText" text="Score">
      <formula>NOT(ISERROR(SEARCH("Score",AR159)))</formula>
    </cfRule>
    <cfRule type="cellIs" dxfId="14219" priority="884" operator="greaterThan">
      <formula>$O$159</formula>
    </cfRule>
    <cfRule type="cellIs" dxfId="14218" priority="885" operator="equal">
      <formula>$O$159</formula>
    </cfRule>
    <cfRule type="cellIs" dxfId="14217" priority="886" operator="lessThan">
      <formula>$O$159</formula>
    </cfRule>
  </conditionalFormatting>
  <conditionalFormatting sqref="AS159">
    <cfRule type="containsText" dxfId="14216" priority="879" operator="containsText" text="Score">
      <formula>NOT(ISERROR(SEARCH("Score",AS159)))</formula>
    </cfRule>
    <cfRule type="cellIs" dxfId="14215" priority="880" operator="greaterThan">
      <formula>$O$159</formula>
    </cfRule>
    <cfRule type="cellIs" dxfId="14214" priority="881" operator="equal">
      <formula>$O$159</formula>
    </cfRule>
    <cfRule type="cellIs" dxfId="14213" priority="882" operator="lessThan">
      <formula>$O$159</formula>
    </cfRule>
  </conditionalFormatting>
  <conditionalFormatting sqref="AT159">
    <cfRule type="containsText" dxfId="14212" priority="875" operator="containsText" text="Score">
      <formula>NOT(ISERROR(SEARCH("Score",AT159)))</formula>
    </cfRule>
    <cfRule type="cellIs" dxfId="14211" priority="876" operator="greaterThan">
      <formula>$O$159</formula>
    </cfRule>
    <cfRule type="cellIs" dxfId="14210" priority="877" operator="equal">
      <formula>$O$159</formula>
    </cfRule>
    <cfRule type="cellIs" dxfId="14209" priority="878" operator="lessThan">
      <formula>$O$159</formula>
    </cfRule>
  </conditionalFormatting>
  <conditionalFormatting sqref="AW159">
    <cfRule type="containsText" dxfId="14208" priority="871" operator="containsText" text="Score">
      <formula>NOT(ISERROR(SEARCH("Score",AW159)))</formula>
    </cfRule>
    <cfRule type="cellIs" dxfId="14207" priority="872" operator="greaterThan">
      <formula>$O$159</formula>
    </cfRule>
    <cfRule type="cellIs" dxfId="14206" priority="873" operator="equal">
      <formula>$O$159</formula>
    </cfRule>
    <cfRule type="cellIs" dxfId="14205" priority="874" operator="lessThan">
      <formula>$O$159</formula>
    </cfRule>
  </conditionalFormatting>
  <conditionalFormatting sqref="AX159">
    <cfRule type="containsText" dxfId="14204" priority="867" operator="containsText" text="Score">
      <formula>NOT(ISERROR(SEARCH("Score",AX159)))</formula>
    </cfRule>
    <cfRule type="cellIs" dxfId="14203" priority="868" operator="greaterThan">
      <formula>$O$159</formula>
    </cfRule>
    <cfRule type="cellIs" dxfId="14202" priority="869" operator="equal">
      <formula>$O$159</formula>
    </cfRule>
    <cfRule type="cellIs" dxfId="14201" priority="870" operator="lessThan">
      <formula>$O$159</formula>
    </cfRule>
  </conditionalFormatting>
  <conditionalFormatting sqref="AY159">
    <cfRule type="containsText" dxfId="14200" priority="863" operator="containsText" text="Score">
      <formula>NOT(ISERROR(SEARCH("Score",AY159)))</formula>
    </cfRule>
    <cfRule type="cellIs" dxfId="14199" priority="864" operator="greaterThan">
      <formula>$O$159</formula>
    </cfRule>
    <cfRule type="cellIs" dxfId="14198" priority="865" operator="equal">
      <formula>$O$159</formula>
    </cfRule>
    <cfRule type="cellIs" dxfId="14197" priority="866" operator="lessThan">
      <formula>$O$159</formula>
    </cfRule>
  </conditionalFormatting>
  <conditionalFormatting sqref="AL163">
    <cfRule type="containsText" dxfId="14196" priority="851" operator="containsText" text="Score">
      <formula>NOT(ISERROR(SEARCH("Score",AL163)))</formula>
    </cfRule>
    <cfRule type="cellIs" dxfId="14195" priority="852" operator="greaterThan">
      <formula>$O$163</formula>
    </cfRule>
    <cfRule type="cellIs" dxfId="14194" priority="853" operator="equal">
      <formula>$O$163</formula>
    </cfRule>
    <cfRule type="cellIs" dxfId="14193" priority="854" operator="lessThan">
      <formula>$O$163</formula>
    </cfRule>
  </conditionalFormatting>
  <conditionalFormatting sqref="AM163">
    <cfRule type="containsText" dxfId="14192" priority="847" operator="containsText" text="Score">
      <formula>NOT(ISERROR(SEARCH("Score",AM163)))</formula>
    </cfRule>
    <cfRule type="cellIs" dxfId="14191" priority="848" operator="greaterThan">
      <formula>$O$163</formula>
    </cfRule>
    <cfRule type="cellIs" dxfId="14190" priority="849" operator="equal">
      <formula>$O$163</formula>
    </cfRule>
    <cfRule type="cellIs" dxfId="14189" priority="850" operator="lessThan">
      <formula>$O$163</formula>
    </cfRule>
  </conditionalFormatting>
  <conditionalFormatting sqref="AN163">
    <cfRule type="containsText" dxfId="14188" priority="843" operator="containsText" text="Score">
      <formula>NOT(ISERROR(SEARCH("Score",AN163)))</formula>
    </cfRule>
    <cfRule type="cellIs" dxfId="14187" priority="844" operator="greaterThan">
      <formula>$O$163</formula>
    </cfRule>
    <cfRule type="cellIs" dxfId="14186" priority="845" operator="equal">
      <formula>$O$163</formula>
    </cfRule>
    <cfRule type="cellIs" dxfId="14185" priority="846" operator="lessThan">
      <formula>$O$163</formula>
    </cfRule>
  </conditionalFormatting>
  <conditionalFormatting sqref="AO163">
    <cfRule type="containsText" dxfId="14184" priority="839" operator="containsText" text="Score">
      <formula>NOT(ISERROR(SEARCH("Score",AO163)))</formula>
    </cfRule>
    <cfRule type="cellIs" dxfId="14183" priority="840" operator="greaterThan">
      <formula>$O$163</formula>
    </cfRule>
    <cfRule type="cellIs" dxfId="14182" priority="841" operator="equal">
      <formula>$O$163</formula>
    </cfRule>
    <cfRule type="cellIs" dxfId="14181" priority="842" operator="lessThan">
      <formula>$O$163</formula>
    </cfRule>
  </conditionalFormatting>
  <conditionalFormatting sqref="AP163">
    <cfRule type="containsText" dxfId="14180" priority="835" operator="containsText" text="Score">
      <formula>NOT(ISERROR(SEARCH("Score",AP163)))</formula>
    </cfRule>
    <cfRule type="cellIs" dxfId="14179" priority="836" operator="greaterThan">
      <formula>$O$163</formula>
    </cfRule>
    <cfRule type="cellIs" dxfId="14178" priority="837" operator="equal">
      <formula>$O$163</formula>
    </cfRule>
    <cfRule type="cellIs" dxfId="14177" priority="838" operator="lessThan">
      <formula>$O$163</formula>
    </cfRule>
  </conditionalFormatting>
  <conditionalFormatting sqref="AQ163">
    <cfRule type="containsText" dxfId="14176" priority="831" operator="containsText" text="Score">
      <formula>NOT(ISERROR(SEARCH("Score",AQ163)))</formula>
    </cfRule>
    <cfRule type="cellIs" dxfId="14175" priority="832" operator="greaterThan">
      <formula>$O$163</formula>
    </cfRule>
    <cfRule type="cellIs" dxfId="14174" priority="833" operator="equal">
      <formula>$O$163</formula>
    </cfRule>
    <cfRule type="cellIs" dxfId="14173" priority="834" operator="lessThan">
      <formula>$O$163</formula>
    </cfRule>
  </conditionalFormatting>
  <conditionalFormatting sqref="AR163">
    <cfRule type="containsText" dxfId="14172" priority="827" operator="containsText" text="Score">
      <formula>NOT(ISERROR(SEARCH("Score",AR163)))</formula>
    </cfRule>
    <cfRule type="cellIs" dxfId="14171" priority="828" operator="greaterThan">
      <formula>$O$163</formula>
    </cfRule>
    <cfRule type="cellIs" dxfId="14170" priority="829" operator="equal">
      <formula>$O$163</formula>
    </cfRule>
    <cfRule type="cellIs" dxfId="14169" priority="830" operator="lessThan">
      <formula>$O$163</formula>
    </cfRule>
  </conditionalFormatting>
  <conditionalFormatting sqref="AS163">
    <cfRule type="containsText" dxfId="14168" priority="823" operator="containsText" text="Score">
      <formula>NOT(ISERROR(SEARCH("Score",AS163)))</formula>
    </cfRule>
    <cfRule type="cellIs" dxfId="14167" priority="824" operator="greaterThan">
      <formula>$O$163</formula>
    </cfRule>
    <cfRule type="cellIs" dxfId="14166" priority="825" operator="equal">
      <formula>$O$163</formula>
    </cfRule>
    <cfRule type="cellIs" dxfId="14165" priority="826" operator="lessThan">
      <formula>$O$163</formula>
    </cfRule>
  </conditionalFormatting>
  <conditionalFormatting sqref="AT163">
    <cfRule type="containsText" dxfId="14164" priority="819" operator="containsText" text="Score">
      <formula>NOT(ISERROR(SEARCH("Score",AT163)))</formula>
    </cfRule>
    <cfRule type="cellIs" dxfId="14163" priority="820" operator="greaterThan">
      <formula>$O$163</formula>
    </cfRule>
    <cfRule type="cellIs" dxfId="14162" priority="821" operator="equal">
      <formula>$O$163</formula>
    </cfRule>
    <cfRule type="cellIs" dxfId="14161" priority="822" operator="lessThan">
      <formula>$O$163</formula>
    </cfRule>
  </conditionalFormatting>
  <conditionalFormatting sqref="AW163">
    <cfRule type="containsText" dxfId="14160" priority="815" operator="containsText" text="Score">
      <formula>NOT(ISERROR(SEARCH("Score",AW163)))</formula>
    </cfRule>
    <cfRule type="cellIs" dxfId="14159" priority="816" operator="greaterThan">
      <formula>$O$163</formula>
    </cfRule>
    <cfRule type="cellIs" dxfId="14158" priority="817" operator="equal">
      <formula>$O$163</formula>
    </cfRule>
    <cfRule type="cellIs" dxfId="14157" priority="818" operator="lessThan">
      <formula>$O$163</formula>
    </cfRule>
  </conditionalFormatting>
  <conditionalFormatting sqref="AX163">
    <cfRule type="containsText" dxfId="14156" priority="811" operator="containsText" text="Score">
      <formula>NOT(ISERROR(SEARCH("Score",AX163)))</formula>
    </cfRule>
    <cfRule type="cellIs" dxfId="14155" priority="812" operator="greaterThan">
      <formula>$O$163</formula>
    </cfRule>
    <cfRule type="cellIs" dxfId="14154" priority="813" operator="equal">
      <formula>$O$163</formula>
    </cfRule>
    <cfRule type="cellIs" dxfId="14153" priority="814" operator="lessThan">
      <formula>$O$163</formula>
    </cfRule>
  </conditionalFormatting>
  <conditionalFormatting sqref="AY163">
    <cfRule type="containsText" dxfId="14152" priority="807" operator="containsText" text="Score">
      <formula>NOT(ISERROR(SEARCH("Score",AY163)))</formula>
    </cfRule>
    <cfRule type="cellIs" dxfId="14151" priority="808" operator="greaterThan">
      <formula>$O$163</formula>
    </cfRule>
    <cfRule type="cellIs" dxfId="14150" priority="809" operator="equal">
      <formula>$O$163</formula>
    </cfRule>
    <cfRule type="cellIs" dxfId="14149" priority="810" operator="lessThan">
      <formula>$O$163</formula>
    </cfRule>
  </conditionalFormatting>
  <conditionalFormatting sqref="AL167">
    <cfRule type="containsText" dxfId="14148" priority="795" operator="containsText" text="Score">
      <formula>NOT(ISERROR(SEARCH("Score",AL167)))</formula>
    </cfRule>
    <cfRule type="cellIs" dxfId="14147" priority="796" operator="greaterThan">
      <formula>$O$167</formula>
    </cfRule>
    <cfRule type="cellIs" dxfId="14146" priority="797" operator="equal">
      <formula>$O$167</formula>
    </cfRule>
    <cfRule type="cellIs" dxfId="14145" priority="798" operator="lessThan">
      <formula>$O$167</formula>
    </cfRule>
  </conditionalFormatting>
  <conditionalFormatting sqref="AM167">
    <cfRule type="containsText" dxfId="14144" priority="791" operator="containsText" text="Score">
      <formula>NOT(ISERROR(SEARCH("Score",AM167)))</formula>
    </cfRule>
    <cfRule type="cellIs" dxfId="14143" priority="792" operator="greaterThan">
      <formula>$O$167</formula>
    </cfRule>
    <cfRule type="cellIs" dxfId="14142" priority="793" operator="equal">
      <formula>$O$167</formula>
    </cfRule>
    <cfRule type="cellIs" dxfId="14141" priority="794" operator="lessThan">
      <formula>$O$167</formula>
    </cfRule>
  </conditionalFormatting>
  <conditionalFormatting sqref="AN167">
    <cfRule type="containsText" dxfId="14140" priority="787" operator="containsText" text="Score">
      <formula>NOT(ISERROR(SEARCH("Score",AN167)))</formula>
    </cfRule>
    <cfRule type="cellIs" dxfId="14139" priority="788" operator="greaterThan">
      <formula>$O$167</formula>
    </cfRule>
    <cfRule type="cellIs" dxfId="14138" priority="789" operator="equal">
      <formula>$O$167</formula>
    </cfRule>
    <cfRule type="cellIs" dxfId="14137" priority="790" operator="lessThan">
      <formula>$O$167</formula>
    </cfRule>
  </conditionalFormatting>
  <conditionalFormatting sqref="AO167">
    <cfRule type="containsText" dxfId="14136" priority="783" operator="containsText" text="Score">
      <formula>NOT(ISERROR(SEARCH("Score",AO167)))</formula>
    </cfRule>
    <cfRule type="cellIs" dxfId="14135" priority="784" operator="greaterThan">
      <formula>$O$167</formula>
    </cfRule>
    <cfRule type="cellIs" dxfId="14134" priority="785" operator="equal">
      <formula>$O$167</formula>
    </cfRule>
    <cfRule type="cellIs" dxfId="14133" priority="786" operator="lessThan">
      <formula>$O$167</formula>
    </cfRule>
  </conditionalFormatting>
  <conditionalFormatting sqref="AP167">
    <cfRule type="containsText" dxfId="14132" priority="779" operator="containsText" text="Score">
      <formula>NOT(ISERROR(SEARCH("Score",AP167)))</formula>
    </cfRule>
    <cfRule type="cellIs" dxfId="14131" priority="780" operator="greaterThan">
      <formula>$O$167</formula>
    </cfRule>
    <cfRule type="cellIs" dxfId="14130" priority="781" operator="equal">
      <formula>$O$167</formula>
    </cfRule>
    <cfRule type="cellIs" dxfId="14129" priority="782" operator="lessThan">
      <formula>$O$167</formula>
    </cfRule>
  </conditionalFormatting>
  <conditionalFormatting sqref="AQ167">
    <cfRule type="containsText" dxfId="14128" priority="775" operator="containsText" text="Score">
      <formula>NOT(ISERROR(SEARCH("Score",AQ167)))</formula>
    </cfRule>
    <cfRule type="cellIs" dxfId="14127" priority="776" operator="greaterThan">
      <formula>$O$167</formula>
    </cfRule>
    <cfRule type="cellIs" dxfId="14126" priority="777" operator="equal">
      <formula>$O$167</formula>
    </cfRule>
    <cfRule type="cellIs" dxfId="14125" priority="778" operator="lessThan">
      <formula>$O$167</formula>
    </cfRule>
  </conditionalFormatting>
  <conditionalFormatting sqref="AR167">
    <cfRule type="containsText" dxfId="14124" priority="771" operator="containsText" text="Score">
      <formula>NOT(ISERROR(SEARCH("Score",AR167)))</formula>
    </cfRule>
    <cfRule type="cellIs" dxfId="14123" priority="772" operator="greaterThan">
      <formula>$O$167</formula>
    </cfRule>
    <cfRule type="cellIs" dxfId="14122" priority="773" operator="equal">
      <formula>$O$167</formula>
    </cfRule>
    <cfRule type="cellIs" dxfId="14121" priority="774" operator="lessThan">
      <formula>$O$167</formula>
    </cfRule>
  </conditionalFormatting>
  <conditionalFormatting sqref="AS167">
    <cfRule type="containsText" dxfId="14120" priority="767" operator="containsText" text="Score">
      <formula>NOT(ISERROR(SEARCH("Score",AS167)))</formula>
    </cfRule>
    <cfRule type="cellIs" dxfId="14119" priority="768" operator="greaterThan">
      <formula>$O$167</formula>
    </cfRule>
    <cfRule type="cellIs" dxfId="14118" priority="769" operator="equal">
      <formula>$O$167</formula>
    </cfRule>
    <cfRule type="cellIs" dxfId="14117" priority="770" operator="lessThan">
      <formula>$O$167</formula>
    </cfRule>
  </conditionalFormatting>
  <conditionalFormatting sqref="AT167">
    <cfRule type="containsText" dxfId="14116" priority="763" operator="containsText" text="Score">
      <formula>NOT(ISERROR(SEARCH("Score",AT167)))</formula>
    </cfRule>
    <cfRule type="cellIs" dxfId="14115" priority="764" operator="greaterThan">
      <formula>$O$167</formula>
    </cfRule>
    <cfRule type="cellIs" dxfId="14114" priority="765" operator="equal">
      <formula>$O$167</formula>
    </cfRule>
    <cfRule type="cellIs" dxfId="14113" priority="766" operator="lessThan">
      <formula>$O$167</formula>
    </cfRule>
  </conditionalFormatting>
  <conditionalFormatting sqref="AW167">
    <cfRule type="containsText" dxfId="14112" priority="759" operator="containsText" text="Score">
      <formula>NOT(ISERROR(SEARCH("Score",AW167)))</formula>
    </cfRule>
    <cfRule type="cellIs" dxfId="14111" priority="760" operator="greaterThan">
      <formula>$O$167</formula>
    </cfRule>
    <cfRule type="cellIs" dxfId="14110" priority="761" operator="equal">
      <formula>$O$167</formula>
    </cfRule>
    <cfRule type="cellIs" dxfId="14109" priority="762" operator="lessThan">
      <formula>$O$167</formula>
    </cfRule>
  </conditionalFormatting>
  <conditionalFormatting sqref="AX167">
    <cfRule type="containsText" dxfId="14108" priority="755" operator="containsText" text="Score">
      <formula>NOT(ISERROR(SEARCH("Score",AX167)))</formula>
    </cfRule>
    <cfRule type="cellIs" dxfId="14107" priority="756" operator="greaterThan">
      <formula>$O$167</formula>
    </cfRule>
    <cfRule type="cellIs" dxfId="14106" priority="757" operator="equal">
      <formula>$O$167</formula>
    </cfRule>
    <cfRule type="cellIs" dxfId="14105" priority="758" operator="lessThan">
      <formula>$O$167</formula>
    </cfRule>
  </conditionalFormatting>
  <conditionalFormatting sqref="AY167">
    <cfRule type="containsText" dxfId="14104" priority="751" operator="containsText" text="Score">
      <formula>NOT(ISERROR(SEARCH("Score",AY167)))</formula>
    </cfRule>
    <cfRule type="cellIs" dxfId="14103" priority="752" operator="greaterThan">
      <formula>$O$167</formula>
    </cfRule>
    <cfRule type="cellIs" dxfId="14102" priority="753" operator="equal">
      <formula>$O$167</formula>
    </cfRule>
    <cfRule type="cellIs" dxfId="14101" priority="754" operator="lessThan">
      <formula>$O$167</formula>
    </cfRule>
  </conditionalFormatting>
  <conditionalFormatting sqref="AL171">
    <cfRule type="containsText" dxfId="14100" priority="739" operator="containsText" text="Score">
      <formula>NOT(ISERROR(SEARCH("Score",AL171)))</formula>
    </cfRule>
    <cfRule type="cellIs" dxfId="14099" priority="740" operator="greaterThan">
      <formula>$O$171</formula>
    </cfRule>
    <cfRule type="cellIs" dxfId="14098" priority="741" operator="equal">
      <formula>$O$171</formula>
    </cfRule>
    <cfRule type="cellIs" dxfId="14097" priority="742" operator="lessThan">
      <formula>$O$171</formula>
    </cfRule>
  </conditionalFormatting>
  <conditionalFormatting sqref="AM171">
    <cfRule type="containsText" dxfId="14096" priority="735" operator="containsText" text="Score">
      <formula>NOT(ISERROR(SEARCH("Score",AM171)))</formula>
    </cfRule>
    <cfRule type="cellIs" dxfId="14095" priority="736" operator="greaterThan">
      <formula>$O$171</formula>
    </cfRule>
    <cfRule type="cellIs" dxfId="14094" priority="737" operator="equal">
      <formula>$O$171</formula>
    </cfRule>
    <cfRule type="cellIs" dxfId="14093" priority="738" operator="lessThan">
      <formula>$O$171</formula>
    </cfRule>
  </conditionalFormatting>
  <conditionalFormatting sqref="AN171">
    <cfRule type="containsText" dxfId="14092" priority="731" operator="containsText" text="Score">
      <formula>NOT(ISERROR(SEARCH("Score",AN171)))</formula>
    </cfRule>
    <cfRule type="cellIs" dxfId="14091" priority="732" operator="greaterThan">
      <formula>$O$171</formula>
    </cfRule>
    <cfRule type="cellIs" dxfId="14090" priority="733" operator="equal">
      <formula>$O$171</formula>
    </cfRule>
    <cfRule type="cellIs" dxfId="14089" priority="734" operator="lessThan">
      <formula>$O$171</formula>
    </cfRule>
  </conditionalFormatting>
  <conditionalFormatting sqref="AO171">
    <cfRule type="containsText" dxfId="14088" priority="727" operator="containsText" text="Score">
      <formula>NOT(ISERROR(SEARCH("Score",AO171)))</formula>
    </cfRule>
    <cfRule type="cellIs" dxfId="14087" priority="728" operator="greaterThan">
      <formula>$O$171</formula>
    </cfRule>
    <cfRule type="cellIs" dxfId="14086" priority="729" operator="equal">
      <formula>$O$171</formula>
    </cfRule>
    <cfRule type="cellIs" dxfId="14085" priority="730" operator="lessThan">
      <formula>$O$171</formula>
    </cfRule>
  </conditionalFormatting>
  <conditionalFormatting sqref="AP171">
    <cfRule type="containsText" dxfId="14084" priority="723" operator="containsText" text="Score">
      <formula>NOT(ISERROR(SEARCH("Score",AP171)))</formula>
    </cfRule>
    <cfRule type="cellIs" dxfId="14083" priority="724" operator="greaterThan">
      <formula>$O$171</formula>
    </cfRule>
    <cfRule type="cellIs" dxfId="14082" priority="725" operator="equal">
      <formula>$O$171</formula>
    </cfRule>
    <cfRule type="cellIs" dxfId="14081" priority="726" operator="lessThan">
      <formula>$O$171</formula>
    </cfRule>
  </conditionalFormatting>
  <conditionalFormatting sqref="AQ171">
    <cfRule type="containsText" dxfId="14080" priority="719" operator="containsText" text="Score">
      <formula>NOT(ISERROR(SEARCH("Score",AQ171)))</formula>
    </cfRule>
    <cfRule type="cellIs" dxfId="14079" priority="720" operator="greaterThan">
      <formula>$O$171</formula>
    </cfRule>
    <cfRule type="cellIs" dxfId="14078" priority="721" operator="equal">
      <formula>$O$171</formula>
    </cfRule>
    <cfRule type="cellIs" dxfId="14077" priority="722" operator="lessThan">
      <formula>$O$171</formula>
    </cfRule>
  </conditionalFormatting>
  <conditionalFormatting sqref="AR171">
    <cfRule type="containsText" dxfId="14076" priority="715" operator="containsText" text="Score">
      <formula>NOT(ISERROR(SEARCH("Score",AR171)))</formula>
    </cfRule>
    <cfRule type="cellIs" dxfId="14075" priority="716" operator="greaterThan">
      <formula>$O$171</formula>
    </cfRule>
    <cfRule type="cellIs" dxfId="14074" priority="717" operator="equal">
      <formula>$O$171</formula>
    </cfRule>
    <cfRule type="cellIs" dxfId="14073" priority="718" operator="lessThan">
      <formula>$O$171</formula>
    </cfRule>
  </conditionalFormatting>
  <conditionalFormatting sqref="AS171">
    <cfRule type="containsText" dxfId="14072" priority="711" operator="containsText" text="Score">
      <formula>NOT(ISERROR(SEARCH("Score",AS171)))</formula>
    </cfRule>
    <cfRule type="cellIs" dxfId="14071" priority="712" operator="greaterThan">
      <formula>$O$171</formula>
    </cfRule>
    <cfRule type="cellIs" dxfId="14070" priority="713" operator="equal">
      <formula>$O$171</formula>
    </cfRule>
    <cfRule type="cellIs" dxfId="14069" priority="714" operator="lessThan">
      <formula>$O$171</formula>
    </cfRule>
  </conditionalFormatting>
  <conditionalFormatting sqref="AT171">
    <cfRule type="containsText" dxfId="14068" priority="707" operator="containsText" text="Score">
      <formula>NOT(ISERROR(SEARCH("Score",AT171)))</formula>
    </cfRule>
    <cfRule type="cellIs" dxfId="14067" priority="708" operator="greaterThan">
      <formula>$O$171</formula>
    </cfRule>
    <cfRule type="cellIs" dxfId="14066" priority="709" operator="equal">
      <formula>$O$171</formula>
    </cfRule>
    <cfRule type="cellIs" dxfId="14065" priority="710" operator="lessThan">
      <formula>$O$171</formula>
    </cfRule>
  </conditionalFormatting>
  <conditionalFormatting sqref="AW171">
    <cfRule type="containsText" dxfId="14064" priority="703" operator="containsText" text="Score">
      <formula>NOT(ISERROR(SEARCH("Score",AW171)))</formula>
    </cfRule>
    <cfRule type="cellIs" dxfId="14063" priority="704" operator="greaterThan">
      <formula>$O$171</formula>
    </cfRule>
    <cfRule type="cellIs" dxfId="14062" priority="705" operator="equal">
      <formula>$O$171</formula>
    </cfRule>
    <cfRule type="cellIs" dxfId="14061" priority="706" operator="lessThan">
      <formula>$O$171</formula>
    </cfRule>
  </conditionalFormatting>
  <conditionalFormatting sqref="AX171">
    <cfRule type="containsText" dxfId="14060" priority="699" operator="containsText" text="Score">
      <formula>NOT(ISERROR(SEARCH("Score",AX171)))</formula>
    </cfRule>
    <cfRule type="cellIs" dxfId="14059" priority="700" operator="greaterThan">
      <formula>$O$171</formula>
    </cfRule>
    <cfRule type="cellIs" dxfId="14058" priority="701" operator="equal">
      <formula>$O$171</formula>
    </cfRule>
    <cfRule type="cellIs" dxfId="14057" priority="702" operator="lessThan">
      <formula>$O$171</formula>
    </cfRule>
  </conditionalFormatting>
  <conditionalFormatting sqref="AY171">
    <cfRule type="containsText" dxfId="14056" priority="695" operator="containsText" text="Score">
      <formula>NOT(ISERROR(SEARCH("Score",AY171)))</formula>
    </cfRule>
    <cfRule type="cellIs" dxfId="14055" priority="696" operator="greaterThan">
      <formula>$O$171</formula>
    </cfRule>
    <cfRule type="cellIs" dxfId="14054" priority="697" operator="equal">
      <formula>$O$171</formula>
    </cfRule>
    <cfRule type="cellIs" dxfId="14053" priority="698" operator="lessThan">
      <formula>$O$171</formula>
    </cfRule>
  </conditionalFormatting>
  <conditionalFormatting sqref="AL175">
    <cfRule type="containsText" dxfId="14052" priority="683" operator="containsText" text="Score">
      <formula>NOT(ISERROR(SEARCH("Score",AL175)))</formula>
    </cfRule>
    <cfRule type="cellIs" dxfId="14051" priority="684" operator="greaterThan">
      <formula>$O$175</formula>
    </cfRule>
    <cfRule type="cellIs" dxfId="14050" priority="685" operator="equal">
      <formula>$O$175</formula>
    </cfRule>
    <cfRule type="cellIs" dxfId="14049" priority="686" operator="lessThan">
      <formula>$O$175</formula>
    </cfRule>
  </conditionalFormatting>
  <conditionalFormatting sqref="AM175">
    <cfRule type="containsText" dxfId="14048" priority="679" operator="containsText" text="Score">
      <formula>NOT(ISERROR(SEARCH("Score",AM175)))</formula>
    </cfRule>
    <cfRule type="cellIs" dxfId="14047" priority="680" operator="greaterThan">
      <formula>$O$175</formula>
    </cfRule>
    <cfRule type="cellIs" dxfId="14046" priority="681" operator="equal">
      <formula>$O$175</formula>
    </cfRule>
    <cfRule type="cellIs" dxfId="14045" priority="682" operator="lessThan">
      <formula>$O$175</formula>
    </cfRule>
  </conditionalFormatting>
  <conditionalFormatting sqref="AN175">
    <cfRule type="containsText" dxfId="14044" priority="675" operator="containsText" text="Score">
      <formula>NOT(ISERROR(SEARCH("Score",AN175)))</formula>
    </cfRule>
    <cfRule type="cellIs" dxfId="14043" priority="676" operator="greaterThan">
      <formula>$O$175</formula>
    </cfRule>
    <cfRule type="cellIs" dxfId="14042" priority="677" operator="equal">
      <formula>$O$175</formula>
    </cfRule>
    <cfRule type="cellIs" dxfId="14041" priority="678" operator="lessThan">
      <formula>$O$175</formula>
    </cfRule>
  </conditionalFormatting>
  <conditionalFormatting sqref="AO175">
    <cfRule type="containsText" dxfId="14040" priority="671" operator="containsText" text="Score">
      <formula>NOT(ISERROR(SEARCH("Score",AO175)))</formula>
    </cfRule>
    <cfRule type="cellIs" dxfId="14039" priority="672" operator="greaterThan">
      <formula>$O$175</formula>
    </cfRule>
    <cfRule type="cellIs" dxfId="14038" priority="673" operator="equal">
      <formula>$O$175</formula>
    </cfRule>
    <cfRule type="cellIs" dxfId="14037" priority="674" operator="lessThan">
      <formula>$O$175</formula>
    </cfRule>
  </conditionalFormatting>
  <conditionalFormatting sqref="AP175">
    <cfRule type="containsText" dxfId="14036" priority="667" operator="containsText" text="Score">
      <formula>NOT(ISERROR(SEARCH("Score",AP175)))</formula>
    </cfRule>
    <cfRule type="cellIs" dxfId="14035" priority="668" operator="greaterThan">
      <formula>$O$175</formula>
    </cfRule>
    <cfRule type="cellIs" dxfId="14034" priority="669" operator="equal">
      <formula>$O$175</formula>
    </cfRule>
    <cfRule type="cellIs" dxfId="14033" priority="670" operator="lessThan">
      <formula>$O$175</formula>
    </cfRule>
  </conditionalFormatting>
  <conditionalFormatting sqref="AQ175">
    <cfRule type="containsText" dxfId="14032" priority="663" operator="containsText" text="Score">
      <formula>NOT(ISERROR(SEARCH("Score",AQ175)))</formula>
    </cfRule>
    <cfRule type="cellIs" dxfId="14031" priority="664" operator="greaterThan">
      <formula>$O$175</formula>
    </cfRule>
    <cfRule type="cellIs" dxfId="14030" priority="665" operator="equal">
      <formula>$O$175</formula>
    </cfRule>
    <cfRule type="cellIs" dxfId="14029" priority="666" operator="lessThan">
      <formula>$O$175</formula>
    </cfRule>
  </conditionalFormatting>
  <conditionalFormatting sqref="AR175">
    <cfRule type="containsText" dxfId="14028" priority="659" operator="containsText" text="Score">
      <formula>NOT(ISERROR(SEARCH("Score",AR175)))</formula>
    </cfRule>
    <cfRule type="cellIs" dxfId="14027" priority="660" operator="greaterThan">
      <formula>$O$175</formula>
    </cfRule>
    <cfRule type="cellIs" dxfId="14026" priority="661" operator="equal">
      <formula>$O$175</formula>
    </cfRule>
    <cfRule type="cellIs" dxfId="14025" priority="662" operator="lessThan">
      <formula>$O$175</formula>
    </cfRule>
  </conditionalFormatting>
  <conditionalFormatting sqref="AS175">
    <cfRule type="containsText" dxfId="14024" priority="655" operator="containsText" text="Score">
      <formula>NOT(ISERROR(SEARCH("Score",AS175)))</formula>
    </cfRule>
    <cfRule type="cellIs" dxfId="14023" priority="656" operator="greaterThan">
      <formula>$O$175</formula>
    </cfRule>
    <cfRule type="cellIs" dxfId="14022" priority="657" operator="equal">
      <formula>$O$175</formula>
    </cfRule>
    <cfRule type="cellIs" dxfId="14021" priority="658" operator="lessThan">
      <formula>$O$175</formula>
    </cfRule>
  </conditionalFormatting>
  <conditionalFormatting sqref="AT175">
    <cfRule type="containsText" dxfId="14020" priority="651" operator="containsText" text="Score">
      <formula>NOT(ISERROR(SEARCH("Score",AT175)))</formula>
    </cfRule>
    <cfRule type="cellIs" dxfId="14019" priority="652" operator="greaterThan">
      <formula>$O$175</formula>
    </cfRule>
    <cfRule type="cellIs" dxfId="14018" priority="653" operator="equal">
      <formula>$O$175</formula>
    </cfRule>
    <cfRule type="cellIs" dxfId="14017" priority="654" operator="lessThan">
      <formula>$O$175</formula>
    </cfRule>
  </conditionalFormatting>
  <conditionalFormatting sqref="AW175">
    <cfRule type="containsText" dxfId="14016" priority="647" operator="containsText" text="Score">
      <formula>NOT(ISERROR(SEARCH("Score",AW175)))</formula>
    </cfRule>
    <cfRule type="cellIs" dxfId="14015" priority="648" operator="greaterThan">
      <formula>$O$175</formula>
    </cfRule>
    <cfRule type="cellIs" dxfId="14014" priority="649" operator="equal">
      <formula>$O$175</formula>
    </cfRule>
    <cfRule type="cellIs" dxfId="14013" priority="650" operator="lessThan">
      <formula>$O$175</formula>
    </cfRule>
  </conditionalFormatting>
  <conditionalFormatting sqref="AX175">
    <cfRule type="containsText" dxfId="14012" priority="643" operator="containsText" text="Score">
      <formula>NOT(ISERROR(SEARCH("Score",AX175)))</formula>
    </cfRule>
    <cfRule type="cellIs" dxfId="14011" priority="644" operator="greaterThan">
      <formula>$O$175</formula>
    </cfRule>
    <cfRule type="cellIs" dxfId="14010" priority="645" operator="equal">
      <formula>$O$175</formula>
    </cfRule>
    <cfRule type="cellIs" dxfId="14009" priority="646" operator="lessThan">
      <formula>$O$175</formula>
    </cfRule>
  </conditionalFormatting>
  <conditionalFormatting sqref="AY175">
    <cfRule type="containsText" dxfId="14008" priority="639" operator="containsText" text="Score">
      <formula>NOT(ISERROR(SEARCH("Score",AY175)))</formula>
    </cfRule>
    <cfRule type="cellIs" dxfId="14007" priority="640" operator="greaterThan">
      <formula>$O$175</formula>
    </cfRule>
    <cfRule type="cellIs" dxfId="14006" priority="641" operator="equal">
      <formula>$O$175</formula>
    </cfRule>
    <cfRule type="cellIs" dxfId="14005" priority="642" operator="lessThan">
      <formula>$O$175</formula>
    </cfRule>
  </conditionalFormatting>
  <conditionalFormatting sqref="AL179">
    <cfRule type="containsText" dxfId="14004" priority="627" operator="containsText" text="Score">
      <formula>NOT(ISERROR(SEARCH("Score",AL179)))</formula>
    </cfRule>
    <cfRule type="cellIs" dxfId="14003" priority="628" operator="greaterThan">
      <formula>$O$179</formula>
    </cfRule>
    <cfRule type="cellIs" dxfId="14002" priority="629" operator="equal">
      <formula>$O$179</formula>
    </cfRule>
    <cfRule type="cellIs" dxfId="14001" priority="630" operator="lessThan">
      <formula>$O$179</formula>
    </cfRule>
  </conditionalFormatting>
  <conditionalFormatting sqref="AM179">
    <cfRule type="containsText" dxfId="14000" priority="623" operator="containsText" text="Score">
      <formula>NOT(ISERROR(SEARCH("Score",AM179)))</formula>
    </cfRule>
    <cfRule type="cellIs" dxfId="13999" priority="624" operator="greaterThan">
      <formula>$O$179</formula>
    </cfRule>
    <cfRule type="cellIs" dxfId="13998" priority="625" operator="equal">
      <formula>$O$179</formula>
    </cfRule>
    <cfRule type="cellIs" dxfId="13997" priority="626" operator="lessThan">
      <formula>$O$179</formula>
    </cfRule>
  </conditionalFormatting>
  <conditionalFormatting sqref="AN179">
    <cfRule type="containsText" dxfId="13996" priority="619" operator="containsText" text="Score">
      <formula>NOT(ISERROR(SEARCH("Score",AN179)))</formula>
    </cfRule>
    <cfRule type="cellIs" dxfId="13995" priority="620" operator="greaterThan">
      <formula>$O$179</formula>
    </cfRule>
    <cfRule type="cellIs" dxfId="13994" priority="621" operator="equal">
      <formula>$O$179</formula>
    </cfRule>
    <cfRule type="cellIs" dxfId="13993" priority="622" operator="lessThan">
      <formula>$O$179</formula>
    </cfRule>
  </conditionalFormatting>
  <conditionalFormatting sqref="AO179">
    <cfRule type="containsText" dxfId="13992" priority="615" operator="containsText" text="Score">
      <formula>NOT(ISERROR(SEARCH("Score",AO179)))</formula>
    </cfRule>
    <cfRule type="cellIs" dxfId="13991" priority="616" operator="greaterThan">
      <formula>$O$179</formula>
    </cfRule>
    <cfRule type="cellIs" dxfId="13990" priority="617" operator="equal">
      <formula>$O$179</formula>
    </cfRule>
    <cfRule type="cellIs" dxfId="13989" priority="618" operator="lessThan">
      <formula>$O$179</formula>
    </cfRule>
  </conditionalFormatting>
  <conditionalFormatting sqref="AP179">
    <cfRule type="containsText" dxfId="13988" priority="611" operator="containsText" text="Score">
      <formula>NOT(ISERROR(SEARCH("Score",AP179)))</formula>
    </cfRule>
    <cfRule type="cellIs" dxfId="13987" priority="612" operator="greaterThan">
      <formula>$O$179</formula>
    </cfRule>
    <cfRule type="cellIs" dxfId="13986" priority="613" operator="equal">
      <formula>$O$179</formula>
    </cfRule>
    <cfRule type="cellIs" dxfId="13985" priority="614" operator="lessThan">
      <formula>$O$179</formula>
    </cfRule>
  </conditionalFormatting>
  <conditionalFormatting sqref="AQ179">
    <cfRule type="containsText" dxfId="13984" priority="607" operator="containsText" text="Score">
      <formula>NOT(ISERROR(SEARCH("Score",AQ179)))</formula>
    </cfRule>
    <cfRule type="cellIs" dxfId="13983" priority="608" operator="greaterThan">
      <formula>$O$179</formula>
    </cfRule>
    <cfRule type="cellIs" dxfId="13982" priority="609" operator="equal">
      <formula>$O$179</formula>
    </cfRule>
    <cfRule type="cellIs" dxfId="13981" priority="610" operator="lessThan">
      <formula>$O$179</formula>
    </cfRule>
  </conditionalFormatting>
  <conditionalFormatting sqref="AR179">
    <cfRule type="containsText" dxfId="13980" priority="603" operator="containsText" text="Score">
      <formula>NOT(ISERROR(SEARCH("Score",AR179)))</formula>
    </cfRule>
    <cfRule type="cellIs" dxfId="13979" priority="604" operator="greaterThan">
      <formula>$O$179</formula>
    </cfRule>
    <cfRule type="cellIs" dxfId="13978" priority="605" operator="equal">
      <formula>$O$179</formula>
    </cfRule>
    <cfRule type="cellIs" dxfId="13977" priority="606" operator="lessThan">
      <formula>$O$179</formula>
    </cfRule>
  </conditionalFormatting>
  <conditionalFormatting sqref="AS179">
    <cfRule type="containsText" dxfId="13976" priority="599" operator="containsText" text="Score">
      <formula>NOT(ISERROR(SEARCH("Score",AS179)))</formula>
    </cfRule>
    <cfRule type="cellIs" dxfId="13975" priority="600" operator="greaterThan">
      <formula>$O$179</formula>
    </cfRule>
    <cfRule type="cellIs" dxfId="13974" priority="601" operator="equal">
      <formula>$O$179</formula>
    </cfRule>
    <cfRule type="cellIs" dxfId="13973" priority="602" operator="lessThan">
      <formula>$O$179</formula>
    </cfRule>
  </conditionalFormatting>
  <conditionalFormatting sqref="AT179">
    <cfRule type="containsText" dxfId="13972" priority="595" operator="containsText" text="Score">
      <formula>NOT(ISERROR(SEARCH("Score",AT179)))</formula>
    </cfRule>
    <cfRule type="cellIs" dxfId="13971" priority="596" operator="greaterThan">
      <formula>$O$179</formula>
    </cfRule>
    <cfRule type="cellIs" dxfId="13970" priority="597" operator="equal">
      <formula>$O$179</formula>
    </cfRule>
    <cfRule type="cellIs" dxfId="13969" priority="598" operator="lessThan">
      <formula>$O$179</formula>
    </cfRule>
  </conditionalFormatting>
  <conditionalFormatting sqref="AW179">
    <cfRule type="containsText" dxfId="13968" priority="591" operator="containsText" text="Score">
      <formula>NOT(ISERROR(SEARCH("Score",AW179)))</formula>
    </cfRule>
    <cfRule type="cellIs" dxfId="13967" priority="592" operator="greaterThan">
      <formula>$O$179</formula>
    </cfRule>
    <cfRule type="cellIs" dxfId="13966" priority="593" operator="equal">
      <formula>$O$179</formula>
    </cfRule>
    <cfRule type="cellIs" dxfId="13965" priority="594" operator="lessThan">
      <formula>$O$179</formula>
    </cfRule>
  </conditionalFormatting>
  <conditionalFormatting sqref="AX179">
    <cfRule type="containsText" dxfId="13964" priority="587" operator="containsText" text="Score">
      <formula>NOT(ISERROR(SEARCH("Score",AX179)))</formula>
    </cfRule>
    <cfRule type="cellIs" dxfId="13963" priority="588" operator="greaterThan">
      <formula>$O$179</formula>
    </cfRule>
    <cfRule type="cellIs" dxfId="13962" priority="589" operator="equal">
      <formula>$O$179</formula>
    </cfRule>
    <cfRule type="cellIs" dxfId="13961" priority="590" operator="lessThan">
      <formula>$O$179</formula>
    </cfRule>
  </conditionalFormatting>
  <conditionalFormatting sqref="AY179">
    <cfRule type="containsText" dxfId="13960" priority="583" operator="containsText" text="Score">
      <formula>NOT(ISERROR(SEARCH("Score",AY179)))</formula>
    </cfRule>
    <cfRule type="cellIs" dxfId="13959" priority="584" operator="greaterThan">
      <formula>$O$179</formula>
    </cfRule>
    <cfRule type="cellIs" dxfId="13958" priority="585" operator="equal">
      <formula>$O$179</formula>
    </cfRule>
    <cfRule type="cellIs" dxfId="13957" priority="586" operator="lessThan">
      <formula>$O$179</formula>
    </cfRule>
  </conditionalFormatting>
  <conditionalFormatting sqref="AL183">
    <cfRule type="containsText" dxfId="13956" priority="571" operator="containsText" text="Score">
      <formula>NOT(ISERROR(SEARCH("Score",AL183)))</formula>
    </cfRule>
    <cfRule type="cellIs" dxfId="13955" priority="572" operator="greaterThan">
      <formula>$O$183</formula>
    </cfRule>
    <cfRule type="cellIs" dxfId="13954" priority="573" operator="equal">
      <formula>$O$183</formula>
    </cfRule>
    <cfRule type="cellIs" dxfId="13953" priority="574" operator="lessThan">
      <formula>$O$183</formula>
    </cfRule>
  </conditionalFormatting>
  <conditionalFormatting sqref="AM183">
    <cfRule type="containsText" dxfId="13952" priority="567" operator="containsText" text="Score">
      <formula>NOT(ISERROR(SEARCH("Score",AM183)))</formula>
    </cfRule>
    <cfRule type="cellIs" dxfId="13951" priority="568" operator="greaterThan">
      <formula>$O$183</formula>
    </cfRule>
    <cfRule type="cellIs" dxfId="13950" priority="569" operator="equal">
      <formula>$O$183</formula>
    </cfRule>
    <cfRule type="cellIs" dxfId="13949" priority="570" operator="lessThan">
      <formula>$O$183</formula>
    </cfRule>
  </conditionalFormatting>
  <conditionalFormatting sqref="AN183">
    <cfRule type="containsText" dxfId="13948" priority="563" operator="containsText" text="Score">
      <formula>NOT(ISERROR(SEARCH("Score",AN183)))</formula>
    </cfRule>
    <cfRule type="cellIs" dxfId="13947" priority="564" operator="greaterThan">
      <formula>$O$183</formula>
    </cfRule>
    <cfRule type="cellIs" dxfId="13946" priority="565" operator="equal">
      <formula>$O$183</formula>
    </cfRule>
    <cfRule type="cellIs" dxfId="13945" priority="566" operator="lessThan">
      <formula>$O$183</formula>
    </cfRule>
  </conditionalFormatting>
  <conditionalFormatting sqref="AO183">
    <cfRule type="containsText" dxfId="13944" priority="559" operator="containsText" text="Score">
      <formula>NOT(ISERROR(SEARCH("Score",AO183)))</formula>
    </cfRule>
    <cfRule type="cellIs" dxfId="13943" priority="560" operator="greaterThan">
      <formula>$O$183</formula>
    </cfRule>
    <cfRule type="cellIs" dxfId="13942" priority="561" operator="equal">
      <formula>$O$183</formula>
    </cfRule>
    <cfRule type="cellIs" dxfId="13941" priority="562" operator="lessThan">
      <formula>$O$183</formula>
    </cfRule>
  </conditionalFormatting>
  <conditionalFormatting sqref="AP183">
    <cfRule type="containsText" dxfId="13940" priority="555" operator="containsText" text="Score">
      <formula>NOT(ISERROR(SEARCH("Score",AP183)))</formula>
    </cfRule>
    <cfRule type="cellIs" dxfId="13939" priority="556" operator="greaterThan">
      <formula>$O$183</formula>
    </cfRule>
    <cfRule type="cellIs" dxfId="13938" priority="557" operator="equal">
      <formula>$O$183</formula>
    </cfRule>
    <cfRule type="cellIs" dxfId="13937" priority="558" operator="lessThan">
      <formula>$O$183</formula>
    </cfRule>
  </conditionalFormatting>
  <conditionalFormatting sqref="AQ183">
    <cfRule type="containsText" dxfId="13936" priority="551" operator="containsText" text="Score">
      <formula>NOT(ISERROR(SEARCH("Score",AQ183)))</formula>
    </cfRule>
    <cfRule type="cellIs" dxfId="13935" priority="552" operator="greaterThan">
      <formula>$O$183</formula>
    </cfRule>
    <cfRule type="cellIs" dxfId="13934" priority="553" operator="equal">
      <formula>$O$183</formula>
    </cfRule>
    <cfRule type="cellIs" dxfId="13933" priority="554" operator="lessThan">
      <formula>$O$183</formula>
    </cfRule>
  </conditionalFormatting>
  <conditionalFormatting sqref="AR183">
    <cfRule type="containsText" dxfId="13932" priority="547" operator="containsText" text="Score">
      <formula>NOT(ISERROR(SEARCH("Score",AR183)))</formula>
    </cfRule>
    <cfRule type="cellIs" dxfId="13931" priority="548" operator="greaterThan">
      <formula>$O$183</formula>
    </cfRule>
    <cfRule type="cellIs" dxfId="13930" priority="549" operator="equal">
      <formula>$O$183</formula>
    </cfRule>
    <cfRule type="cellIs" dxfId="13929" priority="550" operator="lessThan">
      <formula>$O$183</formula>
    </cfRule>
  </conditionalFormatting>
  <conditionalFormatting sqref="AS183">
    <cfRule type="containsText" dxfId="13928" priority="543" operator="containsText" text="Score">
      <formula>NOT(ISERROR(SEARCH("Score",AS183)))</formula>
    </cfRule>
    <cfRule type="cellIs" dxfId="13927" priority="544" operator="greaterThan">
      <formula>$O$183</formula>
    </cfRule>
    <cfRule type="cellIs" dxfId="13926" priority="545" operator="equal">
      <formula>$O$183</formula>
    </cfRule>
    <cfRule type="cellIs" dxfId="13925" priority="546" operator="lessThan">
      <formula>$O$183</formula>
    </cfRule>
  </conditionalFormatting>
  <conditionalFormatting sqref="AT183">
    <cfRule type="containsText" dxfId="13924" priority="539" operator="containsText" text="Score">
      <formula>NOT(ISERROR(SEARCH("Score",AT183)))</formula>
    </cfRule>
    <cfRule type="cellIs" dxfId="13923" priority="540" operator="greaterThan">
      <formula>$O$183</formula>
    </cfRule>
    <cfRule type="cellIs" dxfId="13922" priority="541" operator="equal">
      <formula>$O$183</formula>
    </cfRule>
    <cfRule type="cellIs" dxfId="13921" priority="542" operator="lessThan">
      <formula>$O$183</formula>
    </cfRule>
  </conditionalFormatting>
  <conditionalFormatting sqref="AW183">
    <cfRule type="containsText" dxfId="13920" priority="535" operator="containsText" text="Score">
      <formula>NOT(ISERROR(SEARCH("Score",AW183)))</formula>
    </cfRule>
    <cfRule type="cellIs" dxfId="13919" priority="536" operator="greaterThan">
      <formula>$O$183</formula>
    </cfRule>
    <cfRule type="cellIs" dxfId="13918" priority="537" operator="equal">
      <formula>$O$183</formula>
    </cfRule>
    <cfRule type="cellIs" dxfId="13917" priority="538" operator="lessThan">
      <formula>$O$183</formula>
    </cfRule>
  </conditionalFormatting>
  <conditionalFormatting sqref="AX183">
    <cfRule type="containsText" dxfId="13916" priority="531" operator="containsText" text="Score">
      <formula>NOT(ISERROR(SEARCH("Score",AX183)))</formula>
    </cfRule>
    <cfRule type="cellIs" dxfId="13915" priority="532" operator="greaterThan">
      <formula>$O$183</formula>
    </cfRule>
    <cfRule type="cellIs" dxfId="13914" priority="533" operator="equal">
      <formula>$O$183</formula>
    </cfRule>
    <cfRule type="cellIs" dxfId="13913" priority="534" operator="lessThan">
      <formula>$O$183</formula>
    </cfRule>
  </conditionalFormatting>
  <conditionalFormatting sqref="AY183">
    <cfRule type="containsText" dxfId="13912" priority="527" operator="containsText" text="Score">
      <formula>NOT(ISERROR(SEARCH("Score",AY183)))</formula>
    </cfRule>
    <cfRule type="cellIs" dxfId="13911" priority="528" operator="greaterThan">
      <formula>$O$183</formula>
    </cfRule>
    <cfRule type="cellIs" dxfId="13910" priority="529" operator="equal">
      <formula>$O$183</formula>
    </cfRule>
    <cfRule type="cellIs" dxfId="13909" priority="530" operator="lessThan">
      <formula>$O$183</formula>
    </cfRule>
  </conditionalFormatting>
  <conditionalFormatting sqref="AL187">
    <cfRule type="containsText" dxfId="13908" priority="515" operator="containsText" text="Score">
      <formula>NOT(ISERROR(SEARCH("Score",AL187)))</formula>
    </cfRule>
    <cfRule type="cellIs" dxfId="13907" priority="516" operator="greaterThan">
      <formula>$O$187</formula>
    </cfRule>
    <cfRule type="cellIs" dxfId="13906" priority="517" operator="equal">
      <formula>$O$187</formula>
    </cfRule>
    <cfRule type="cellIs" dxfId="13905" priority="518" operator="lessThan">
      <formula>$O$187</formula>
    </cfRule>
  </conditionalFormatting>
  <conditionalFormatting sqref="AM187">
    <cfRule type="containsText" dxfId="13904" priority="511" operator="containsText" text="Score">
      <formula>NOT(ISERROR(SEARCH("Score",AM187)))</formula>
    </cfRule>
    <cfRule type="cellIs" dxfId="13903" priority="512" operator="greaterThan">
      <formula>$O$187</formula>
    </cfRule>
    <cfRule type="cellIs" dxfId="13902" priority="513" operator="equal">
      <formula>$O$187</formula>
    </cfRule>
    <cfRule type="cellIs" dxfId="13901" priority="514" operator="lessThan">
      <formula>$O$187</formula>
    </cfRule>
  </conditionalFormatting>
  <conditionalFormatting sqref="AN187">
    <cfRule type="containsText" dxfId="13900" priority="507" operator="containsText" text="Score">
      <formula>NOT(ISERROR(SEARCH("Score",AN187)))</formula>
    </cfRule>
    <cfRule type="cellIs" dxfId="13899" priority="508" operator="greaterThan">
      <formula>$O$187</formula>
    </cfRule>
    <cfRule type="cellIs" dxfId="13898" priority="509" operator="equal">
      <formula>$O$187</formula>
    </cfRule>
    <cfRule type="cellIs" dxfId="13897" priority="510" operator="lessThan">
      <formula>$O$187</formula>
    </cfRule>
  </conditionalFormatting>
  <conditionalFormatting sqref="AO187">
    <cfRule type="containsText" dxfId="13896" priority="503" operator="containsText" text="Score">
      <formula>NOT(ISERROR(SEARCH("Score",AO187)))</formula>
    </cfRule>
    <cfRule type="cellIs" dxfId="13895" priority="504" operator="greaterThan">
      <formula>$O$187</formula>
    </cfRule>
    <cfRule type="cellIs" dxfId="13894" priority="505" operator="equal">
      <formula>$O$187</formula>
    </cfRule>
    <cfRule type="cellIs" dxfId="13893" priority="506" operator="lessThan">
      <formula>$O$187</formula>
    </cfRule>
  </conditionalFormatting>
  <conditionalFormatting sqref="AP187">
    <cfRule type="containsText" dxfId="13892" priority="499" operator="containsText" text="Score">
      <formula>NOT(ISERROR(SEARCH("Score",AP187)))</formula>
    </cfRule>
    <cfRule type="cellIs" dxfId="13891" priority="500" operator="greaterThan">
      <formula>$O$187</formula>
    </cfRule>
    <cfRule type="cellIs" dxfId="13890" priority="501" operator="equal">
      <formula>$O$187</formula>
    </cfRule>
    <cfRule type="cellIs" dxfId="13889" priority="502" operator="lessThan">
      <formula>$O$187</formula>
    </cfRule>
  </conditionalFormatting>
  <conditionalFormatting sqref="AQ187">
    <cfRule type="containsText" dxfId="13888" priority="495" operator="containsText" text="Score">
      <formula>NOT(ISERROR(SEARCH("Score",AQ187)))</formula>
    </cfRule>
    <cfRule type="cellIs" dxfId="13887" priority="496" operator="greaterThan">
      <formula>$O$187</formula>
    </cfRule>
    <cfRule type="cellIs" dxfId="13886" priority="497" operator="equal">
      <formula>$O$187</formula>
    </cfRule>
    <cfRule type="cellIs" dxfId="13885" priority="498" operator="lessThan">
      <formula>$O$187</formula>
    </cfRule>
  </conditionalFormatting>
  <conditionalFormatting sqref="AR187">
    <cfRule type="containsText" dxfId="13884" priority="491" operator="containsText" text="Score">
      <formula>NOT(ISERROR(SEARCH("Score",AR187)))</formula>
    </cfRule>
    <cfRule type="cellIs" dxfId="13883" priority="492" operator="greaterThan">
      <formula>$O$187</formula>
    </cfRule>
    <cfRule type="cellIs" dxfId="13882" priority="493" operator="equal">
      <formula>$O$187</formula>
    </cfRule>
    <cfRule type="cellIs" dxfId="13881" priority="494" operator="lessThan">
      <formula>$O$187</formula>
    </cfRule>
  </conditionalFormatting>
  <conditionalFormatting sqref="AS187">
    <cfRule type="containsText" dxfId="13880" priority="487" operator="containsText" text="Score">
      <formula>NOT(ISERROR(SEARCH("Score",AS187)))</formula>
    </cfRule>
    <cfRule type="cellIs" dxfId="13879" priority="488" operator="greaterThan">
      <formula>$O$187</formula>
    </cfRule>
    <cfRule type="cellIs" dxfId="13878" priority="489" operator="equal">
      <formula>$O$187</formula>
    </cfRule>
    <cfRule type="cellIs" dxfId="13877" priority="490" operator="lessThan">
      <formula>$O$187</formula>
    </cfRule>
  </conditionalFormatting>
  <conditionalFormatting sqref="AT187">
    <cfRule type="containsText" dxfId="13876" priority="483" operator="containsText" text="Score">
      <formula>NOT(ISERROR(SEARCH("Score",AT187)))</formula>
    </cfRule>
    <cfRule type="cellIs" dxfId="13875" priority="484" operator="greaterThan">
      <formula>$O$187</formula>
    </cfRule>
    <cfRule type="cellIs" dxfId="13874" priority="485" operator="equal">
      <formula>$O$187</formula>
    </cfRule>
    <cfRule type="cellIs" dxfId="13873" priority="486" operator="lessThan">
      <formula>$O$187</formula>
    </cfRule>
  </conditionalFormatting>
  <conditionalFormatting sqref="AW187">
    <cfRule type="containsText" dxfId="13872" priority="479" operator="containsText" text="Score">
      <formula>NOT(ISERROR(SEARCH("Score",AW187)))</formula>
    </cfRule>
    <cfRule type="cellIs" dxfId="13871" priority="480" operator="greaterThan">
      <formula>$O$187</formula>
    </cfRule>
    <cfRule type="cellIs" dxfId="13870" priority="481" operator="equal">
      <formula>$O$187</formula>
    </cfRule>
    <cfRule type="cellIs" dxfId="13869" priority="482" operator="lessThan">
      <formula>$O$187</formula>
    </cfRule>
  </conditionalFormatting>
  <conditionalFormatting sqref="AX187">
    <cfRule type="containsText" dxfId="13868" priority="475" operator="containsText" text="Score">
      <formula>NOT(ISERROR(SEARCH("Score",AX187)))</formula>
    </cfRule>
    <cfRule type="cellIs" dxfId="13867" priority="476" operator="greaterThan">
      <formula>$O$187</formula>
    </cfRule>
    <cfRule type="cellIs" dxfId="13866" priority="477" operator="equal">
      <formula>$O$187</formula>
    </cfRule>
    <cfRule type="cellIs" dxfId="13865" priority="478" operator="lessThan">
      <formula>$O$187</formula>
    </cfRule>
  </conditionalFormatting>
  <conditionalFormatting sqref="AY187">
    <cfRule type="containsText" dxfId="13864" priority="471" operator="containsText" text="Score">
      <formula>NOT(ISERROR(SEARCH("Score",AY187)))</formula>
    </cfRule>
    <cfRule type="cellIs" dxfId="13863" priority="472" operator="greaterThan">
      <formula>$O$187</formula>
    </cfRule>
    <cfRule type="cellIs" dxfId="13862" priority="473" operator="equal">
      <formula>$O$187</formula>
    </cfRule>
    <cfRule type="cellIs" dxfId="13861" priority="474" operator="lessThan">
      <formula>$O$187</formula>
    </cfRule>
  </conditionalFormatting>
  <conditionalFormatting sqref="AL191">
    <cfRule type="containsText" dxfId="13860" priority="459" operator="containsText" text="Score">
      <formula>NOT(ISERROR(SEARCH("Score",AL191)))</formula>
    </cfRule>
    <cfRule type="cellIs" dxfId="13859" priority="460" operator="greaterThan">
      <formula>$O$191</formula>
    </cfRule>
    <cfRule type="cellIs" dxfId="13858" priority="461" operator="equal">
      <formula>$O$191</formula>
    </cfRule>
    <cfRule type="cellIs" dxfId="13857" priority="462" operator="lessThan">
      <formula>$O$191</formula>
    </cfRule>
  </conditionalFormatting>
  <conditionalFormatting sqref="AM191">
    <cfRule type="containsText" dxfId="13856" priority="455" operator="containsText" text="Score">
      <formula>NOT(ISERROR(SEARCH("Score",AM191)))</formula>
    </cfRule>
    <cfRule type="cellIs" dxfId="13855" priority="456" operator="greaterThan">
      <formula>$O$191</formula>
    </cfRule>
    <cfRule type="cellIs" dxfId="13854" priority="457" operator="equal">
      <formula>$O$191</formula>
    </cfRule>
    <cfRule type="cellIs" dxfId="13853" priority="458" operator="lessThan">
      <formula>$O$191</formula>
    </cfRule>
  </conditionalFormatting>
  <conditionalFormatting sqref="AN191">
    <cfRule type="containsText" dxfId="13852" priority="451" operator="containsText" text="Score">
      <formula>NOT(ISERROR(SEARCH("Score",AN191)))</formula>
    </cfRule>
    <cfRule type="cellIs" dxfId="13851" priority="452" operator="greaterThan">
      <formula>$O$191</formula>
    </cfRule>
    <cfRule type="cellIs" dxfId="13850" priority="453" operator="equal">
      <formula>$O$191</formula>
    </cfRule>
    <cfRule type="cellIs" dxfId="13849" priority="454" operator="lessThan">
      <formula>$O$191</formula>
    </cfRule>
  </conditionalFormatting>
  <conditionalFormatting sqref="AO191">
    <cfRule type="containsText" dxfId="13848" priority="447" operator="containsText" text="Score">
      <formula>NOT(ISERROR(SEARCH("Score",AO191)))</formula>
    </cfRule>
    <cfRule type="cellIs" dxfId="13847" priority="448" operator="greaterThan">
      <formula>$O$191</formula>
    </cfRule>
    <cfRule type="cellIs" dxfId="13846" priority="449" operator="equal">
      <formula>$O$191</formula>
    </cfRule>
    <cfRule type="cellIs" dxfId="13845" priority="450" operator="lessThan">
      <formula>$O$191</formula>
    </cfRule>
  </conditionalFormatting>
  <conditionalFormatting sqref="AP191">
    <cfRule type="containsText" dxfId="13844" priority="443" operator="containsText" text="Score">
      <formula>NOT(ISERROR(SEARCH("Score",AP191)))</formula>
    </cfRule>
    <cfRule type="cellIs" dxfId="13843" priority="444" operator="greaterThan">
      <formula>$O$191</formula>
    </cfRule>
    <cfRule type="cellIs" dxfId="13842" priority="445" operator="equal">
      <formula>$O$191</formula>
    </cfRule>
    <cfRule type="cellIs" dxfId="13841" priority="446" operator="lessThan">
      <formula>$O$191</formula>
    </cfRule>
  </conditionalFormatting>
  <conditionalFormatting sqref="AQ191">
    <cfRule type="containsText" dxfId="13840" priority="439" operator="containsText" text="Score">
      <formula>NOT(ISERROR(SEARCH("Score",AQ191)))</formula>
    </cfRule>
    <cfRule type="cellIs" dxfId="13839" priority="440" operator="greaterThan">
      <formula>$O$191</formula>
    </cfRule>
    <cfRule type="cellIs" dxfId="13838" priority="441" operator="equal">
      <formula>$O$191</formula>
    </cfRule>
    <cfRule type="cellIs" dxfId="13837" priority="442" operator="lessThan">
      <formula>$O$191</formula>
    </cfRule>
  </conditionalFormatting>
  <conditionalFormatting sqref="AR191">
    <cfRule type="containsText" dxfId="13836" priority="435" operator="containsText" text="Score">
      <formula>NOT(ISERROR(SEARCH("Score",AR191)))</formula>
    </cfRule>
    <cfRule type="cellIs" dxfId="13835" priority="436" operator="greaterThan">
      <formula>$O$191</formula>
    </cfRule>
    <cfRule type="cellIs" dxfId="13834" priority="437" operator="equal">
      <formula>$O$191</formula>
    </cfRule>
    <cfRule type="cellIs" dxfId="13833" priority="438" operator="lessThan">
      <formula>$O$191</formula>
    </cfRule>
  </conditionalFormatting>
  <conditionalFormatting sqref="AS191">
    <cfRule type="containsText" dxfId="13832" priority="431" operator="containsText" text="Score">
      <formula>NOT(ISERROR(SEARCH("Score",AS191)))</formula>
    </cfRule>
    <cfRule type="cellIs" dxfId="13831" priority="432" operator="greaterThan">
      <formula>$O$191</formula>
    </cfRule>
    <cfRule type="cellIs" dxfId="13830" priority="433" operator="equal">
      <formula>$O$191</formula>
    </cfRule>
    <cfRule type="cellIs" dxfId="13829" priority="434" operator="lessThan">
      <formula>$O$191</formula>
    </cfRule>
  </conditionalFormatting>
  <conditionalFormatting sqref="AT191">
    <cfRule type="containsText" dxfId="13828" priority="427" operator="containsText" text="Score">
      <formula>NOT(ISERROR(SEARCH("Score",AT191)))</formula>
    </cfRule>
    <cfRule type="cellIs" dxfId="13827" priority="428" operator="greaterThan">
      <formula>$O$191</formula>
    </cfRule>
    <cfRule type="cellIs" dxfId="13826" priority="429" operator="equal">
      <formula>$O$191</formula>
    </cfRule>
    <cfRule type="cellIs" dxfId="13825" priority="430" operator="lessThan">
      <formula>$O$191</formula>
    </cfRule>
  </conditionalFormatting>
  <conditionalFormatting sqref="AW191">
    <cfRule type="containsText" dxfId="13824" priority="423" operator="containsText" text="Score">
      <formula>NOT(ISERROR(SEARCH("Score",AW191)))</formula>
    </cfRule>
    <cfRule type="cellIs" dxfId="13823" priority="424" operator="greaterThan">
      <formula>$O$191</formula>
    </cfRule>
    <cfRule type="cellIs" dxfId="13822" priority="425" operator="equal">
      <formula>$O$191</formula>
    </cfRule>
    <cfRule type="cellIs" dxfId="13821" priority="426" operator="lessThan">
      <formula>$O$191</formula>
    </cfRule>
  </conditionalFormatting>
  <conditionalFormatting sqref="AX191">
    <cfRule type="containsText" dxfId="13820" priority="419" operator="containsText" text="Score">
      <formula>NOT(ISERROR(SEARCH("Score",AX191)))</formula>
    </cfRule>
    <cfRule type="cellIs" dxfId="13819" priority="420" operator="greaterThan">
      <formula>$O$191</formula>
    </cfRule>
    <cfRule type="cellIs" dxfId="13818" priority="421" operator="equal">
      <formula>$O$191</formula>
    </cfRule>
    <cfRule type="cellIs" dxfId="13817" priority="422" operator="lessThan">
      <formula>$O$191</formula>
    </cfRule>
  </conditionalFormatting>
  <conditionalFormatting sqref="AY191">
    <cfRule type="containsText" dxfId="13816" priority="415" operator="containsText" text="Score">
      <formula>NOT(ISERROR(SEARCH("Score",AY191)))</formula>
    </cfRule>
    <cfRule type="cellIs" dxfId="13815" priority="416" operator="greaterThan">
      <formula>$O$191</formula>
    </cfRule>
    <cfRule type="cellIs" dxfId="13814" priority="417" operator="equal">
      <formula>$O$191</formula>
    </cfRule>
    <cfRule type="cellIs" dxfId="13813" priority="418" operator="lessThan">
      <formula>$O$191</formula>
    </cfRule>
  </conditionalFormatting>
  <conditionalFormatting sqref="AL195">
    <cfRule type="containsText" dxfId="13812" priority="403" operator="containsText" text="Score">
      <formula>NOT(ISERROR(SEARCH("Score",AL195)))</formula>
    </cfRule>
    <cfRule type="cellIs" dxfId="13811" priority="404" operator="greaterThan">
      <formula>$O$195</formula>
    </cfRule>
    <cfRule type="cellIs" dxfId="13810" priority="405" operator="equal">
      <formula>$O$195</formula>
    </cfRule>
    <cfRule type="cellIs" dxfId="13809" priority="406" operator="lessThan">
      <formula>$O$195</formula>
    </cfRule>
  </conditionalFormatting>
  <conditionalFormatting sqref="AM195">
    <cfRule type="containsText" dxfId="13808" priority="399" operator="containsText" text="Score">
      <formula>NOT(ISERROR(SEARCH("Score",AM195)))</formula>
    </cfRule>
    <cfRule type="cellIs" dxfId="13807" priority="400" operator="greaterThan">
      <formula>$O$195</formula>
    </cfRule>
    <cfRule type="cellIs" dxfId="13806" priority="401" operator="equal">
      <formula>$O$195</formula>
    </cfRule>
    <cfRule type="cellIs" dxfId="13805" priority="402" operator="lessThan">
      <formula>$O$195</formula>
    </cfRule>
  </conditionalFormatting>
  <conditionalFormatting sqref="AN195">
    <cfRule type="containsText" dxfId="13804" priority="395" operator="containsText" text="Score">
      <formula>NOT(ISERROR(SEARCH("Score",AN195)))</formula>
    </cfRule>
    <cfRule type="cellIs" dxfId="13803" priority="396" operator="greaterThan">
      <formula>$O$195</formula>
    </cfRule>
    <cfRule type="cellIs" dxfId="13802" priority="397" operator="equal">
      <formula>$O$195</formula>
    </cfRule>
    <cfRule type="cellIs" dxfId="13801" priority="398" operator="lessThan">
      <formula>$O$195</formula>
    </cfRule>
  </conditionalFormatting>
  <conditionalFormatting sqref="AO195">
    <cfRule type="containsText" dxfId="13800" priority="391" operator="containsText" text="Score">
      <formula>NOT(ISERROR(SEARCH("Score",AO195)))</formula>
    </cfRule>
    <cfRule type="cellIs" dxfId="13799" priority="392" operator="greaterThan">
      <formula>$O$195</formula>
    </cfRule>
    <cfRule type="cellIs" dxfId="13798" priority="393" operator="equal">
      <formula>$O$195</formula>
    </cfRule>
    <cfRule type="cellIs" dxfId="13797" priority="394" operator="lessThan">
      <formula>$O$195</formula>
    </cfRule>
  </conditionalFormatting>
  <conditionalFormatting sqref="AP195">
    <cfRule type="containsText" dxfId="13796" priority="387" operator="containsText" text="Score">
      <formula>NOT(ISERROR(SEARCH("Score",AP195)))</formula>
    </cfRule>
    <cfRule type="cellIs" dxfId="13795" priority="388" operator="greaterThan">
      <formula>$O$195</formula>
    </cfRule>
    <cfRule type="cellIs" dxfId="13794" priority="389" operator="equal">
      <formula>$O$195</formula>
    </cfRule>
    <cfRule type="cellIs" dxfId="13793" priority="390" operator="lessThan">
      <formula>$O$195</formula>
    </cfRule>
  </conditionalFormatting>
  <conditionalFormatting sqref="AQ195">
    <cfRule type="containsText" dxfId="13792" priority="383" operator="containsText" text="Score">
      <formula>NOT(ISERROR(SEARCH("Score",AQ195)))</formula>
    </cfRule>
    <cfRule type="cellIs" dxfId="13791" priority="384" operator="greaterThan">
      <formula>$O$195</formula>
    </cfRule>
    <cfRule type="cellIs" dxfId="13790" priority="385" operator="equal">
      <formula>$O$195</formula>
    </cfRule>
    <cfRule type="cellIs" dxfId="13789" priority="386" operator="lessThan">
      <formula>$O$195</formula>
    </cfRule>
  </conditionalFormatting>
  <conditionalFormatting sqref="AR195">
    <cfRule type="containsText" dxfId="13788" priority="379" operator="containsText" text="Score">
      <formula>NOT(ISERROR(SEARCH("Score",AR195)))</formula>
    </cfRule>
    <cfRule type="cellIs" dxfId="13787" priority="380" operator="greaterThan">
      <formula>$O$195</formula>
    </cfRule>
    <cfRule type="cellIs" dxfId="13786" priority="381" operator="equal">
      <formula>$O$195</formula>
    </cfRule>
    <cfRule type="cellIs" dxfId="13785" priority="382" operator="lessThan">
      <formula>$O$195</formula>
    </cfRule>
  </conditionalFormatting>
  <conditionalFormatting sqref="AS195">
    <cfRule type="containsText" dxfId="13784" priority="375" operator="containsText" text="Score">
      <formula>NOT(ISERROR(SEARCH("Score",AS195)))</formula>
    </cfRule>
    <cfRule type="cellIs" dxfId="13783" priority="376" operator="greaterThan">
      <formula>$O$195</formula>
    </cfRule>
    <cfRule type="cellIs" dxfId="13782" priority="377" operator="equal">
      <formula>$O$195</formula>
    </cfRule>
    <cfRule type="cellIs" dxfId="13781" priority="378" operator="lessThan">
      <formula>$O$195</formula>
    </cfRule>
  </conditionalFormatting>
  <conditionalFormatting sqref="AT195">
    <cfRule type="containsText" dxfId="13780" priority="371" operator="containsText" text="Score">
      <formula>NOT(ISERROR(SEARCH("Score",AT195)))</formula>
    </cfRule>
    <cfRule type="cellIs" dxfId="13779" priority="372" operator="greaterThan">
      <formula>$O$195</formula>
    </cfRule>
    <cfRule type="cellIs" dxfId="13778" priority="373" operator="equal">
      <formula>$O$195</formula>
    </cfRule>
    <cfRule type="cellIs" dxfId="13777" priority="374" operator="lessThan">
      <formula>$O$195</formula>
    </cfRule>
  </conditionalFormatting>
  <conditionalFormatting sqref="AW195">
    <cfRule type="containsText" dxfId="13776" priority="367" operator="containsText" text="Score">
      <formula>NOT(ISERROR(SEARCH("Score",AW195)))</formula>
    </cfRule>
    <cfRule type="cellIs" dxfId="13775" priority="368" operator="greaterThan">
      <formula>$O$195</formula>
    </cfRule>
    <cfRule type="cellIs" dxfId="13774" priority="369" operator="equal">
      <formula>$O$195</formula>
    </cfRule>
    <cfRule type="cellIs" dxfId="13773" priority="370" operator="lessThan">
      <formula>$O$195</formula>
    </cfRule>
  </conditionalFormatting>
  <conditionalFormatting sqref="AX195">
    <cfRule type="containsText" dxfId="13772" priority="363" operator="containsText" text="Score">
      <formula>NOT(ISERROR(SEARCH("Score",AX195)))</formula>
    </cfRule>
    <cfRule type="cellIs" dxfId="13771" priority="364" operator="greaterThan">
      <formula>$O$195</formula>
    </cfRule>
    <cfRule type="cellIs" dxfId="13770" priority="365" operator="equal">
      <formula>$O$195</formula>
    </cfRule>
    <cfRule type="cellIs" dxfId="13769" priority="366" operator="lessThan">
      <formula>$O$195</formula>
    </cfRule>
  </conditionalFormatting>
  <conditionalFormatting sqref="AY195">
    <cfRule type="containsText" dxfId="13768" priority="359" operator="containsText" text="Score">
      <formula>NOT(ISERROR(SEARCH("Score",AY195)))</formula>
    </cfRule>
    <cfRule type="cellIs" dxfId="13767" priority="360" operator="greaterThan">
      <formula>$O$195</formula>
    </cfRule>
    <cfRule type="cellIs" dxfId="13766" priority="361" operator="equal">
      <formula>$O$195</formula>
    </cfRule>
    <cfRule type="cellIs" dxfId="13765" priority="362" operator="lessThan">
      <formula>$O$195</formula>
    </cfRule>
  </conditionalFormatting>
  <conditionalFormatting sqref="AL199">
    <cfRule type="containsText" dxfId="13764" priority="347" operator="containsText" text="Score">
      <formula>NOT(ISERROR(SEARCH("Score",AL199)))</formula>
    </cfRule>
    <cfRule type="cellIs" dxfId="13763" priority="348" operator="greaterThan">
      <formula>$O$199</formula>
    </cfRule>
    <cfRule type="cellIs" dxfId="13762" priority="349" operator="equal">
      <formula>$O$199</formula>
    </cfRule>
    <cfRule type="cellIs" dxfId="13761" priority="350" operator="lessThan">
      <formula>$O$199</formula>
    </cfRule>
  </conditionalFormatting>
  <conditionalFormatting sqref="AM199">
    <cfRule type="containsText" dxfId="13760" priority="343" operator="containsText" text="Score">
      <formula>NOT(ISERROR(SEARCH("Score",AM199)))</formula>
    </cfRule>
    <cfRule type="cellIs" dxfId="13759" priority="344" operator="greaterThan">
      <formula>$O$199</formula>
    </cfRule>
    <cfRule type="cellIs" dxfId="13758" priority="345" operator="equal">
      <formula>$O$199</formula>
    </cfRule>
    <cfRule type="cellIs" dxfId="13757" priority="346" operator="lessThan">
      <formula>$O$199</formula>
    </cfRule>
  </conditionalFormatting>
  <conditionalFormatting sqref="AN199">
    <cfRule type="containsText" dxfId="13756" priority="339" operator="containsText" text="Score">
      <formula>NOT(ISERROR(SEARCH("Score",AN199)))</formula>
    </cfRule>
    <cfRule type="cellIs" dxfId="13755" priority="340" operator="greaterThan">
      <formula>$O$199</formula>
    </cfRule>
    <cfRule type="cellIs" dxfId="13754" priority="341" operator="equal">
      <formula>$O$199</formula>
    </cfRule>
    <cfRule type="cellIs" dxfId="13753" priority="342" operator="lessThan">
      <formula>$O$199</formula>
    </cfRule>
  </conditionalFormatting>
  <conditionalFormatting sqref="AO199">
    <cfRule type="containsText" dxfId="13752" priority="335" operator="containsText" text="Score">
      <formula>NOT(ISERROR(SEARCH("Score",AO199)))</formula>
    </cfRule>
    <cfRule type="cellIs" dxfId="13751" priority="336" operator="greaterThan">
      <formula>$O$199</formula>
    </cfRule>
    <cfRule type="cellIs" dxfId="13750" priority="337" operator="equal">
      <formula>$O$199</formula>
    </cfRule>
    <cfRule type="cellIs" dxfId="13749" priority="338" operator="lessThan">
      <formula>$O$199</formula>
    </cfRule>
  </conditionalFormatting>
  <conditionalFormatting sqref="AP199">
    <cfRule type="containsText" dxfId="13748" priority="331" operator="containsText" text="Score">
      <formula>NOT(ISERROR(SEARCH("Score",AP199)))</formula>
    </cfRule>
    <cfRule type="cellIs" dxfId="13747" priority="332" operator="greaterThan">
      <formula>$O$199</formula>
    </cfRule>
    <cfRule type="cellIs" dxfId="13746" priority="333" operator="equal">
      <formula>$O$199</formula>
    </cfRule>
    <cfRule type="cellIs" dxfId="13745" priority="334" operator="lessThan">
      <formula>$O$199</formula>
    </cfRule>
  </conditionalFormatting>
  <conditionalFormatting sqref="AQ199">
    <cfRule type="containsText" dxfId="13744" priority="327" operator="containsText" text="Score">
      <formula>NOT(ISERROR(SEARCH("Score",AQ199)))</formula>
    </cfRule>
    <cfRule type="cellIs" dxfId="13743" priority="328" operator="greaterThan">
      <formula>$O$199</formula>
    </cfRule>
    <cfRule type="cellIs" dxfId="13742" priority="329" operator="equal">
      <formula>$O$199</formula>
    </cfRule>
    <cfRule type="cellIs" dxfId="13741" priority="330" operator="lessThan">
      <formula>$O$199</formula>
    </cfRule>
  </conditionalFormatting>
  <conditionalFormatting sqref="AR199">
    <cfRule type="containsText" dxfId="13740" priority="323" operator="containsText" text="Score">
      <formula>NOT(ISERROR(SEARCH("Score",AR199)))</formula>
    </cfRule>
    <cfRule type="cellIs" dxfId="13739" priority="324" operator="greaterThan">
      <formula>$O$199</formula>
    </cfRule>
    <cfRule type="cellIs" dxfId="13738" priority="325" operator="equal">
      <formula>$O$199</formula>
    </cfRule>
    <cfRule type="cellIs" dxfId="13737" priority="326" operator="lessThan">
      <formula>$O$199</formula>
    </cfRule>
  </conditionalFormatting>
  <conditionalFormatting sqref="AS199">
    <cfRule type="containsText" dxfId="13736" priority="319" operator="containsText" text="Score">
      <formula>NOT(ISERROR(SEARCH("Score",AS199)))</formula>
    </cfRule>
    <cfRule type="cellIs" dxfId="13735" priority="320" operator="greaterThan">
      <formula>$O$199</formula>
    </cfRule>
    <cfRule type="cellIs" dxfId="13734" priority="321" operator="equal">
      <formula>$O$199</formula>
    </cfRule>
    <cfRule type="cellIs" dxfId="13733" priority="322" operator="lessThan">
      <formula>$O$199</formula>
    </cfRule>
  </conditionalFormatting>
  <conditionalFormatting sqref="AT199">
    <cfRule type="containsText" dxfId="13732" priority="315" operator="containsText" text="Score">
      <formula>NOT(ISERROR(SEARCH("Score",AT199)))</formula>
    </cfRule>
    <cfRule type="cellIs" dxfId="13731" priority="316" operator="greaterThan">
      <formula>$O$199</formula>
    </cfRule>
    <cfRule type="cellIs" dxfId="13730" priority="317" operator="equal">
      <formula>$O$199</formula>
    </cfRule>
    <cfRule type="cellIs" dxfId="13729" priority="318" operator="lessThan">
      <formula>$O$199</formula>
    </cfRule>
  </conditionalFormatting>
  <conditionalFormatting sqref="AW199">
    <cfRule type="containsText" dxfId="13728" priority="311" operator="containsText" text="Score">
      <formula>NOT(ISERROR(SEARCH("Score",AW199)))</formula>
    </cfRule>
    <cfRule type="cellIs" dxfId="13727" priority="312" operator="greaterThan">
      <formula>$O$199</formula>
    </cfRule>
    <cfRule type="cellIs" dxfId="13726" priority="313" operator="equal">
      <formula>$O$199</formula>
    </cfRule>
    <cfRule type="cellIs" dxfId="13725" priority="314" operator="lessThan">
      <formula>$O$199</formula>
    </cfRule>
  </conditionalFormatting>
  <conditionalFormatting sqref="AX199">
    <cfRule type="containsText" dxfId="13724" priority="307" operator="containsText" text="Score">
      <formula>NOT(ISERROR(SEARCH("Score",AX199)))</formula>
    </cfRule>
    <cfRule type="cellIs" dxfId="13723" priority="308" operator="greaterThan">
      <formula>$O$199</formula>
    </cfRule>
    <cfRule type="cellIs" dxfId="13722" priority="309" operator="equal">
      <formula>$O$199</formula>
    </cfRule>
    <cfRule type="cellIs" dxfId="13721" priority="310" operator="lessThan">
      <formula>$O$199</formula>
    </cfRule>
  </conditionalFormatting>
  <conditionalFormatting sqref="AY199">
    <cfRule type="containsText" dxfId="13720" priority="303" operator="containsText" text="Score">
      <formula>NOT(ISERROR(SEARCH("Score",AY199)))</formula>
    </cfRule>
    <cfRule type="cellIs" dxfId="13719" priority="304" operator="greaterThan">
      <formula>$O$199</formula>
    </cfRule>
    <cfRule type="cellIs" dxfId="13718" priority="305" operator="equal">
      <formula>$O$199</formula>
    </cfRule>
    <cfRule type="cellIs" dxfId="13717" priority="306" operator="lessThan">
      <formula>$O$199</formula>
    </cfRule>
  </conditionalFormatting>
  <conditionalFormatting sqref="BF42">
    <cfRule type="cellIs" dxfId="13716" priority="302" operator="greaterThan">
      <formula>0.05</formula>
    </cfRule>
  </conditionalFormatting>
  <conditionalFormatting sqref="BF42">
    <cfRule type="containsText" dxfId="13715" priority="301" operator="containsText" text="ABP">
      <formula>NOT(ISERROR(SEARCH("ABP",BF42)))</formula>
    </cfRule>
  </conditionalFormatting>
  <conditionalFormatting sqref="BF41">
    <cfRule type="containsText" dxfId="13714" priority="297" operator="containsText" text="Score">
      <formula>NOT(ISERROR(SEARCH("Score",BF41)))</formula>
    </cfRule>
    <cfRule type="cellIs" dxfId="13713" priority="298" operator="greaterThan">
      <formula>$O$29</formula>
    </cfRule>
    <cfRule type="cellIs" dxfId="13712" priority="299" operator="equal">
      <formula>$O$29</formula>
    </cfRule>
    <cfRule type="cellIs" dxfId="13711" priority="300" operator="lessThan">
      <formula>$O$29</formula>
    </cfRule>
  </conditionalFormatting>
  <conditionalFormatting sqref="BF46">
    <cfRule type="cellIs" dxfId="13710" priority="296" operator="greaterThan">
      <formula>0.05</formula>
    </cfRule>
  </conditionalFormatting>
  <conditionalFormatting sqref="BF46">
    <cfRule type="containsText" dxfId="13709" priority="295" operator="containsText" text="ABP">
      <formula>NOT(ISERROR(SEARCH("ABP",BF46)))</formula>
    </cfRule>
  </conditionalFormatting>
  <conditionalFormatting sqref="BF45">
    <cfRule type="containsText" dxfId="13708" priority="291" operator="containsText" text="Score">
      <formula>NOT(ISERROR(SEARCH("Score",BF45)))</formula>
    </cfRule>
    <cfRule type="cellIs" dxfId="13707" priority="292" operator="greaterThan">
      <formula>$O$29</formula>
    </cfRule>
    <cfRule type="cellIs" dxfId="13706" priority="293" operator="equal">
      <formula>$O$29</formula>
    </cfRule>
    <cfRule type="cellIs" dxfId="13705" priority="294" operator="lessThan">
      <formula>$O$29</formula>
    </cfRule>
  </conditionalFormatting>
  <conditionalFormatting sqref="BG34">
    <cfRule type="cellIs" dxfId="13704" priority="290" operator="greaterThan">
      <formula>0.05</formula>
    </cfRule>
  </conditionalFormatting>
  <conditionalFormatting sqref="BG33">
    <cfRule type="containsText" dxfId="13703" priority="286" operator="containsText" text="Score">
      <formula>NOT(ISERROR(SEARCH("Score",BG33)))</formula>
    </cfRule>
    <cfRule type="cellIs" dxfId="13702" priority="287" operator="greaterThan">
      <formula>$O$25</formula>
    </cfRule>
    <cfRule type="cellIs" dxfId="13701" priority="288" operator="equal">
      <formula>$O$25</formula>
    </cfRule>
    <cfRule type="cellIs" dxfId="13700" priority="289" operator="lessThan">
      <formula>$O$25</formula>
    </cfRule>
  </conditionalFormatting>
  <conditionalFormatting sqref="BG38">
    <cfRule type="cellIs" dxfId="13699" priority="285" operator="greaterThan">
      <formula>0.05</formula>
    </cfRule>
  </conditionalFormatting>
  <conditionalFormatting sqref="BG37">
    <cfRule type="containsText" dxfId="13698" priority="281" operator="containsText" text="Score">
      <formula>NOT(ISERROR(SEARCH("Score",BG37)))</formula>
    </cfRule>
    <cfRule type="cellIs" dxfId="13697" priority="282" operator="greaterThan">
      <formula>$O$25</formula>
    </cfRule>
    <cfRule type="cellIs" dxfId="13696" priority="283" operator="equal">
      <formula>$O$25</formula>
    </cfRule>
    <cfRule type="cellIs" dxfId="13695" priority="284" operator="lessThan">
      <formula>$O$25</formula>
    </cfRule>
  </conditionalFormatting>
  <conditionalFormatting sqref="BE22 BE26 BE30 BE34 BE38 BE42 BE46 BE50 BE54 BE58 BE62 BE66 BE70 BE74 BE18">
    <cfRule type="containsText" dxfId="13694" priority="280" operator="containsText" text="ABP">
      <formula>NOT(ISERROR(SEARCH("ABP",BE18)))</formula>
    </cfRule>
  </conditionalFormatting>
  <conditionalFormatting sqref="BE17">
    <cfRule type="containsText" dxfId="13693" priority="276" operator="containsText" text="Score">
      <formula>NOT(ISERROR(SEARCH("Score",BE17)))</formula>
    </cfRule>
    <cfRule type="cellIs" dxfId="13692" priority="277" operator="greaterThan">
      <formula>$O$17</formula>
    </cfRule>
    <cfRule type="cellIs" dxfId="13691" priority="278" operator="equal">
      <formula>$O$17</formula>
    </cfRule>
    <cfRule type="cellIs" dxfId="13690" priority="279" operator="lessThan">
      <formula>$O$17</formula>
    </cfRule>
  </conditionalFormatting>
  <conditionalFormatting sqref="BE21">
    <cfRule type="containsText" dxfId="13689" priority="272" operator="containsText" text="Score">
      <formula>NOT(ISERROR(SEARCH("Score",BE21)))</formula>
    </cfRule>
    <cfRule type="cellIs" dxfId="13688" priority="273" operator="greaterThan">
      <formula>$O$21</formula>
    </cfRule>
    <cfRule type="cellIs" dxfId="13687" priority="274" operator="equal">
      <formula>$O$21</formula>
    </cfRule>
    <cfRule type="cellIs" dxfId="13686" priority="275" operator="lessThan">
      <formula>$O$21</formula>
    </cfRule>
  </conditionalFormatting>
  <conditionalFormatting sqref="BE25">
    <cfRule type="containsText" dxfId="13685" priority="268" operator="containsText" text="Score">
      <formula>NOT(ISERROR(SEARCH("Score",BE25)))</formula>
    </cfRule>
    <cfRule type="cellIs" dxfId="13684" priority="269" operator="greaterThan">
      <formula>$O$25</formula>
    </cfRule>
    <cfRule type="cellIs" dxfId="13683" priority="270" operator="equal">
      <formula>$O$25</formula>
    </cfRule>
    <cfRule type="cellIs" dxfId="13682" priority="271" operator="lessThan">
      <formula>$O$25</formula>
    </cfRule>
  </conditionalFormatting>
  <conditionalFormatting sqref="BE29">
    <cfRule type="containsText" dxfId="13681" priority="264" operator="containsText" text="Score">
      <formula>NOT(ISERROR(SEARCH("Score",BE29)))</formula>
    </cfRule>
    <cfRule type="cellIs" dxfId="13680" priority="265" operator="greaterThan">
      <formula>$O$29</formula>
    </cfRule>
    <cfRule type="cellIs" dxfId="13679" priority="266" operator="equal">
      <formula>$O$29</formula>
    </cfRule>
    <cfRule type="cellIs" dxfId="13678" priority="267" operator="lessThan">
      <formula>$O$29</formula>
    </cfRule>
  </conditionalFormatting>
  <conditionalFormatting sqref="BE33">
    <cfRule type="containsText" dxfId="13677" priority="260" operator="containsText" text="Score">
      <formula>NOT(ISERROR(SEARCH("Score",BE33)))</formula>
    </cfRule>
    <cfRule type="cellIs" dxfId="13676" priority="261" operator="greaterThan">
      <formula>$O$33</formula>
    </cfRule>
    <cfRule type="cellIs" dxfId="13675" priority="262" operator="equal">
      <formula>$O$33</formula>
    </cfRule>
    <cfRule type="cellIs" dxfId="13674" priority="263" operator="lessThan">
      <formula>$O$33</formula>
    </cfRule>
  </conditionalFormatting>
  <conditionalFormatting sqref="BE37">
    <cfRule type="containsText" dxfId="13673" priority="256" operator="containsText" text="Score">
      <formula>NOT(ISERROR(SEARCH("Score",BE37)))</formula>
    </cfRule>
    <cfRule type="cellIs" dxfId="13672" priority="257" operator="greaterThan">
      <formula>$O$37</formula>
    </cfRule>
    <cfRule type="cellIs" dxfId="13671" priority="258" operator="equal">
      <formula>$O$37</formula>
    </cfRule>
    <cfRule type="cellIs" dxfId="13670" priority="259" operator="lessThan">
      <formula>$O$37</formula>
    </cfRule>
  </conditionalFormatting>
  <conditionalFormatting sqref="BE41">
    <cfRule type="containsText" dxfId="13669" priority="252" operator="containsText" text="Score">
      <formula>NOT(ISERROR(SEARCH("Score",BE41)))</formula>
    </cfRule>
    <cfRule type="cellIs" dxfId="13668" priority="253" operator="greaterThan">
      <formula>$O$41</formula>
    </cfRule>
    <cfRule type="cellIs" dxfId="13667" priority="254" operator="equal">
      <formula>$O$41</formula>
    </cfRule>
    <cfRule type="cellIs" dxfId="13666" priority="255" operator="lessThan">
      <formula>$O$41</formula>
    </cfRule>
  </conditionalFormatting>
  <conditionalFormatting sqref="BE45">
    <cfRule type="containsText" dxfId="13665" priority="248" operator="containsText" text="Score">
      <formula>NOT(ISERROR(SEARCH("Score",BE45)))</formula>
    </cfRule>
    <cfRule type="cellIs" dxfId="13664" priority="249" operator="greaterThan">
      <formula>$O$45</formula>
    </cfRule>
    <cfRule type="cellIs" dxfId="13663" priority="250" operator="equal">
      <formula>$O$45</formula>
    </cfRule>
    <cfRule type="cellIs" dxfId="13662" priority="251" operator="lessThan">
      <formula>$O$45</formula>
    </cfRule>
  </conditionalFormatting>
  <conditionalFormatting sqref="BE49">
    <cfRule type="containsText" dxfId="13661" priority="244" operator="containsText" text="Score">
      <formula>NOT(ISERROR(SEARCH("Score",BE49)))</formula>
    </cfRule>
    <cfRule type="cellIs" dxfId="13660" priority="245" operator="greaterThan">
      <formula>$O$49</formula>
    </cfRule>
    <cfRule type="cellIs" dxfId="13659" priority="246" operator="equal">
      <formula>$O$49</formula>
    </cfRule>
    <cfRule type="cellIs" dxfId="13658" priority="247" operator="lessThan">
      <formula>$O$49</formula>
    </cfRule>
  </conditionalFormatting>
  <conditionalFormatting sqref="BE53">
    <cfRule type="containsText" dxfId="13657" priority="240" operator="containsText" text="Score">
      <formula>NOT(ISERROR(SEARCH("Score",BE53)))</formula>
    </cfRule>
    <cfRule type="cellIs" dxfId="13656" priority="241" operator="greaterThan">
      <formula>$O$53</formula>
    </cfRule>
    <cfRule type="cellIs" dxfId="13655" priority="242" operator="equal">
      <formula>$O$53</formula>
    </cfRule>
    <cfRule type="cellIs" dxfId="13654" priority="243" operator="lessThan">
      <formula>$O$53</formula>
    </cfRule>
  </conditionalFormatting>
  <conditionalFormatting sqref="BE57">
    <cfRule type="containsText" dxfId="13653" priority="236" operator="containsText" text="Score">
      <formula>NOT(ISERROR(SEARCH("Score",BE57)))</formula>
    </cfRule>
    <cfRule type="cellIs" dxfId="13652" priority="237" operator="greaterThan">
      <formula>$O$57</formula>
    </cfRule>
    <cfRule type="cellIs" dxfId="13651" priority="238" operator="equal">
      <formula>$O$57</formula>
    </cfRule>
    <cfRule type="cellIs" dxfId="13650" priority="239" operator="lessThan">
      <formula>$O$57</formula>
    </cfRule>
  </conditionalFormatting>
  <conditionalFormatting sqref="BE61">
    <cfRule type="containsText" dxfId="13649" priority="232" operator="containsText" text="Score">
      <formula>NOT(ISERROR(SEARCH("Score",BE61)))</formula>
    </cfRule>
    <cfRule type="cellIs" dxfId="13648" priority="233" operator="greaterThan">
      <formula>$O$61</formula>
    </cfRule>
    <cfRule type="cellIs" dxfId="13647" priority="234" operator="equal">
      <formula>$O$61</formula>
    </cfRule>
    <cfRule type="cellIs" dxfId="13646" priority="235" operator="lessThan">
      <formula>$O$61</formula>
    </cfRule>
  </conditionalFormatting>
  <conditionalFormatting sqref="BE65">
    <cfRule type="containsText" dxfId="13645" priority="228" operator="containsText" text="Score">
      <formula>NOT(ISERROR(SEARCH("Score",BE65)))</formula>
    </cfRule>
    <cfRule type="cellIs" dxfId="13644" priority="229" operator="greaterThan">
      <formula>$O$65</formula>
    </cfRule>
    <cfRule type="cellIs" dxfId="13643" priority="230" operator="equal">
      <formula>$O$65</formula>
    </cfRule>
    <cfRule type="cellIs" dxfId="13642" priority="231" operator="lessThan">
      <formula>$O$65</formula>
    </cfRule>
  </conditionalFormatting>
  <conditionalFormatting sqref="BE69">
    <cfRule type="containsText" dxfId="13641" priority="224" operator="containsText" text="Score">
      <formula>NOT(ISERROR(SEARCH("Score",BE69)))</formula>
    </cfRule>
    <cfRule type="cellIs" dxfId="13640" priority="225" operator="greaterThan">
      <formula>$O$69</formula>
    </cfRule>
    <cfRule type="cellIs" dxfId="13639" priority="226" operator="equal">
      <formula>$O$69</formula>
    </cfRule>
    <cfRule type="cellIs" dxfId="13638" priority="227" operator="lessThan">
      <formula>$O$69</formula>
    </cfRule>
  </conditionalFormatting>
  <conditionalFormatting sqref="BE73">
    <cfRule type="containsText" dxfId="13637" priority="220" operator="containsText" text="Score">
      <formula>NOT(ISERROR(SEARCH("Score",BE73)))</formula>
    </cfRule>
    <cfRule type="cellIs" dxfId="13636" priority="221" operator="greaterThan">
      <formula>$O$73</formula>
    </cfRule>
    <cfRule type="cellIs" dxfId="13635" priority="222" operator="equal">
      <formula>$O$73</formula>
    </cfRule>
    <cfRule type="cellIs" dxfId="13634" priority="223" operator="lessThan">
      <formula>$O$73</formula>
    </cfRule>
  </conditionalFormatting>
  <conditionalFormatting sqref="BE85 BE89 BE93">
    <cfRule type="cellIs" dxfId="13633" priority="219" operator="greaterThan">
      <formula>0.05</formula>
    </cfRule>
  </conditionalFormatting>
  <conditionalFormatting sqref="BE81">
    <cfRule type="cellIs" dxfId="13632" priority="218" operator="between">
      <formula>0.5</formula>
      <formula>100</formula>
    </cfRule>
  </conditionalFormatting>
  <conditionalFormatting sqref="BE85 BE89 BE93 BE97 BE101 BE105 BE109 BE113 BE117 BE121 BE125 BE129 BE133 BE137 BE81">
    <cfRule type="containsText" dxfId="13631" priority="217" operator="containsText" text="ABP">
      <formula>NOT(ISERROR(SEARCH("ABP",BE81)))</formula>
    </cfRule>
  </conditionalFormatting>
  <conditionalFormatting sqref="BE80">
    <cfRule type="containsText" dxfId="13630" priority="213" operator="containsText" text="Score">
      <formula>NOT(ISERROR(SEARCH("Score",BE80)))</formula>
    </cfRule>
    <cfRule type="cellIs" dxfId="13629" priority="214" operator="greaterThan">
      <formula>$O$17</formula>
    </cfRule>
    <cfRule type="cellIs" dxfId="13628" priority="215" operator="equal">
      <formula>$O$17</formula>
    </cfRule>
    <cfRule type="cellIs" dxfId="13627" priority="216" operator="lessThan">
      <formula>$O$17</formula>
    </cfRule>
  </conditionalFormatting>
  <conditionalFormatting sqref="BE84">
    <cfRule type="containsText" dxfId="13626" priority="209" operator="containsText" text="Score">
      <formula>NOT(ISERROR(SEARCH("Score",BE84)))</formula>
    </cfRule>
    <cfRule type="cellIs" dxfId="13625" priority="210" operator="greaterThan">
      <formula>$O$21</formula>
    </cfRule>
    <cfRule type="cellIs" dxfId="13624" priority="211" operator="equal">
      <formula>$O$21</formula>
    </cfRule>
    <cfRule type="cellIs" dxfId="13623" priority="212" operator="lessThan">
      <formula>$O$21</formula>
    </cfRule>
  </conditionalFormatting>
  <conditionalFormatting sqref="BE88">
    <cfRule type="containsText" dxfId="13622" priority="205" operator="containsText" text="Score">
      <formula>NOT(ISERROR(SEARCH("Score",BE88)))</formula>
    </cfRule>
    <cfRule type="cellIs" dxfId="13621" priority="206" operator="greaterThan">
      <formula>$O$25</formula>
    </cfRule>
    <cfRule type="cellIs" dxfId="13620" priority="207" operator="equal">
      <formula>$O$25</formula>
    </cfRule>
    <cfRule type="cellIs" dxfId="13619" priority="208" operator="lessThan">
      <formula>$O$25</formula>
    </cfRule>
  </conditionalFormatting>
  <conditionalFormatting sqref="BE92">
    <cfRule type="containsText" dxfId="13618" priority="201" operator="containsText" text="Score">
      <formula>NOT(ISERROR(SEARCH("Score",BE92)))</formula>
    </cfRule>
    <cfRule type="cellIs" dxfId="13617" priority="202" operator="greaterThan">
      <formula>$O$29</formula>
    </cfRule>
    <cfRule type="cellIs" dxfId="13616" priority="203" operator="equal">
      <formula>$O$29</formula>
    </cfRule>
    <cfRule type="cellIs" dxfId="13615" priority="204" operator="lessThan">
      <formula>$O$29</formula>
    </cfRule>
  </conditionalFormatting>
  <conditionalFormatting sqref="BE96">
    <cfRule type="containsText" dxfId="13614" priority="197" operator="containsText" text="Score">
      <formula>NOT(ISERROR(SEARCH("Score",BE96)))</formula>
    </cfRule>
    <cfRule type="cellIs" dxfId="13613" priority="198" operator="greaterThan">
      <formula>$O$33</formula>
    </cfRule>
    <cfRule type="cellIs" dxfId="13612" priority="199" operator="equal">
      <formula>$O$33</formula>
    </cfRule>
    <cfRule type="cellIs" dxfId="13611" priority="200" operator="lessThan">
      <formula>$O$33</formula>
    </cfRule>
  </conditionalFormatting>
  <conditionalFormatting sqref="BE100">
    <cfRule type="containsText" dxfId="13610" priority="193" operator="containsText" text="Score">
      <formula>NOT(ISERROR(SEARCH("Score",BE100)))</formula>
    </cfRule>
    <cfRule type="cellIs" dxfId="13609" priority="194" operator="greaterThan">
      <formula>$O$37</formula>
    </cfRule>
    <cfRule type="cellIs" dxfId="13608" priority="195" operator="equal">
      <formula>$O$37</formula>
    </cfRule>
    <cfRule type="cellIs" dxfId="13607" priority="196" operator="lessThan">
      <formula>$O$37</formula>
    </cfRule>
  </conditionalFormatting>
  <conditionalFormatting sqref="BE104">
    <cfRule type="containsText" dxfId="13606" priority="189" operator="containsText" text="Score">
      <formula>NOT(ISERROR(SEARCH("Score",BE104)))</formula>
    </cfRule>
    <cfRule type="cellIs" dxfId="13605" priority="190" operator="greaterThan">
      <formula>$O$41</formula>
    </cfRule>
    <cfRule type="cellIs" dxfId="13604" priority="191" operator="equal">
      <formula>$O$41</formula>
    </cfRule>
    <cfRule type="cellIs" dxfId="13603" priority="192" operator="lessThan">
      <formula>$O$41</formula>
    </cfRule>
  </conditionalFormatting>
  <conditionalFormatting sqref="BE108">
    <cfRule type="containsText" dxfId="13602" priority="185" operator="containsText" text="Score">
      <formula>NOT(ISERROR(SEARCH("Score",BE108)))</formula>
    </cfRule>
    <cfRule type="cellIs" dxfId="13601" priority="186" operator="greaterThan">
      <formula>$O$45</formula>
    </cfRule>
    <cfRule type="cellIs" dxfId="13600" priority="187" operator="equal">
      <formula>$O$45</formula>
    </cfRule>
    <cfRule type="cellIs" dxfId="13599" priority="188" operator="lessThan">
      <formula>$O$45</formula>
    </cfRule>
  </conditionalFormatting>
  <conditionalFormatting sqref="BE112">
    <cfRule type="containsText" dxfId="13598" priority="181" operator="containsText" text="Score">
      <formula>NOT(ISERROR(SEARCH("Score",BE112)))</formula>
    </cfRule>
    <cfRule type="cellIs" dxfId="13597" priority="182" operator="greaterThan">
      <formula>$O$49</formula>
    </cfRule>
    <cfRule type="cellIs" dxfId="13596" priority="183" operator="equal">
      <formula>$O$49</formula>
    </cfRule>
    <cfRule type="cellIs" dxfId="13595" priority="184" operator="lessThan">
      <formula>$O$49</formula>
    </cfRule>
  </conditionalFormatting>
  <conditionalFormatting sqref="BE116">
    <cfRule type="containsText" dxfId="13594" priority="177" operator="containsText" text="Score">
      <formula>NOT(ISERROR(SEARCH("Score",BE116)))</formula>
    </cfRule>
    <cfRule type="cellIs" dxfId="13593" priority="178" operator="greaterThan">
      <formula>$O$53</formula>
    </cfRule>
    <cfRule type="cellIs" dxfId="13592" priority="179" operator="equal">
      <formula>$O$53</formula>
    </cfRule>
    <cfRule type="cellIs" dxfId="13591" priority="180" operator="lessThan">
      <formula>$O$53</formula>
    </cfRule>
  </conditionalFormatting>
  <conditionalFormatting sqref="BE120">
    <cfRule type="containsText" dxfId="13590" priority="173" operator="containsText" text="Score">
      <formula>NOT(ISERROR(SEARCH("Score",BE120)))</formula>
    </cfRule>
    <cfRule type="cellIs" dxfId="13589" priority="174" operator="greaterThan">
      <formula>$O$57</formula>
    </cfRule>
    <cfRule type="cellIs" dxfId="13588" priority="175" operator="equal">
      <formula>$O$57</formula>
    </cfRule>
    <cfRule type="cellIs" dxfId="13587" priority="176" operator="lessThan">
      <formula>$O$57</formula>
    </cfRule>
  </conditionalFormatting>
  <conditionalFormatting sqref="BE124">
    <cfRule type="containsText" dxfId="13586" priority="169" operator="containsText" text="Score">
      <formula>NOT(ISERROR(SEARCH("Score",BE124)))</formula>
    </cfRule>
    <cfRule type="cellIs" dxfId="13585" priority="170" operator="greaterThan">
      <formula>$O$61</formula>
    </cfRule>
    <cfRule type="cellIs" dxfId="13584" priority="171" operator="equal">
      <formula>$O$61</formula>
    </cfRule>
    <cfRule type="cellIs" dxfId="13583" priority="172" operator="lessThan">
      <formula>$O$61</formula>
    </cfRule>
  </conditionalFormatting>
  <conditionalFormatting sqref="BE128">
    <cfRule type="containsText" dxfId="13582" priority="165" operator="containsText" text="Score">
      <formula>NOT(ISERROR(SEARCH("Score",BE128)))</formula>
    </cfRule>
    <cfRule type="cellIs" dxfId="13581" priority="166" operator="greaterThan">
      <formula>$O$65</formula>
    </cfRule>
    <cfRule type="cellIs" dxfId="13580" priority="167" operator="equal">
      <formula>$O$65</formula>
    </cfRule>
    <cfRule type="cellIs" dxfId="13579" priority="168" operator="lessThan">
      <formula>$O$65</formula>
    </cfRule>
  </conditionalFormatting>
  <conditionalFormatting sqref="BE132">
    <cfRule type="containsText" dxfId="13578" priority="161" operator="containsText" text="Score">
      <formula>NOT(ISERROR(SEARCH("Score",BE132)))</formula>
    </cfRule>
    <cfRule type="cellIs" dxfId="13577" priority="162" operator="greaterThan">
      <formula>$O$69</formula>
    </cfRule>
    <cfRule type="cellIs" dxfId="13576" priority="163" operator="equal">
      <formula>$O$69</formula>
    </cfRule>
    <cfRule type="cellIs" dxfId="13575" priority="164" operator="lessThan">
      <formula>$O$69</formula>
    </cfRule>
  </conditionalFormatting>
  <conditionalFormatting sqref="BE136">
    <cfRule type="containsText" dxfId="13574" priority="157" operator="containsText" text="Score">
      <formula>NOT(ISERROR(SEARCH("Score",BE136)))</formula>
    </cfRule>
    <cfRule type="cellIs" dxfId="13573" priority="158" operator="greaterThan">
      <formula>$O$73</formula>
    </cfRule>
    <cfRule type="cellIs" dxfId="13572" priority="159" operator="equal">
      <formula>$O$73</formula>
    </cfRule>
    <cfRule type="cellIs" dxfId="13571" priority="160" operator="lessThan">
      <formula>$O$73</formula>
    </cfRule>
  </conditionalFormatting>
  <conditionalFormatting sqref="BE148 BE152 BE156">
    <cfRule type="cellIs" dxfId="13570" priority="156" operator="greaterThan">
      <formula>0.05</formula>
    </cfRule>
  </conditionalFormatting>
  <conditionalFormatting sqref="BE144">
    <cfRule type="cellIs" dxfId="13569" priority="155" operator="between">
      <formula>0.5</formula>
      <formula>100</formula>
    </cfRule>
  </conditionalFormatting>
  <conditionalFormatting sqref="BE148 BE152 BE156 BE160 BE164 BE168 BE172 BE176 BE180 BE184 BE188 BE192 BE196 BE200 BE144">
    <cfRule type="containsText" dxfId="13568" priority="154" operator="containsText" text="ABP">
      <formula>NOT(ISERROR(SEARCH("ABP",BE144)))</formula>
    </cfRule>
  </conditionalFormatting>
  <conditionalFormatting sqref="BE143">
    <cfRule type="containsText" dxfId="13567" priority="150" operator="containsText" text="Score">
      <formula>NOT(ISERROR(SEARCH("Score",BE143)))</formula>
    </cfRule>
    <cfRule type="cellIs" dxfId="13566" priority="151" operator="greaterThan">
      <formula>$O$17</formula>
    </cfRule>
    <cfRule type="cellIs" dxfId="13565" priority="152" operator="equal">
      <formula>$O$17</formula>
    </cfRule>
    <cfRule type="cellIs" dxfId="13564" priority="153" operator="lessThan">
      <formula>$O$17</formula>
    </cfRule>
  </conditionalFormatting>
  <conditionalFormatting sqref="BE147">
    <cfRule type="containsText" dxfId="13563" priority="146" operator="containsText" text="Score">
      <formula>NOT(ISERROR(SEARCH("Score",BE147)))</formula>
    </cfRule>
    <cfRule type="cellIs" dxfId="13562" priority="147" operator="greaterThan">
      <formula>$O$21</formula>
    </cfRule>
    <cfRule type="cellIs" dxfId="13561" priority="148" operator="equal">
      <formula>$O$21</formula>
    </cfRule>
    <cfRule type="cellIs" dxfId="13560" priority="149" operator="lessThan">
      <formula>$O$21</formula>
    </cfRule>
  </conditionalFormatting>
  <conditionalFormatting sqref="BE151">
    <cfRule type="containsText" dxfId="13559" priority="142" operator="containsText" text="Score">
      <formula>NOT(ISERROR(SEARCH("Score",BE151)))</formula>
    </cfRule>
    <cfRule type="cellIs" dxfId="13558" priority="143" operator="greaterThan">
      <formula>$O$25</formula>
    </cfRule>
    <cfRule type="cellIs" dxfId="13557" priority="144" operator="equal">
      <formula>$O$25</formula>
    </cfRule>
    <cfRule type="cellIs" dxfId="13556" priority="145" operator="lessThan">
      <formula>$O$25</formula>
    </cfRule>
  </conditionalFormatting>
  <conditionalFormatting sqref="BE155">
    <cfRule type="containsText" dxfId="13555" priority="138" operator="containsText" text="Score">
      <formula>NOT(ISERROR(SEARCH("Score",BE155)))</formula>
    </cfRule>
    <cfRule type="cellIs" dxfId="13554" priority="139" operator="greaterThan">
      <formula>$O$29</formula>
    </cfRule>
    <cfRule type="cellIs" dxfId="13553" priority="140" operator="equal">
      <formula>$O$29</formula>
    </cfRule>
    <cfRule type="cellIs" dxfId="13552" priority="141" operator="lessThan">
      <formula>$O$29</formula>
    </cfRule>
  </conditionalFormatting>
  <conditionalFormatting sqref="BE159">
    <cfRule type="containsText" dxfId="13551" priority="134" operator="containsText" text="Score">
      <formula>NOT(ISERROR(SEARCH("Score",BE159)))</formula>
    </cfRule>
    <cfRule type="cellIs" dxfId="13550" priority="135" operator="greaterThan">
      <formula>$O$33</formula>
    </cfRule>
    <cfRule type="cellIs" dxfId="13549" priority="136" operator="equal">
      <formula>$O$33</formula>
    </cfRule>
    <cfRule type="cellIs" dxfId="13548" priority="137" operator="lessThan">
      <formula>$O$33</formula>
    </cfRule>
  </conditionalFormatting>
  <conditionalFormatting sqref="BE163">
    <cfRule type="containsText" dxfId="13547" priority="130" operator="containsText" text="Score">
      <formula>NOT(ISERROR(SEARCH("Score",BE163)))</formula>
    </cfRule>
    <cfRule type="cellIs" dxfId="13546" priority="131" operator="greaterThan">
      <formula>$O$37</formula>
    </cfRule>
    <cfRule type="cellIs" dxfId="13545" priority="132" operator="equal">
      <formula>$O$37</formula>
    </cfRule>
    <cfRule type="cellIs" dxfId="13544" priority="133" operator="lessThan">
      <formula>$O$37</formula>
    </cfRule>
  </conditionalFormatting>
  <conditionalFormatting sqref="BE167">
    <cfRule type="containsText" dxfId="13543" priority="126" operator="containsText" text="Score">
      <formula>NOT(ISERROR(SEARCH("Score",BE167)))</formula>
    </cfRule>
    <cfRule type="cellIs" dxfId="13542" priority="127" operator="greaterThan">
      <formula>$O$41</formula>
    </cfRule>
    <cfRule type="cellIs" dxfId="13541" priority="128" operator="equal">
      <formula>$O$41</formula>
    </cfRule>
    <cfRule type="cellIs" dxfId="13540" priority="129" operator="lessThan">
      <formula>$O$41</formula>
    </cfRule>
  </conditionalFormatting>
  <conditionalFormatting sqref="BE171">
    <cfRule type="containsText" dxfId="13539" priority="122" operator="containsText" text="Score">
      <formula>NOT(ISERROR(SEARCH("Score",BE171)))</formula>
    </cfRule>
    <cfRule type="cellIs" dxfId="13538" priority="123" operator="greaterThan">
      <formula>$O$45</formula>
    </cfRule>
    <cfRule type="cellIs" dxfId="13537" priority="124" operator="equal">
      <formula>$O$45</formula>
    </cfRule>
    <cfRule type="cellIs" dxfId="13536" priority="125" operator="lessThan">
      <formula>$O$45</formula>
    </cfRule>
  </conditionalFormatting>
  <conditionalFormatting sqref="BE175">
    <cfRule type="containsText" dxfId="13535" priority="118" operator="containsText" text="Score">
      <formula>NOT(ISERROR(SEARCH("Score",BE175)))</formula>
    </cfRule>
    <cfRule type="cellIs" dxfId="13534" priority="119" operator="greaterThan">
      <formula>$O$49</formula>
    </cfRule>
    <cfRule type="cellIs" dxfId="13533" priority="120" operator="equal">
      <formula>$O$49</formula>
    </cfRule>
    <cfRule type="cellIs" dxfId="13532" priority="121" operator="lessThan">
      <formula>$O$49</formula>
    </cfRule>
  </conditionalFormatting>
  <conditionalFormatting sqref="BE179">
    <cfRule type="containsText" dxfId="13531" priority="114" operator="containsText" text="Score">
      <formula>NOT(ISERROR(SEARCH("Score",BE179)))</formula>
    </cfRule>
    <cfRule type="cellIs" dxfId="13530" priority="115" operator="greaterThan">
      <formula>$O$53</formula>
    </cfRule>
    <cfRule type="cellIs" dxfId="13529" priority="116" operator="equal">
      <formula>$O$53</formula>
    </cfRule>
    <cfRule type="cellIs" dxfId="13528" priority="117" operator="lessThan">
      <formula>$O$53</formula>
    </cfRule>
  </conditionalFormatting>
  <conditionalFormatting sqref="BE183">
    <cfRule type="containsText" dxfId="13527" priority="110" operator="containsText" text="Score">
      <formula>NOT(ISERROR(SEARCH("Score",BE183)))</formula>
    </cfRule>
    <cfRule type="cellIs" dxfId="13526" priority="111" operator="greaterThan">
      <formula>$O$57</formula>
    </cfRule>
    <cfRule type="cellIs" dxfId="13525" priority="112" operator="equal">
      <formula>$O$57</formula>
    </cfRule>
    <cfRule type="cellIs" dxfId="13524" priority="113" operator="lessThan">
      <formula>$O$57</formula>
    </cfRule>
  </conditionalFormatting>
  <conditionalFormatting sqref="BE187">
    <cfRule type="containsText" dxfId="13523" priority="106" operator="containsText" text="Score">
      <formula>NOT(ISERROR(SEARCH("Score",BE187)))</formula>
    </cfRule>
    <cfRule type="cellIs" dxfId="13522" priority="107" operator="greaterThan">
      <formula>$O$61</formula>
    </cfRule>
    <cfRule type="cellIs" dxfId="13521" priority="108" operator="equal">
      <formula>$O$61</formula>
    </cfRule>
    <cfRule type="cellIs" dxfId="13520" priority="109" operator="lessThan">
      <formula>$O$61</formula>
    </cfRule>
  </conditionalFormatting>
  <conditionalFormatting sqref="BE191">
    <cfRule type="containsText" dxfId="13519" priority="102" operator="containsText" text="Score">
      <formula>NOT(ISERROR(SEARCH("Score",BE191)))</formula>
    </cfRule>
    <cfRule type="cellIs" dxfId="13518" priority="103" operator="greaterThan">
      <formula>$O$65</formula>
    </cfRule>
    <cfRule type="cellIs" dxfId="13517" priority="104" operator="equal">
      <formula>$O$65</formula>
    </cfRule>
    <cfRule type="cellIs" dxfId="13516" priority="105" operator="lessThan">
      <formula>$O$65</formula>
    </cfRule>
  </conditionalFormatting>
  <conditionalFormatting sqref="BE195">
    <cfRule type="containsText" dxfId="13515" priority="98" operator="containsText" text="Score">
      <formula>NOT(ISERROR(SEARCH("Score",BE195)))</formula>
    </cfRule>
    <cfRule type="cellIs" dxfId="13514" priority="99" operator="greaterThan">
      <formula>$O$69</formula>
    </cfRule>
    <cfRule type="cellIs" dxfId="13513" priority="100" operator="equal">
      <formula>$O$69</formula>
    </cfRule>
    <cfRule type="cellIs" dxfId="13512" priority="101" operator="lessThan">
      <formula>$O$69</formula>
    </cfRule>
  </conditionalFormatting>
  <conditionalFormatting sqref="BE199">
    <cfRule type="containsText" dxfId="13511" priority="94" operator="containsText" text="Score">
      <formula>NOT(ISERROR(SEARCH("Score",BE199)))</formula>
    </cfRule>
    <cfRule type="cellIs" dxfId="13510" priority="95" operator="greaterThan">
      <formula>$O$73</formula>
    </cfRule>
    <cfRule type="cellIs" dxfId="13509" priority="96" operator="equal">
      <formula>$O$73</formula>
    </cfRule>
    <cfRule type="cellIs" dxfId="13508" priority="97" operator="lessThan">
      <formula>$O$73</formula>
    </cfRule>
  </conditionalFormatting>
  <conditionalFormatting sqref="BH21:BI21">
    <cfRule type="containsText" dxfId="13507" priority="90" operator="containsText" text="Score">
      <formula>NOT(ISERROR(SEARCH("Score",BH21)))</formula>
    </cfRule>
    <cfRule type="cellIs" dxfId="13506" priority="91" operator="greaterThan">
      <formula>$O$25</formula>
    </cfRule>
    <cfRule type="cellIs" dxfId="13505" priority="92" operator="equal">
      <formula>$O$25</formula>
    </cfRule>
    <cfRule type="cellIs" dxfId="13504" priority="93" operator="lessThan">
      <formula>$O$25</formula>
    </cfRule>
  </conditionalFormatting>
  <conditionalFormatting sqref="BH25:BI25">
    <cfRule type="containsText" dxfId="13503" priority="86" operator="containsText" text="Score">
      <formula>NOT(ISERROR(SEARCH("Score",BH25)))</formula>
    </cfRule>
    <cfRule type="cellIs" dxfId="13502" priority="87" operator="greaterThan">
      <formula>$O$29</formula>
    </cfRule>
    <cfRule type="cellIs" dxfId="13501" priority="88" operator="equal">
      <formula>$O$29</formula>
    </cfRule>
    <cfRule type="cellIs" dxfId="13500" priority="89" operator="lessThan">
      <formula>$O$29</formula>
    </cfRule>
  </conditionalFormatting>
  <conditionalFormatting sqref="BH33:BI33">
    <cfRule type="containsText" dxfId="13499" priority="45" operator="containsText" text="Score">
      <formula>NOT(ISERROR(SEARCH("Score",BH33)))</formula>
    </cfRule>
    <cfRule type="cellIs" dxfId="13498" priority="46" operator="greaterThan">
      <formula>$O$108</formula>
    </cfRule>
    <cfRule type="cellIs" dxfId="13497" priority="47" operator="equal">
      <formula>$O$108</formula>
    </cfRule>
    <cfRule type="cellIs" dxfId="13496" priority="48" operator="lessThan">
      <formula>$O$108</formula>
    </cfRule>
  </conditionalFormatting>
  <conditionalFormatting sqref="BH37:BI37">
    <cfRule type="containsText" dxfId="13495" priority="41" operator="containsText" text="Score">
      <formula>NOT(ISERROR(SEARCH("Score",BH37)))</formula>
    </cfRule>
    <cfRule type="cellIs" dxfId="13494" priority="42" operator="greaterThan">
      <formula>$O$112</formula>
    </cfRule>
    <cfRule type="cellIs" dxfId="13493" priority="43" operator="equal">
      <formula>$O$112</formula>
    </cfRule>
    <cfRule type="cellIs" dxfId="13492" priority="44" operator="lessThan">
      <formula>$O$112</formula>
    </cfRule>
  </conditionalFormatting>
  <conditionalFormatting sqref="BH41:BI41">
    <cfRule type="containsText" dxfId="13491" priority="37" operator="containsText" text="Score">
      <formula>NOT(ISERROR(SEARCH("Score",BH41)))</formula>
    </cfRule>
    <cfRule type="cellIs" dxfId="13490" priority="38" operator="greaterThan">
      <formula>$O$116</formula>
    </cfRule>
    <cfRule type="cellIs" dxfId="13489" priority="39" operator="equal">
      <formula>$O$116</formula>
    </cfRule>
    <cfRule type="cellIs" dxfId="13488" priority="40" operator="lessThan">
      <formula>$O$116</formula>
    </cfRule>
  </conditionalFormatting>
  <conditionalFormatting sqref="BH45:BI45">
    <cfRule type="containsText" dxfId="13487" priority="33" operator="containsText" text="Score">
      <formula>NOT(ISERROR(SEARCH("Score",BH45)))</formula>
    </cfRule>
    <cfRule type="cellIs" dxfId="13486" priority="34" operator="greaterThan">
      <formula>$O$108</formula>
    </cfRule>
    <cfRule type="cellIs" dxfId="13485" priority="35" operator="equal">
      <formula>$O$108</formula>
    </cfRule>
    <cfRule type="cellIs" dxfId="13484" priority="36" operator="lessThan">
      <formula>$O$108</formula>
    </cfRule>
  </conditionalFormatting>
  <conditionalFormatting sqref="BH49:BI49">
    <cfRule type="containsText" dxfId="13483" priority="29" operator="containsText" text="Score">
      <formula>NOT(ISERROR(SEARCH("Score",BH49)))</formula>
    </cfRule>
    <cfRule type="cellIs" dxfId="13482" priority="30" operator="greaterThan">
      <formula>$O$112</formula>
    </cfRule>
    <cfRule type="cellIs" dxfId="13481" priority="31" operator="equal">
      <formula>$O$112</formula>
    </cfRule>
    <cfRule type="cellIs" dxfId="13480" priority="32" operator="lessThan">
      <formula>$O$112</formula>
    </cfRule>
  </conditionalFormatting>
  <conditionalFormatting sqref="BH53:BI53">
    <cfRule type="containsText" dxfId="13479" priority="25" operator="containsText" text="Score">
      <formula>NOT(ISERROR(SEARCH("Score",BH53)))</formula>
    </cfRule>
    <cfRule type="cellIs" dxfId="13478" priority="26" operator="greaterThan">
      <formula>$O$116</formula>
    </cfRule>
    <cfRule type="cellIs" dxfId="13477" priority="27" operator="equal">
      <formula>$O$116</formula>
    </cfRule>
    <cfRule type="cellIs" dxfId="13476" priority="28" operator="lessThan">
      <formula>$O$116</formula>
    </cfRule>
  </conditionalFormatting>
  <conditionalFormatting sqref="BH92:BI92">
    <cfRule type="containsText" dxfId="13475" priority="21" operator="containsText" text="Score">
      <formula>NOT(ISERROR(SEARCH("Score",BH92)))</formula>
    </cfRule>
    <cfRule type="cellIs" dxfId="13474" priority="22" operator="greaterThan">
      <formula>$O$108</formula>
    </cfRule>
    <cfRule type="cellIs" dxfId="13473" priority="23" operator="equal">
      <formula>$O$108</formula>
    </cfRule>
    <cfRule type="cellIs" dxfId="13472" priority="24" operator="lessThan">
      <formula>$O$108</formula>
    </cfRule>
  </conditionalFormatting>
  <conditionalFormatting sqref="BH96:BI96">
    <cfRule type="containsText" dxfId="13471" priority="17" operator="containsText" text="Score">
      <formula>NOT(ISERROR(SEARCH("Score",BH96)))</formula>
    </cfRule>
    <cfRule type="cellIs" dxfId="13470" priority="18" operator="greaterThan">
      <formula>$O$112</formula>
    </cfRule>
    <cfRule type="cellIs" dxfId="13469" priority="19" operator="equal">
      <formula>$O$112</formula>
    </cfRule>
    <cfRule type="cellIs" dxfId="13468" priority="20" operator="lessThan">
      <formula>$O$112</formula>
    </cfRule>
  </conditionalFormatting>
  <conditionalFormatting sqref="BH100:BI100">
    <cfRule type="containsText" dxfId="13467" priority="13" operator="containsText" text="Score">
      <formula>NOT(ISERROR(SEARCH("Score",BH100)))</formula>
    </cfRule>
    <cfRule type="cellIs" dxfId="13466" priority="14" operator="greaterThan">
      <formula>$O$116</formula>
    </cfRule>
    <cfRule type="cellIs" dxfId="13465" priority="15" operator="equal">
      <formula>$O$116</formula>
    </cfRule>
    <cfRule type="cellIs" dxfId="13464" priority="16" operator="lessThan">
      <formula>$O$116</formula>
    </cfRule>
  </conditionalFormatting>
  <conditionalFormatting sqref="BH104:BI104">
    <cfRule type="containsText" dxfId="13463" priority="9" operator="containsText" text="Score">
      <formula>NOT(ISERROR(SEARCH("Score",BH104)))</formula>
    </cfRule>
    <cfRule type="cellIs" dxfId="13462" priority="10" operator="greaterThan">
      <formula>$O$108</formula>
    </cfRule>
    <cfRule type="cellIs" dxfId="13461" priority="11" operator="equal">
      <formula>$O$108</formula>
    </cfRule>
    <cfRule type="cellIs" dxfId="13460" priority="12" operator="lessThan">
      <formula>$O$108</formula>
    </cfRule>
  </conditionalFormatting>
  <conditionalFormatting sqref="BH108:BI108">
    <cfRule type="containsText" dxfId="13459" priority="5" operator="containsText" text="Score">
      <formula>NOT(ISERROR(SEARCH("Score",BH108)))</formula>
    </cfRule>
    <cfRule type="cellIs" dxfId="13458" priority="6" operator="greaterThan">
      <formula>$O$112</formula>
    </cfRule>
    <cfRule type="cellIs" dxfId="13457" priority="7" operator="equal">
      <formula>$O$112</formula>
    </cfRule>
    <cfRule type="cellIs" dxfId="13456" priority="8" operator="lessThan">
      <formula>$O$112</formula>
    </cfRule>
  </conditionalFormatting>
  <conditionalFormatting sqref="BH112:BI112">
    <cfRule type="containsText" dxfId="13455" priority="1" operator="containsText" text="Score">
      <formula>NOT(ISERROR(SEARCH("Score",BH112)))</formula>
    </cfRule>
    <cfRule type="cellIs" dxfId="13454" priority="2" operator="greaterThan">
      <formula>$O$116</formula>
    </cfRule>
    <cfRule type="cellIs" dxfId="13453" priority="3" operator="equal">
      <formula>$O$116</formula>
    </cfRule>
    <cfRule type="cellIs" dxfId="13452" priority="4" operator="lessThan">
      <formula>$O$116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D1E78-4F29-4E86-91B4-1185BBE5D08D}">
  <sheetPr codeName="Sheet12">
    <tabColor theme="5" tint="0.39997558519241921"/>
  </sheetPr>
  <dimension ref="A1:BK206"/>
  <sheetViews>
    <sheetView topLeftCell="F1" zoomScale="70" zoomScaleNormal="70" workbookViewId="0">
      <selection activeCell="O37" sqref="O37"/>
    </sheetView>
  </sheetViews>
  <sheetFormatPr baseColWidth="10" defaultColWidth="8.6640625" defaultRowHeight="15" x14ac:dyDescent="0.2"/>
  <cols>
    <col min="1" max="2" width="2.5" style="189" customWidth="1"/>
    <col min="3" max="3" width="7.5" style="190" bestFit="1" customWidth="1"/>
    <col min="4" max="4" width="16.5" style="189" bestFit="1" customWidth="1"/>
    <col min="5" max="5" width="1.5" style="189" customWidth="1"/>
    <col min="6" max="7" width="7.5" style="190" customWidth="1"/>
    <col min="8" max="8" width="1.33203125" style="189" customWidth="1"/>
    <col min="9" max="9" width="6.83203125" style="190" customWidth="1"/>
    <col min="10" max="10" width="8.5" style="189" customWidth="1"/>
    <col min="11" max="15" width="6.83203125" style="189" customWidth="1"/>
    <col min="16" max="16" width="2" style="189" customWidth="1"/>
    <col min="17" max="17" width="7.5" style="189" bestFit="1" customWidth="1"/>
    <col min="18" max="18" width="11.6640625" style="189" bestFit="1" customWidth="1"/>
    <col min="19" max="19" width="1.6640625" style="189" customWidth="1"/>
    <col min="20" max="20" width="1.1640625" style="189" customWidth="1"/>
    <col min="21" max="21" width="8.33203125" style="189" bestFit="1" customWidth="1"/>
    <col min="22" max="22" width="1.1640625" style="189" customWidth="1"/>
    <col min="23" max="23" width="1.5" style="189" customWidth="1"/>
    <col min="24" max="24" width="18.5" style="189" customWidth="1"/>
    <col min="25" max="26" width="2.5" style="189" customWidth="1"/>
    <col min="27" max="27" width="5.5" style="189" customWidth="1"/>
    <col min="28" max="28" width="2.33203125" style="189" customWidth="1"/>
    <col min="29" max="29" width="7.5" style="190" bestFit="1" customWidth="1"/>
    <col min="30" max="30" width="16.5" style="189" bestFit="1" customWidth="1"/>
    <col min="31" max="31" width="3.5" style="189" customWidth="1"/>
    <col min="32" max="35" width="8.6640625" style="189"/>
    <col min="36" max="36" width="8.6640625" style="189" customWidth="1"/>
    <col min="37" max="37" width="3.33203125" style="189" customWidth="1"/>
    <col min="38" max="59" width="8.6640625" style="189"/>
    <col min="60" max="60" width="1.6640625" style="189" customWidth="1"/>
    <col min="61" max="61" width="16.5" style="189" bestFit="1" customWidth="1"/>
    <col min="62" max="62" width="7.5" style="190" bestFit="1" customWidth="1"/>
    <col min="63" max="63" width="2.5" style="189" customWidth="1"/>
    <col min="64" max="16384" width="8.6640625" style="189"/>
  </cols>
  <sheetData>
    <row r="1" spans="1:63" ht="19" x14ac:dyDescent="0.25">
      <c r="A1" s="188" t="s">
        <v>0</v>
      </c>
    </row>
    <row r="2" spans="1:63" ht="19" x14ac:dyDescent="0.25">
      <c r="A2" s="188" t="s">
        <v>77</v>
      </c>
    </row>
    <row r="3" spans="1:63" x14ac:dyDescent="0.2">
      <c r="A3" s="191" t="s">
        <v>2</v>
      </c>
      <c r="Q3" s="192" t="str">
        <f>IFERROR(AVERAGEIF(K3:O3,"&gt;0"),"")</f>
        <v/>
      </c>
      <c r="AF3" s="189" t="s">
        <v>3</v>
      </c>
    </row>
    <row r="4" spans="1:63" x14ac:dyDescent="0.2">
      <c r="A4" s="193" t="s">
        <v>4</v>
      </c>
      <c r="Q4" s="192"/>
      <c r="AF4" s="189" t="s">
        <v>5</v>
      </c>
      <c r="BG4" s="190"/>
      <c r="BJ4" s="189"/>
    </row>
    <row r="5" spans="1:63" x14ac:dyDescent="0.2">
      <c r="D5" s="189" t="s">
        <v>78</v>
      </c>
      <c r="AB5" s="190"/>
      <c r="AC5" s="189"/>
      <c r="AF5" s="189" t="s">
        <v>7</v>
      </c>
      <c r="BI5" s="190"/>
      <c r="BJ5" s="189"/>
    </row>
    <row r="6" spans="1:63" x14ac:dyDescent="0.2">
      <c r="A6" s="401" t="s">
        <v>8</v>
      </c>
      <c r="B6" s="401"/>
      <c r="C6" s="401"/>
      <c r="D6" s="401"/>
      <c r="E6" s="401"/>
      <c r="F6" s="401"/>
      <c r="G6" s="401"/>
      <c r="I6" s="194">
        <v>575</v>
      </c>
      <c r="AF6" s="189" t="s">
        <v>9</v>
      </c>
    </row>
    <row r="7" spans="1:63" x14ac:dyDescent="0.2">
      <c r="A7" s="402" t="s">
        <v>10</v>
      </c>
      <c r="B7" s="402"/>
      <c r="C7" s="402"/>
      <c r="D7" s="402"/>
      <c r="E7" s="402"/>
      <c r="F7" s="402"/>
      <c r="G7" s="402"/>
      <c r="I7" s="195">
        <v>572</v>
      </c>
      <c r="AF7" s="189" t="s">
        <v>11</v>
      </c>
    </row>
    <row r="8" spans="1:63" x14ac:dyDescent="0.2">
      <c r="A8" s="403" t="s">
        <v>12</v>
      </c>
      <c r="B8" s="403"/>
      <c r="C8" s="403"/>
      <c r="D8" s="403"/>
      <c r="E8" s="403"/>
      <c r="F8" s="403"/>
      <c r="G8" s="403"/>
      <c r="I8" s="196">
        <v>567</v>
      </c>
      <c r="AF8" s="189" t="s">
        <v>13</v>
      </c>
    </row>
    <row r="9" spans="1:63" ht="16" thickBot="1" x14ac:dyDescent="0.25"/>
    <row r="10" spans="1:63" ht="19" x14ac:dyDescent="0.25">
      <c r="B10" s="37"/>
      <c r="C10" s="38"/>
      <c r="D10" s="404" t="s">
        <v>14</v>
      </c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39"/>
      <c r="Z10" s="40"/>
      <c r="AB10" s="197"/>
      <c r="AC10" s="198" t="s">
        <v>15</v>
      </c>
      <c r="AD10" s="198"/>
      <c r="AE10" s="198"/>
      <c r="AF10" s="198"/>
      <c r="AG10" s="198"/>
      <c r="AH10" s="198"/>
      <c r="AI10" s="199"/>
      <c r="AJ10" s="199"/>
      <c r="AK10" s="199"/>
      <c r="AL10" s="199"/>
      <c r="AM10" s="199"/>
      <c r="AN10" s="199"/>
      <c r="AO10" s="199"/>
      <c r="AP10" s="199"/>
      <c r="AQ10" s="199"/>
      <c r="AR10" s="199"/>
      <c r="AS10" s="198" t="s">
        <v>15</v>
      </c>
      <c r="AT10" s="198"/>
      <c r="AU10" s="198"/>
      <c r="AV10" s="198"/>
      <c r="AW10" s="198"/>
      <c r="AX10" s="198"/>
      <c r="AY10" s="199"/>
      <c r="AZ10" s="199"/>
      <c r="BA10" s="199"/>
      <c r="BB10" s="199"/>
      <c r="BC10" s="199"/>
      <c r="BD10" s="395" t="s">
        <v>16</v>
      </c>
      <c r="BE10" s="395"/>
      <c r="BF10" s="395"/>
      <c r="BG10" s="395"/>
      <c r="BH10" s="395"/>
      <c r="BI10" s="395"/>
      <c r="BJ10" s="395"/>
      <c r="BK10" s="200"/>
    </row>
    <row r="11" spans="1:63" ht="16" thickBot="1" x14ac:dyDescent="0.25">
      <c r="B11" s="41"/>
      <c r="C11" s="115"/>
      <c r="D11" s="120"/>
      <c r="E11" s="120"/>
      <c r="F11" s="108"/>
      <c r="G11" s="108"/>
      <c r="H11" s="120"/>
      <c r="I11" s="108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1"/>
      <c r="Z11" s="42"/>
      <c r="AB11" s="201"/>
      <c r="AC11" s="202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4"/>
      <c r="BK11" s="205"/>
    </row>
    <row r="12" spans="1:63" ht="20" thickBot="1" x14ac:dyDescent="0.3">
      <c r="B12" s="41"/>
      <c r="C12" s="116"/>
      <c r="D12" s="398" t="s">
        <v>18</v>
      </c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400"/>
      <c r="Y12" s="166"/>
      <c r="Z12" s="43"/>
      <c r="AB12" s="201"/>
      <c r="AC12" s="206"/>
      <c r="AF12" s="397" t="s">
        <v>19</v>
      </c>
      <c r="AG12" s="397"/>
      <c r="AH12" s="397"/>
      <c r="AI12" s="397"/>
      <c r="AJ12" s="397"/>
      <c r="BJ12" s="207"/>
      <c r="BK12" s="205"/>
    </row>
    <row r="13" spans="1:63" s="208" customFormat="1" x14ac:dyDescent="0.2">
      <c r="B13" s="44"/>
      <c r="C13" s="117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 t="s">
        <v>21</v>
      </c>
      <c r="R13" s="160" t="s">
        <v>22</v>
      </c>
      <c r="S13" s="160"/>
      <c r="T13" s="160"/>
      <c r="U13" s="160"/>
      <c r="V13" s="160"/>
      <c r="W13" s="160"/>
      <c r="X13" s="160"/>
      <c r="Y13" s="122"/>
      <c r="Z13" s="45"/>
      <c r="AB13" s="209"/>
      <c r="AC13" s="210"/>
      <c r="AF13" s="208" t="s">
        <v>23</v>
      </c>
      <c r="AG13" s="208" t="s">
        <v>24</v>
      </c>
      <c r="AH13" s="208" t="s">
        <v>24</v>
      </c>
      <c r="AI13" s="208" t="s">
        <v>25</v>
      </c>
      <c r="AJ13" s="208" t="s">
        <v>26</v>
      </c>
      <c r="AL13" s="208">
        <v>2022</v>
      </c>
      <c r="AM13" s="208">
        <v>2022</v>
      </c>
      <c r="AN13" s="208">
        <v>2022</v>
      </c>
      <c r="AO13" s="208">
        <v>2022</v>
      </c>
      <c r="AP13" s="208">
        <v>2022</v>
      </c>
      <c r="AQ13" s="208">
        <v>2022</v>
      </c>
      <c r="AR13" s="208">
        <v>2022</v>
      </c>
      <c r="AS13" s="208">
        <v>2022</v>
      </c>
      <c r="AT13" s="208">
        <v>2022</v>
      </c>
      <c r="AU13" s="208">
        <v>2023</v>
      </c>
      <c r="AV13" s="208">
        <v>2023</v>
      </c>
      <c r="AW13" s="208">
        <v>2023</v>
      </c>
      <c r="AX13" s="208">
        <v>2023</v>
      </c>
      <c r="AY13" s="208">
        <v>2023</v>
      </c>
      <c r="AZ13" s="208">
        <v>2023</v>
      </c>
      <c r="BA13" s="208" t="s">
        <v>27</v>
      </c>
      <c r="BB13" s="208" t="s">
        <v>27</v>
      </c>
      <c r="BC13" s="208" t="s">
        <v>27</v>
      </c>
      <c r="BD13" s="208" t="s">
        <v>27</v>
      </c>
      <c r="BE13" s="208" t="s">
        <v>27</v>
      </c>
      <c r="BF13" s="208" t="s">
        <v>27</v>
      </c>
      <c r="BG13" s="208" t="s">
        <v>27</v>
      </c>
      <c r="BJ13" s="211"/>
      <c r="BK13" s="212"/>
    </row>
    <row r="14" spans="1:63" s="208" customFormat="1" x14ac:dyDescent="0.2">
      <c r="B14" s="44"/>
      <c r="C14" s="117" t="s">
        <v>28</v>
      </c>
      <c r="D14" s="160"/>
      <c r="E14" s="160"/>
      <c r="F14" s="160" t="s">
        <v>29</v>
      </c>
      <c r="G14" s="160" t="s">
        <v>30</v>
      </c>
      <c r="H14" s="160"/>
      <c r="I14" s="160" t="s">
        <v>24</v>
      </c>
      <c r="J14" s="160"/>
      <c r="K14" s="396" t="s">
        <v>31</v>
      </c>
      <c r="L14" s="396"/>
      <c r="M14" s="396"/>
      <c r="N14" s="396"/>
      <c r="O14" s="396"/>
      <c r="P14" s="160"/>
      <c r="Q14" s="160" t="s">
        <v>32</v>
      </c>
      <c r="R14" s="160" t="s">
        <v>33</v>
      </c>
      <c r="S14" s="160"/>
      <c r="T14" s="160"/>
      <c r="U14" s="160" t="s">
        <v>34</v>
      </c>
      <c r="V14" s="160"/>
      <c r="W14" s="160"/>
      <c r="X14" s="160"/>
      <c r="Y14" s="122"/>
      <c r="Z14" s="45"/>
      <c r="AB14" s="209"/>
      <c r="AC14" s="210" t="s">
        <v>28</v>
      </c>
      <c r="AF14" s="208" t="s">
        <v>35</v>
      </c>
      <c r="AG14" s="208" t="s">
        <v>36</v>
      </c>
      <c r="AH14" s="208" t="s">
        <v>34</v>
      </c>
      <c r="AI14" s="208" t="s">
        <v>37</v>
      </c>
      <c r="AJ14" s="208" t="s">
        <v>32</v>
      </c>
      <c r="AL14" s="208">
        <v>6</v>
      </c>
      <c r="AM14" s="208">
        <v>6</v>
      </c>
      <c r="AN14" s="208">
        <v>6</v>
      </c>
      <c r="AO14" s="208">
        <v>8</v>
      </c>
      <c r="AP14" s="208">
        <v>8</v>
      </c>
      <c r="AQ14" s="208">
        <v>9</v>
      </c>
      <c r="AR14" s="208">
        <v>10</v>
      </c>
      <c r="AS14" s="208">
        <v>11</v>
      </c>
      <c r="AT14" s="208">
        <v>12</v>
      </c>
      <c r="AU14" s="208">
        <v>2</v>
      </c>
      <c r="AV14" s="208">
        <v>3</v>
      </c>
      <c r="AW14" s="208">
        <v>3</v>
      </c>
      <c r="AX14" s="208">
        <v>3</v>
      </c>
      <c r="AY14" s="208">
        <v>3</v>
      </c>
      <c r="AZ14" s="208">
        <v>4</v>
      </c>
      <c r="BA14" s="208" t="s">
        <v>38</v>
      </c>
      <c r="BB14" s="208" t="s">
        <v>38</v>
      </c>
      <c r="BC14" s="208" t="s">
        <v>38</v>
      </c>
      <c r="BD14" s="208" t="s">
        <v>38</v>
      </c>
      <c r="BE14" s="208" t="s">
        <v>38</v>
      </c>
      <c r="BF14" s="208" t="s">
        <v>38</v>
      </c>
      <c r="BG14" s="208" t="s">
        <v>38</v>
      </c>
      <c r="BJ14" s="211" t="s">
        <v>28</v>
      </c>
      <c r="BK14" s="212"/>
    </row>
    <row r="15" spans="1:63" s="208" customFormat="1" ht="16" thickBot="1" x14ac:dyDescent="0.25">
      <c r="B15" s="44"/>
      <c r="C15" s="117" t="s">
        <v>39</v>
      </c>
      <c r="D15" s="160" t="s">
        <v>40</v>
      </c>
      <c r="E15" s="160"/>
      <c r="F15" s="160" t="s">
        <v>30</v>
      </c>
      <c r="G15" s="160" t="s">
        <v>41</v>
      </c>
      <c r="H15" s="160"/>
      <c r="I15" s="160" t="s">
        <v>42</v>
      </c>
      <c r="J15" s="160"/>
      <c r="K15" s="160">
        <v>1</v>
      </c>
      <c r="L15" s="160">
        <v>2</v>
      </c>
      <c r="M15" s="160">
        <v>3</v>
      </c>
      <c r="N15" s="160">
        <v>4</v>
      </c>
      <c r="O15" s="160">
        <v>5</v>
      </c>
      <c r="P15" s="160"/>
      <c r="Q15" s="123" t="s">
        <v>43</v>
      </c>
      <c r="R15" s="123" t="s">
        <v>43</v>
      </c>
      <c r="S15" s="160"/>
      <c r="T15" s="124"/>
      <c r="U15" s="124" t="s">
        <v>43</v>
      </c>
      <c r="V15" s="124"/>
      <c r="W15" s="160"/>
      <c r="X15" s="160" t="s">
        <v>40</v>
      </c>
      <c r="Y15" s="122"/>
      <c r="Z15" s="45"/>
      <c r="AB15" s="209"/>
      <c r="AC15" s="210" t="s">
        <v>39</v>
      </c>
      <c r="AD15" s="208" t="s">
        <v>40</v>
      </c>
      <c r="AF15" s="208" t="s">
        <v>42</v>
      </c>
      <c r="AG15" s="208" t="s">
        <v>42</v>
      </c>
      <c r="AH15" s="208" t="s">
        <v>42</v>
      </c>
      <c r="AI15" s="208" t="s">
        <v>42</v>
      </c>
      <c r="AJ15" s="208" t="s">
        <v>42</v>
      </c>
      <c r="AL15" s="213" t="s">
        <v>47</v>
      </c>
      <c r="AM15" s="213" t="s">
        <v>47</v>
      </c>
      <c r="AN15" s="213" t="s">
        <v>47</v>
      </c>
      <c r="AO15" s="213" t="s">
        <v>183</v>
      </c>
      <c r="AP15" s="213" t="s">
        <v>184</v>
      </c>
      <c r="AQ15" s="213" t="s">
        <v>192</v>
      </c>
      <c r="AR15" s="213" t="s">
        <v>191</v>
      </c>
      <c r="AS15" s="213" t="s">
        <v>192</v>
      </c>
      <c r="AT15" s="213" t="s">
        <v>199</v>
      </c>
      <c r="AU15" s="213" t="s">
        <v>222</v>
      </c>
      <c r="AV15" s="213" t="s">
        <v>223</v>
      </c>
      <c r="AW15" s="213" t="s">
        <v>223</v>
      </c>
      <c r="AX15" s="213" t="s">
        <v>223</v>
      </c>
      <c r="AY15" s="213" t="s">
        <v>232</v>
      </c>
      <c r="AZ15" s="213" t="s">
        <v>264</v>
      </c>
      <c r="BA15" s="213" t="s">
        <v>52</v>
      </c>
      <c r="BB15" s="213" t="s">
        <v>53</v>
      </c>
      <c r="BC15" s="213" t="s">
        <v>54</v>
      </c>
      <c r="BD15" s="213" t="s">
        <v>55</v>
      </c>
      <c r="BE15" s="213" t="s">
        <v>56</v>
      </c>
      <c r="BF15" s="213" t="s">
        <v>57</v>
      </c>
      <c r="BG15" s="213" t="s">
        <v>58</v>
      </c>
      <c r="BI15" s="208" t="s">
        <v>40</v>
      </c>
      <c r="BJ15" s="211" t="s">
        <v>39</v>
      </c>
      <c r="BK15" s="212"/>
    </row>
    <row r="16" spans="1:63" s="208" customFormat="1" ht="8.5" customHeight="1" x14ac:dyDescent="0.2">
      <c r="B16" s="44"/>
      <c r="C16" s="117"/>
      <c r="D16" s="125"/>
      <c r="E16" s="126"/>
      <c r="F16" s="127"/>
      <c r="G16" s="128"/>
      <c r="H16" s="160"/>
      <c r="I16" s="142"/>
      <c r="J16" s="160"/>
      <c r="K16" s="125"/>
      <c r="L16" s="127"/>
      <c r="M16" s="127"/>
      <c r="N16" s="127"/>
      <c r="O16" s="128"/>
      <c r="P16" s="160"/>
      <c r="Q16" s="148"/>
      <c r="R16" s="149"/>
      <c r="S16" s="160"/>
      <c r="T16" s="163">
        <f>IF(U17="","",1)</f>
        <v>1</v>
      </c>
      <c r="U16" s="164">
        <f>IF(U17="","",1)</f>
        <v>1</v>
      </c>
      <c r="V16" s="165">
        <f>IF(U17="","",1)</f>
        <v>1</v>
      </c>
      <c r="W16" s="160"/>
      <c r="X16" s="142"/>
      <c r="Y16" s="122"/>
      <c r="Z16" s="45"/>
      <c r="AB16" s="209"/>
      <c r="AC16" s="210"/>
      <c r="AD16" s="214"/>
      <c r="AF16" s="215"/>
      <c r="AG16" s="216"/>
      <c r="AH16" s="216"/>
      <c r="AI16" s="216"/>
      <c r="AJ16" s="217"/>
      <c r="AK16" s="218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9"/>
      <c r="AY16" s="219"/>
      <c r="AZ16" s="219"/>
      <c r="BA16" s="219"/>
      <c r="BB16" s="219"/>
      <c r="BC16" s="219"/>
      <c r="BD16" s="219"/>
      <c r="BE16" s="219"/>
      <c r="BF16" s="219"/>
      <c r="BG16" s="217"/>
      <c r="BI16" s="214"/>
      <c r="BJ16" s="211"/>
      <c r="BK16" s="212"/>
    </row>
    <row r="17" spans="2:63" x14ac:dyDescent="0.2">
      <c r="B17" s="41"/>
      <c r="C17" s="116">
        <v>1</v>
      </c>
      <c r="D17" s="129" t="str">
        <f t="shared" ref="D17" si="0">IF(AD17="Athlete Name","",AD17)</f>
        <v>Henry Leverett</v>
      </c>
      <c r="E17" s="130"/>
      <c r="F17" s="108">
        <f>COUNT(AL17:BG17)</f>
        <v>6</v>
      </c>
      <c r="G17" s="131">
        <f t="shared" ref="G17" si="1">_xlfn.IFS(F17="","",F17=1,1,F17=2,2,F17=3,3,F17=4,4,F17=5,5,F17&gt;5,5)</f>
        <v>5</v>
      </c>
      <c r="H17" s="120"/>
      <c r="I17" s="143"/>
      <c r="J17" s="145" t="s">
        <v>32</v>
      </c>
      <c r="K17" s="116">
        <f>IFERROR(LARGE((AL17:BG17),1),"")</f>
        <v>580</v>
      </c>
      <c r="L17" s="108">
        <f>IFERROR(LARGE((AL17:BG17),2),"")</f>
        <v>580</v>
      </c>
      <c r="M17" s="108">
        <f>IFERROR(LARGE((AL17:BG17),3),"")</f>
        <v>576</v>
      </c>
      <c r="N17" s="108">
        <f>IFERROR(LARGE((AL17:BG17),4),"")</f>
        <v>571</v>
      </c>
      <c r="O17" s="131">
        <f>IFERROR(LARGE((AL17:BG17),5),"")</f>
        <v>563</v>
      </c>
      <c r="P17" s="108"/>
      <c r="Q17" s="148">
        <f t="shared" ref="Q17" si="2">IFERROR(AVERAGEIF(K17:O17,"&gt;0"),"")</f>
        <v>574</v>
      </c>
      <c r="R17" s="149">
        <f t="shared" ref="R17" si="3">IF(SUM(AF18:AJ18,K18:O18)=0,"",SUM(AF18:AJ18,K18:O18))</f>
        <v>1</v>
      </c>
      <c r="S17" s="120"/>
      <c r="T17" s="107">
        <f>IF(U17="","",1)</f>
        <v>1</v>
      </c>
      <c r="U17" s="110">
        <f>IF(SUM(Q17:R17)=0,"",SUM(Q17:R17))</f>
        <v>575</v>
      </c>
      <c r="V17" s="109">
        <f>IF(U17="","",1)</f>
        <v>1</v>
      </c>
      <c r="W17" s="120"/>
      <c r="X17" s="130" t="str">
        <f>IF(AD17="Athlete Name","",AD17)</f>
        <v>Henry Leverett</v>
      </c>
      <c r="Y17" s="131"/>
      <c r="Z17" s="46"/>
      <c r="AB17" s="201"/>
      <c r="AC17" s="206">
        <v>1</v>
      </c>
      <c r="AD17" s="220" t="s">
        <v>87</v>
      </c>
      <c r="AF17" s="206"/>
      <c r="AG17" s="190"/>
      <c r="AH17" s="190"/>
      <c r="AI17" s="190"/>
      <c r="AJ17" s="207"/>
      <c r="AK17" s="221"/>
      <c r="AL17" s="222">
        <v>576</v>
      </c>
      <c r="AM17" s="222">
        <v>580</v>
      </c>
      <c r="AN17" s="222">
        <v>580</v>
      </c>
      <c r="AO17" s="222" t="s">
        <v>32</v>
      </c>
      <c r="AP17" s="222" t="s">
        <v>32</v>
      </c>
      <c r="AQ17" s="222" t="s">
        <v>32</v>
      </c>
      <c r="AR17" s="222">
        <v>571</v>
      </c>
      <c r="AS17" s="222" t="s">
        <v>32</v>
      </c>
      <c r="AT17" s="222" t="s">
        <v>32</v>
      </c>
      <c r="AU17" s="222">
        <v>561</v>
      </c>
      <c r="AV17" s="222" t="s">
        <v>32</v>
      </c>
      <c r="AW17" s="222" t="s">
        <v>32</v>
      </c>
      <c r="AX17" s="222" t="s">
        <v>32</v>
      </c>
      <c r="AY17" s="222" t="s">
        <v>32</v>
      </c>
      <c r="AZ17" s="222">
        <v>563</v>
      </c>
      <c r="BA17" s="222" t="s">
        <v>32</v>
      </c>
      <c r="BB17" s="222" t="s">
        <v>32</v>
      </c>
      <c r="BC17" s="222" t="s">
        <v>32</v>
      </c>
      <c r="BD17" s="222" t="s">
        <v>32</v>
      </c>
      <c r="BE17" s="222" t="s">
        <v>32</v>
      </c>
      <c r="BF17" s="222" t="s">
        <v>32</v>
      </c>
      <c r="BG17" s="222" t="s">
        <v>32</v>
      </c>
      <c r="BH17" s="223"/>
      <c r="BI17" s="220" t="str">
        <f>IF(AD17="Athlete Name","",AD17)</f>
        <v>Henry Leverett</v>
      </c>
      <c r="BJ17" s="207">
        <v>1</v>
      </c>
      <c r="BK17" s="205"/>
    </row>
    <row r="18" spans="2:63" x14ac:dyDescent="0.2">
      <c r="B18" s="41"/>
      <c r="C18" s="116"/>
      <c r="D18" s="129"/>
      <c r="E18" s="130"/>
      <c r="F18" s="108"/>
      <c r="G18" s="131"/>
      <c r="H18" s="120"/>
      <c r="I18" s="143" t="str">
        <f>IF(SUM(AF18:AJ18)=0,"",SUM(AF18:AJ18))</f>
        <v/>
      </c>
      <c r="J18" s="145" t="s">
        <v>42</v>
      </c>
      <c r="K18" s="116">
        <f>IFERROR(LARGE((AL18:BG18),1),"")</f>
        <v>1</v>
      </c>
      <c r="L18" s="108" t="str">
        <f>IFERROR(LARGE((AL18:BG18),2),"")</f>
        <v/>
      </c>
      <c r="M18" s="108" t="str">
        <f>IFERROR(LARGE((AL18:BG18),3),"")</f>
        <v/>
      </c>
      <c r="N18" s="108" t="str">
        <f>IFERROR(LARGE((AL18:BG18),4),"")</f>
        <v/>
      </c>
      <c r="O18" s="131" t="str">
        <f>IFERROR(LARGE((AL18:BG18),5),"")</f>
        <v/>
      </c>
      <c r="P18" s="108"/>
      <c r="Q18" s="148"/>
      <c r="R18" s="149"/>
      <c r="S18" s="120"/>
      <c r="T18" s="107">
        <f>IF(U17="","",1)</f>
        <v>1</v>
      </c>
      <c r="U18" s="111">
        <f>IF(U17="","",1)</f>
        <v>1</v>
      </c>
      <c r="V18" s="109">
        <f>IF(U17="","",1)</f>
        <v>1</v>
      </c>
      <c r="W18" s="120"/>
      <c r="X18" s="130"/>
      <c r="Y18" s="131"/>
      <c r="Z18" s="46"/>
      <c r="AB18" s="201"/>
      <c r="AC18" s="206"/>
      <c r="AD18" s="220"/>
      <c r="AF18" s="206" t="s">
        <v>42</v>
      </c>
      <c r="AG18" s="190" t="s">
        <v>42</v>
      </c>
      <c r="AH18" s="190"/>
      <c r="AI18" s="190" t="s">
        <v>42</v>
      </c>
      <c r="AJ18" s="207" t="s">
        <v>42</v>
      </c>
      <c r="AK18" s="221"/>
      <c r="AL18" s="206" t="s">
        <v>42</v>
      </c>
      <c r="AM18" s="206" t="s">
        <v>42</v>
      </c>
      <c r="AN18" s="206">
        <v>1</v>
      </c>
      <c r="AO18" s="206" t="s">
        <v>42</v>
      </c>
      <c r="AP18" s="206" t="s">
        <v>42</v>
      </c>
      <c r="AQ18" s="206" t="s">
        <v>42</v>
      </c>
      <c r="AR18" s="206" t="s">
        <v>42</v>
      </c>
      <c r="AS18" s="206" t="s">
        <v>42</v>
      </c>
      <c r="AT18" s="206" t="s">
        <v>42</v>
      </c>
      <c r="AU18" s="206" t="s">
        <v>42</v>
      </c>
      <c r="AV18" s="206" t="s">
        <v>42</v>
      </c>
      <c r="AW18" s="206" t="s">
        <v>42</v>
      </c>
      <c r="AX18" s="206" t="s">
        <v>42</v>
      </c>
      <c r="AY18" s="206" t="s">
        <v>42</v>
      </c>
      <c r="AZ18" s="206" t="s">
        <v>42</v>
      </c>
      <c r="BA18" s="206" t="s">
        <v>42</v>
      </c>
      <c r="BB18" s="206" t="s">
        <v>42</v>
      </c>
      <c r="BC18" s="206" t="s">
        <v>42</v>
      </c>
      <c r="BD18" s="206" t="s">
        <v>42</v>
      </c>
      <c r="BE18" s="206" t="s">
        <v>42</v>
      </c>
      <c r="BF18" s="206" t="s">
        <v>42</v>
      </c>
      <c r="BG18" s="206" t="s">
        <v>42</v>
      </c>
      <c r="BH18" s="223"/>
      <c r="BI18" s="220"/>
      <c r="BJ18" s="207"/>
      <c r="BK18" s="205"/>
    </row>
    <row r="19" spans="2:63" s="224" customFormat="1" ht="8.5" customHeight="1" thickBot="1" x14ac:dyDescent="0.25">
      <c r="B19" s="65"/>
      <c r="C19" s="118"/>
      <c r="D19" s="132"/>
      <c r="E19" s="133"/>
      <c r="F19" s="167"/>
      <c r="G19" s="134"/>
      <c r="H19" s="146"/>
      <c r="I19" s="147"/>
      <c r="J19" s="146"/>
      <c r="K19" s="150"/>
      <c r="L19" s="113"/>
      <c r="M19" s="113"/>
      <c r="N19" s="113"/>
      <c r="O19" s="151"/>
      <c r="P19" s="146"/>
      <c r="Q19" s="152"/>
      <c r="R19" s="153"/>
      <c r="S19" s="146"/>
      <c r="T19" s="112">
        <f>IF(U17="","",1)</f>
        <v>1</v>
      </c>
      <c r="U19" s="113">
        <f>IF(U17="","",1)</f>
        <v>1</v>
      </c>
      <c r="V19" s="114">
        <f>IF(U17="","",1)</f>
        <v>1</v>
      </c>
      <c r="W19" s="146"/>
      <c r="X19" s="132"/>
      <c r="Y19" s="159"/>
      <c r="Z19" s="64"/>
      <c r="AB19" s="225"/>
      <c r="AC19" s="226"/>
      <c r="AD19" s="227"/>
      <c r="AF19" s="228"/>
      <c r="AG19" s="229"/>
      <c r="AH19" s="229"/>
      <c r="AI19" s="229"/>
      <c r="AJ19" s="230"/>
      <c r="AL19" s="229"/>
      <c r="AM19" s="229"/>
      <c r="AN19" s="229"/>
      <c r="AO19" s="229"/>
      <c r="AP19" s="229"/>
      <c r="AQ19" s="229"/>
      <c r="AR19" s="229"/>
      <c r="AS19" s="229"/>
      <c r="AT19" s="229"/>
      <c r="AU19" s="229"/>
      <c r="AV19" s="229"/>
      <c r="AW19" s="229"/>
      <c r="AX19" s="229"/>
      <c r="AY19" s="229"/>
      <c r="AZ19" s="229"/>
      <c r="BA19" s="229"/>
      <c r="BB19" s="229"/>
      <c r="BC19" s="229"/>
      <c r="BD19" s="229"/>
      <c r="BE19" s="229"/>
      <c r="BF19" s="229"/>
      <c r="BG19" s="230"/>
      <c r="BH19" s="231"/>
      <c r="BI19" s="232"/>
      <c r="BJ19" s="233"/>
      <c r="BK19" s="234"/>
    </row>
    <row r="20" spans="2:63" ht="8.5" customHeight="1" thickTop="1" thickBot="1" x14ac:dyDescent="0.25">
      <c r="B20" s="41"/>
      <c r="C20" s="116"/>
      <c r="D20" s="129"/>
      <c r="E20" s="130"/>
      <c r="F20" s="127"/>
      <c r="G20" s="128"/>
      <c r="H20" s="120"/>
      <c r="I20" s="143"/>
      <c r="J20" s="120"/>
      <c r="K20" s="116"/>
      <c r="L20" s="108"/>
      <c r="M20" s="108"/>
      <c r="N20" s="108"/>
      <c r="O20" s="131"/>
      <c r="P20" s="108"/>
      <c r="Q20" s="148"/>
      <c r="R20" s="149"/>
      <c r="S20" s="120"/>
      <c r="T20" s="107">
        <f>IF(U21="","",1)</f>
        <v>1</v>
      </c>
      <c r="U20" s="108">
        <f>IF(U21="","",1)</f>
        <v>1</v>
      </c>
      <c r="V20" s="109">
        <f>IF(U21="","",1)</f>
        <v>1</v>
      </c>
      <c r="W20" s="120"/>
      <c r="X20" s="130"/>
      <c r="Y20" s="131"/>
      <c r="Z20" s="46"/>
      <c r="AB20" s="201"/>
      <c r="AC20" s="206"/>
      <c r="AD20" s="235"/>
      <c r="AF20" s="236"/>
      <c r="AG20" s="237"/>
      <c r="AH20" s="237"/>
      <c r="AI20" s="238"/>
      <c r="AJ20" s="239"/>
      <c r="AL20" s="240"/>
      <c r="AM20" s="240"/>
      <c r="AN20" s="240"/>
      <c r="AO20" s="240"/>
      <c r="AP20" s="240"/>
      <c r="AQ20" s="240"/>
      <c r="AR20" s="240"/>
      <c r="AS20" s="240"/>
      <c r="AT20" s="240"/>
      <c r="AU20" s="240"/>
      <c r="AV20" s="240"/>
      <c r="AW20" s="240"/>
      <c r="AX20" s="240"/>
      <c r="AY20" s="240"/>
      <c r="AZ20" s="240"/>
      <c r="BA20" s="240"/>
      <c r="BB20" s="240"/>
      <c r="BC20" s="240"/>
      <c r="BD20" s="240"/>
      <c r="BE20" s="240"/>
      <c r="BF20" s="240"/>
      <c r="BG20" s="241"/>
      <c r="BH20" s="223"/>
      <c r="BI20" s="235"/>
      <c r="BJ20" s="207"/>
      <c r="BK20" s="205"/>
    </row>
    <row r="21" spans="2:63" ht="16" thickTop="1" x14ac:dyDescent="0.2">
      <c r="B21" s="41"/>
      <c r="C21" s="116">
        <v>2</v>
      </c>
      <c r="D21" s="129" t="str">
        <f>IF(AD21="Athlete Name","",AD21)</f>
        <v>Nick Mowrer</v>
      </c>
      <c r="E21" s="130"/>
      <c r="F21" s="108">
        <f>COUNT(AL21:BG21)</f>
        <v>3</v>
      </c>
      <c r="G21" s="131">
        <f t="shared" ref="G21" si="4">_xlfn.IFS(F21="","",F21=1,1,F21=2,2,F21=3,3,F21=4,4,F21=5,5,F21&gt;5,5)</f>
        <v>3</v>
      </c>
      <c r="H21" s="120"/>
      <c r="I21" s="143"/>
      <c r="J21" s="145" t="s">
        <v>32</v>
      </c>
      <c r="K21" s="116">
        <f>IFERROR(LARGE((AL21:BG21),1),"")</f>
        <v>552</v>
      </c>
      <c r="L21" s="108">
        <f>IFERROR(LARGE((AL21:BG21),2),"")</f>
        <v>549</v>
      </c>
      <c r="M21" s="108">
        <f>IFERROR(LARGE((AL21:BG21),3),"")</f>
        <v>535</v>
      </c>
      <c r="N21" s="108" t="str">
        <f>IFERROR(LARGE((AL21:BG21),4),"")</f>
        <v/>
      </c>
      <c r="O21" s="131" t="str">
        <f>IFERROR(LARGE((AL21:BG21),5),"")</f>
        <v/>
      </c>
      <c r="P21" s="108"/>
      <c r="Q21" s="148">
        <f>IFERROR(AVERAGEIF(K21:O21,"&gt;0"),"")</f>
        <v>545.33333333333337</v>
      </c>
      <c r="R21" s="149">
        <f>IF(SUM(AF22:AJ22,K22:O22)=0,"",SUM(AF22:AJ22,K22:O22))</f>
        <v>0.5</v>
      </c>
      <c r="S21" s="120"/>
      <c r="T21" s="107">
        <f>IF(U21="","",1)</f>
        <v>1</v>
      </c>
      <c r="U21" s="110">
        <f>IF(SUM(Q21:R21)=0,"",SUM(Q21:R21))</f>
        <v>545.83333333333337</v>
      </c>
      <c r="V21" s="109">
        <f>IF(U21="","",1)</f>
        <v>1</v>
      </c>
      <c r="W21" s="120"/>
      <c r="X21" s="130" t="str">
        <f t="shared" ref="X21:X84" si="5">IF(AD21="Athlete Name","",AD21)</f>
        <v>Nick Mowrer</v>
      </c>
      <c r="Y21" s="131"/>
      <c r="Z21" s="46"/>
      <c r="AB21" s="201"/>
      <c r="AC21" s="206">
        <v>2</v>
      </c>
      <c r="AD21" s="220" t="s">
        <v>59</v>
      </c>
      <c r="AF21" s="206"/>
      <c r="AG21" s="190"/>
      <c r="AH21" s="190"/>
      <c r="AI21" s="190"/>
      <c r="AJ21" s="207"/>
      <c r="AK21" s="242"/>
      <c r="AL21" s="222">
        <v>535</v>
      </c>
      <c r="AM21" s="222">
        <v>552</v>
      </c>
      <c r="AN21" s="222">
        <v>549</v>
      </c>
      <c r="AO21" s="222" t="s">
        <v>32</v>
      </c>
      <c r="AP21" s="222" t="s">
        <v>32</v>
      </c>
      <c r="AQ21" s="222" t="s">
        <v>32</v>
      </c>
      <c r="AR21" s="222" t="s">
        <v>32</v>
      </c>
      <c r="AS21" s="222" t="s">
        <v>32</v>
      </c>
      <c r="AT21" s="222" t="s">
        <v>32</v>
      </c>
      <c r="AU21" s="222" t="s">
        <v>32</v>
      </c>
      <c r="AV21" s="222" t="s">
        <v>32</v>
      </c>
      <c r="AW21" s="222" t="s">
        <v>32</v>
      </c>
      <c r="AX21" s="222" t="s">
        <v>32</v>
      </c>
      <c r="AY21" s="222" t="s">
        <v>32</v>
      </c>
      <c r="AZ21" s="222" t="s">
        <v>32</v>
      </c>
      <c r="BA21" s="222" t="s">
        <v>32</v>
      </c>
      <c r="BB21" s="222" t="s">
        <v>32</v>
      </c>
      <c r="BC21" s="222" t="s">
        <v>32</v>
      </c>
      <c r="BD21" s="222" t="s">
        <v>32</v>
      </c>
      <c r="BE21" s="222" t="s">
        <v>32</v>
      </c>
      <c r="BF21" s="222" t="s">
        <v>32</v>
      </c>
      <c r="BG21" s="222" t="s">
        <v>32</v>
      </c>
      <c r="BH21" s="223"/>
      <c r="BI21" s="220" t="str">
        <f>IF(AD21="Athlete Name","",AD21)</f>
        <v>Nick Mowrer</v>
      </c>
      <c r="BJ21" s="207">
        <v>2</v>
      </c>
      <c r="BK21" s="205"/>
    </row>
    <row r="22" spans="2:63" x14ac:dyDescent="0.2">
      <c r="B22" s="41"/>
      <c r="C22" s="116"/>
      <c r="D22" s="129"/>
      <c r="E22" s="130"/>
      <c r="F22" s="108"/>
      <c r="G22" s="131"/>
      <c r="H22" s="120"/>
      <c r="I22" s="143" t="str">
        <f>IF(SUM(AF22:AJ22)=0,"",SUM(AF22:AJ22))</f>
        <v/>
      </c>
      <c r="J22" s="145" t="s">
        <v>42</v>
      </c>
      <c r="K22" s="116">
        <f>IFERROR(LARGE((AL22:BG22),1),"")</f>
        <v>0.5</v>
      </c>
      <c r="L22" s="108" t="str">
        <f>IFERROR(LARGE((AL22:BG22),2),"")</f>
        <v/>
      </c>
      <c r="M22" s="108" t="str">
        <f>IFERROR(LARGE((AL22:BG22),3),"")</f>
        <v/>
      </c>
      <c r="N22" s="108" t="str">
        <f>IFERROR(LARGE((AL22:BG22),4),"")</f>
        <v/>
      </c>
      <c r="O22" s="131" t="str">
        <f>IFERROR(LARGE((AL22:BG22),5),"")</f>
        <v/>
      </c>
      <c r="P22" s="108"/>
      <c r="Q22" s="148"/>
      <c r="R22" s="149"/>
      <c r="S22" s="120"/>
      <c r="T22" s="107">
        <f>IF(U21="","",1)</f>
        <v>1</v>
      </c>
      <c r="U22" s="111">
        <f>IF(U21="","",1)</f>
        <v>1</v>
      </c>
      <c r="V22" s="109">
        <f>IF(U21="","",1)</f>
        <v>1</v>
      </c>
      <c r="W22" s="120"/>
      <c r="X22" s="130"/>
      <c r="Y22" s="131"/>
      <c r="Z22" s="46"/>
      <c r="AB22" s="201"/>
      <c r="AC22" s="206"/>
      <c r="AD22" s="220"/>
      <c r="AF22" s="206" t="s">
        <v>42</v>
      </c>
      <c r="AG22" s="190" t="s">
        <v>42</v>
      </c>
      <c r="AH22" s="190" t="s">
        <v>42</v>
      </c>
      <c r="AI22" s="190" t="s">
        <v>42</v>
      </c>
      <c r="AJ22" s="207" t="s">
        <v>42</v>
      </c>
      <c r="AK22" s="242"/>
      <c r="AL22" s="206" t="s">
        <v>42</v>
      </c>
      <c r="AM22" s="206" t="s">
        <v>42</v>
      </c>
      <c r="AN22" s="206">
        <v>0.5</v>
      </c>
      <c r="AO22" s="206" t="s">
        <v>42</v>
      </c>
      <c r="AP22" s="206" t="s">
        <v>42</v>
      </c>
      <c r="AQ22" s="206" t="s">
        <v>42</v>
      </c>
      <c r="AR22" s="206" t="s">
        <v>42</v>
      </c>
      <c r="AS22" s="206" t="s">
        <v>42</v>
      </c>
      <c r="AT22" s="206" t="s">
        <v>42</v>
      </c>
      <c r="AU22" s="206" t="s">
        <v>42</v>
      </c>
      <c r="AV22" s="206" t="s">
        <v>42</v>
      </c>
      <c r="AW22" s="206" t="s">
        <v>42</v>
      </c>
      <c r="AX22" s="206" t="s">
        <v>42</v>
      </c>
      <c r="AY22" s="206" t="s">
        <v>42</v>
      </c>
      <c r="AZ22" s="206" t="s">
        <v>42</v>
      </c>
      <c r="BA22" s="206" t="s">
        <v>42</v>
      </c>
      <c r="BB22" s="206" t="s">
        <v>42</v>
      </c>
      <c r="BC22" s="206" t="s">
        <v>42</v>
      </c>
      <c r="BD22" s="206" t="s">
        <v>42</v>
      </c>
      <c r="BE22" s="206" t="s">
        <v>42</v>
      </c>
      <c r="BF22" s="206" t="s">
        <v>42</v>
      </c>
      <c r="BG22" s="206" t="s">
        <v>42</v>
      </c>
      <c r="BH22" s="223"/>
      <c r="BI22" s="220"/>
      <c r="BJ22" s="207"/>
      <c r="BK22" s="205"/>
    </row>
    <row r="23" spans="2:63" s="224" customFormat="1" ht="8.5" customHeight="1" thickBot="1" x14ac:dyDescent="0.25">
      <c r="B23" s="65"/>
      <c r="C23" s="118"/>
      <c r="D23" s="132"/>
      <c r="E23" s="133"/>
      <c r="F23" s="167"/>
      <c r="G23" s="134"/>
      <c r="H23" s="146"/>
      <c r="I23" s="147"/>
      <c r="J23" s="146"/>
      <c r="K23" s="150"/>
      <c r="L23" s="113"/>
      <c r="M23" s="113"/>
      <c r="N23" s="113"/>
      <c r="O23" s="151"/>
      <c r="P23" s="146"/>
      <c r="Q23" s="152"/>
      <c r="R23" s="153"/>
      <c r="S23" s="146"/>
      <c r="T23" s="112">
        <f>IF(U21="","",1)</f>
        <v>1</v>
      </c>
      <c r="U23" s="113">
        <f>IF(U21="","",1)</f>
        <v>1</v>
      </c>
      <c r="V23" s="114">
        <f>IF(U21="","",1)</f>
        <v>1</v>
      </c>
      <c r="W23" s="146"/>
      <c r="X23" s="132"/>
      <c r="Y23" s="159"/>
      <c r="Z23" s="64"/>
      <c r="AB23" s="225"/>
      <c r="AC23" s="226"/>
      <c r="AD23" s="243"/>
      <c r="AF23" s="244"/>
      <c r="AG23" s="245"/>
      <c r="AH23" s="245"/>
      <c r="AI23" s="245"/>
      <c r="AJ23" s="246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6"/>
      <c r="BH23" s="231"/>
      <c r="BI23" s="247"/>
      <c r="BJ23" s="233"/>
      <c r="BK23" s="234"/>
    </row>
    <row r="24" spans="2:63" ht="8.5" customHeight="1" thickTop="1" x14ac:dyDescent="0.2">
      <c r="B24" s="41"/>
      <c r="C24" s="116"/>
      <c r="D24" s="129"/>
      <c r="E24" s="130"/>
      <c r="F24" s="127"/>
      <c r="G24" s="128"/>
      <c r="H24" s="120"/>
      <c r="I24" s="143"/>
      <c r="J24" s="120"/>
      <c r="K24" s="116"/>
      <c r="L24" s="108"/>
      <c r="M24" s="108"/>
      <c r="N24" s="108"/>
      <c r="O24" s="131"/>
      <c r="P24" s="108"/>
      <c r="Q24" s="148"/>
      <c r="R24" s="149"/>
      <c r="S24" s="120"/>
      <c r="T24" s="107">
        <f t="shared" ref="T24" si="6">IF(U25="","",1)</f>
        <v>1</v>
      </c>
      <c r="U24" s="108">
        <f t="shared" ref="U24" si="7">IF(U25="","",1)</f>
        <v>1</v>
      </c>
      <c r="V24" s="109">
        <f t="shared" ref="V24" si="8">IF(U25="","",1)</f>
        <v>1</v>
      </c>
      <c r="W24" s="120"/>
      <c r="X24" s="130"/>
      <c r="Y24" s="131"/>
      <c r="Z24" s="46"/>
      <c r="AB24" s="201"/>
      <c r="AC24" s="206"/>
      <c r="AD24" s="214"/>
      <c r="AF24" s="215"/>
      <c r="AG24" s="216"/>
      <c r="AH24" s="216"/>
      <c r="AI24" s="216"/>
      <c r="AJ24" s="217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9"/>
      <c r="AY24" s="219"/>
      <c r="AZ24" s="219"/>
      <c r="BA24" s="219"/>
      <c r="BB24" s="219"/>
      <c r="BC24" s="219"/>
      <c r="BD24" s="219"/>
      <c r="BE24" s="219"/>
      <c r="BF24" s="219"/>
      <c r="BG24" s="217"/>
      <c r="BH24" s="223"/>
      <c r="BI24" s="214"/>
      <c r="BJ24" s="207"/>
      <c r="BK24" s="205"/>
    </row>
    <row r="25" spans="2:63" x14ac:dyDescent="0.2">
      <c r="B25" s="41"/>
      <c r="C25" s="116">
        <v>3</v>
      </c>
      <c r="D25" s="129" t="str">
        <f t="shared" ref="D25:D88" si="9">IF(AD25="Athlete Name","",AD25)</f>
        <v>Keith Sanderson</v>
      </c>
      <c r="E25" s="130"/>
      <c r="F25" s="108">
        <f>COUNT(AL25:BG25)</f>
        <v>8</v>
      </c>
      <c r="G25" s="131">
        <f t="shared" ref="G25" si="10">_xlfn.IFS(F25="","",F25=1,1,F25=2,2,F25=3,3,F25=4,4,F25=5,5,F25&gt;5,5)</f>
        <v>5</v>
      </c>
      <c r="H25" s="120"/>
      <c r="I25" s="143"/>
      <c r="J25" s="145" t="s">
        <v>32</v>
      </c>
      <c r="K25" s="116">
        <f>IFERROR(LARGE((AL25:BG25),1),"")</f>
        <v>582</v>
      </c>
      <c r="L25" s="108">
        <f>IFERROR(LARGE((AL25:BG25),2),"")</f>
        <v>578</v>
      </c>
      <c r="M25" s="108">
        <f>IFERROR(LARGE((AL25:BG25),3),"")</f>
        <v>577</v>
      </c>
      <c r="N25" s="108">
        <f>IFERROR(LARGE((AL25:BG25),4),"")</f>
        <v>576</v>
      </c>
      <c r="O25" s="131">
        <f>IFERROR(LARGE((AL25:BG25),5),"")</f>
        <v>573</v>
      </c>
      <c r="P25" s="108"/>
      <c r="Q25" s="148">
        <f t="shared" ref="Q25:Q88" si="11">IFERROR(AVERAGEIF(K25:O25,"&gt;0"),"")</f>
        <v>577.20000000000005</v>
      </c>
      <c r="R25" s="149">
        <f t="shared" ref="R25:R88" si="12">IF(SUM(AF26:AJ26,K26:O26)=0,"",SUM(AF26:AJ26,K26:O26))</f>
        <v>1.5</v>
      </c>
      <c r="S25" s="120"/>
      <c r="T25" s="107">
        <f t="shared" ref="T25" si="13">IF(U25="","",1)</f>
        <v>1</v>
      </c>
      <c r="U25" s="110">
        <f t="shared" ref="U25" si="14">IF(SUM(Q25:R25)=0,"",SUM(Q25:R25))</f>
        <v>578.70000000000005</v>
      </c>
      <c r="V25" s="109">
        <f t="shared" ref="V25" si="15">IF(U25="","",1)</f>
        <v>1</v>
      </c>
      <c r="W25" s="120"/>
      <c r="X25" s="130" t="str">
        <f t="shared" si="5"/>
        <v>Keith Sanderson</v>
      </c>
      <c r="Y25" s="131"/>
      <c r="Z25" s="46"/>
      <c r="AB25" s="201"/>
      <c r="AC25" s="206">
        <v>3</v>
      </c>
      <c r="AD25" s="220" t="s">
        <v>88</v>
      </c>
      <c r="AF25" s="206"/>
      <c r="AG25" s="190"/>
      <c r="AH25" s="190"/>
      <c r="AI25" s="190"/>
      <c r="AJ25" s="207"/>
      <c r="AK25" s="242"/>
      <c r="AL25" s="222">
        <v>569</v>
      </c>
      <c r="AM25" s="222">
        <v>576</v>
      </c>
      <c r="AN25" s="222">
        <v>573</v>
      </c>
      <c r="AO25" s="222">
        <v>582</v>
      </c>
      <c r="AP25" s="222">
        <v>578</v>
      </c>
      <c r="AQ25" s="222" t="s">
        <v>32</v>
      </c>
      <c r="AR25" s="222">
        <v>577</v>
      </c>
      <c r="AS25" s="222" t="s">
        <v>32</v>
      </c>
      <c r="AT25" s="222" t="s">
        <v>32</v>
      </c>
      <c r="AU25" s="222">
        <v>561</v>
      </c>
      <c r="AV25" s="222" t="s">
        <v>32</v>
      </c>
      <c r="AW25" s="222" t="s">
        <v>32</v>
      </c>
      <c r="AX25" s="222" t="s">
        <v>32</v>
      </c>
      <c r="AY25" s="222" t="s">
        <v>32</v>
      </c>
      <c r="AZ25" s="222">
        <v>563</v>
      </c>
      <c r="BA25" s="222" t="s">
        <v>32</v>
      </c>
      <c r="BB25" s="222" t="s">
        <v>32</v>
      </c>
      <c r="BC25" s="222" t="s">
        <v>32</v>
      </c>
      <c r="BD25" s="222" t="s">
        <v>32</v>
      </c>
      <c r="BE25" s="222" t="s">
        <v>32</v>
      </c>
      <c r="BF25" s="222" t="s">
        <v>32</v>
      </c>
      <c r="BG25" s="222" t="s">
        <v>32</v>
      </c>
      <c r="BH25" s="223"/>
      <c r="BI25" s="220" t="str">
        <f>IF(AD25="Athlete Name","",AD25)</f>
        <v>Keith Sanderson</v>
      </c>
      <c r="BJ25" s="207">
        <v>3</v>
      </c>
      <c r="BK25" s="205"/>
    </row>
    <row r="26" spans="2:63" x14ac:dyDescent="0.2">
      <c r="B26" s="41"/>
      <c r="C26" s="116"/>
      <c r="D26" s="129"/>
      <c r="E26" s="130"/>
      <c r="F26" s="108"/>
      <c r="G26" s="131"/>
      <c r="H26" s="120"/>
      <c r="I26" s="143" t="str">
        <f>IF(SUM(AF26:AJ26)=0,"",SUM(AF26:AJ26))</f>
        <v/>
      </c>
      <c r="J26" s="145" t="s">
        <v>42</v>
      </c>
      <c r="K26" s="116">
        <f>IFERROR(LARGE((AL26:BG26),1),"")</f>
        <v>1.5</v>
      </c>
      <c r="L26" s="108" t="str">
        <f>IFERROR(LARGE((AL26:BG26),2),"")</f>
        <v/>
      </c>
      <c r="M26" s="108" t="str">
        <f>IFERROR(LARGE((AL26:BG26),3),"")</f>
        <v/>
      </c>
      <c r="N26" s="108" t="str">
        <f>IFERROR(LARGE((AL26:BG26),4),"")</f>
        <v/>
      </c>
      <c r="O26" s="131" t="str">
        <f>IFERROR(LARGE((AL26:BG26),5),"")</f>
        <v/>
      </c>
      <c r="P26" s="108"/>
      <c r="Q26" s="148"/>
      <c r="R26" s="149"/>
      <c r="S26" s="120"/>
      <c r="T26" s="107">
        <f t="shared" ref="T26" si="16">IF(U25="","",1)</f>
        <v>1</v>
      </c>
      <c r="U26" s="111">
        <f t="shared" ref="U26" si="17">IF(U25="","",1)</f>
        <v>1</v>
      </c>
      <c r="V26" s="109">
        <f t="shared" ref="V26" si="18">IF(U25="","",1)</f>
        <v>1</v>
      </c>
      <c r="W26" s="120"/>
      <c r="X26" s="130"/>
      <c r="Y26" s="131"/>
      <c r="Z26" s="46"/>
      <c r="AB26" s="201"/>
      <c r="AC26" s="206"/>
      <c r="AD26" s="220"/>
      <c r="AF26" s="206" t="s">
        <v>42</v>
      </c>
      <c r="AG26" s="190" t="s">
        <v>42</v>
      </c>
      <c r="AH26" s="190" t="s">
        <v>42</v>
      </c>
      <c r="AI26" s="190" t="s">
        <v>42</v>
      </c>
      <c r="AJ26" s="207" t="s">
        <v>42</v>
      </c>
      <c r="AK26" s="242"/>
      <c r="AL26" s="206" t="s">
        <v>42</v>
      </c>
      <c r="AM26" s="206" t="s">
        <v>42</v>
      </c>
      <c r="AN26" s="206">
        <v>1.5</v>
      </c>
      <c r="AO26" s="206" t="s">
        <v>42</v>
      </c>
      <c r="AP26" s="206" t="s">
        <v>42</v>
      </c>
      <c r="AQ26" s="206" t="s">
        <v>42</v>
      </c>
      <c r="AR26" s="206" t="s">
        <v>42</v>
      </c>
      <c r="AS26" s="206" t="s">
        <v>42</v>
      </c>
      <c r="AT26" s="206" t="s">
        <v>42</v>
      </c>
      <c r="AU26" s="206" t="s">
        <v>42</v>
      </c>
      <c r="AV26" s="206" t="s">
        <v>42</v>
      </c>
      <c r="AW26" s="206" t="s">
        <v>42</v>
      </c>
      <c r="AX26" s="206" t="s">
        <v>42</v>
      </c>
      <c r="AY26" s="206" t="s">
        <v>42</v>
      </c>
      <c r="AZ26" s="206" t="s">
        <v>42</v>
      </c>
      <c r="BA26" s="206" t="s">
        <v>42</v>
      </c>
      <c r="BB26" s="206" t="s">
        <v>42</v>
      </c>
      <c r="BC26" s="206" t="s">
        <v>42</v>
      </c>
      <c r="BD26" s="206" t="s">
        <v>42</v>
      </c>
      <c r="BE26" s="206" t="s">
        <v>42</v>
      </c>
      <c r="BF26" s="206" t="s">
        <v>42</v>
      </c>
      <c r="BG26" s="206" t="s">
        <v>42</v>
      </c>
      <c r="BH26" s="223"/>
      <c r="BI26" s="220"/>
      <c r="BJ26" s="207"/>
      <c r="BK26" s="205"/>
    </row>
    <row r="27" spans="2:63" s="224" customFormat="1" ht="8.5" customHeight="1" thickBot="1" x14ac:dyDescent="0.25">
      <c r="B27" s="65"/>
      <c r="C27" s="118"/>
      <c r="D27" s="132"/>
      <c r="E27" s="133"/>
      <c r="F27" s="167"/>
      <c r="G27" s="134"/>
      <c r="H27" s="146"/>
      <c r="I27" s="147"/>
      <c r="J27" s="146"/>
      <c r="K27" s="150"/>
      <c r="L27" s="113"/>
      <c r="M27" s="113"/>
      <c r="N27" s="113"/>
      <c r="O27" s="151"/>
      <c r="P27" s="146"/>
      <c r="Q27" s="152"/>
      <c r="R27" s="153"/>
      <c r="S27" s="146"/>
      <c r="T27" s="112">
        <f t="shared" ref="T27" si="19">IF(U25="","",1)</f>
        <v>1</v>
      </c>
      <c r="U27" s="113">
        <f t="shared" ref="U27" si="20">IF(U25="","",1)</f>
        <v>1</v>
      </c>
      <c r="V27" s="114">
        <f t="shared" ref="V27" si="21">IF(U25="","",1)</f>
        <v>1</v>
      </c>
      <c r="W27" s="146"/>
      <c r="X27" s="132"/>
      <c r="Y27" s="159"/>
      <c r="Z27" s="64"/>
      <c r="AB27" s="225"/>
      <c r="AC27" s="226"/>
      <c r="AD27" s="227"/>
      <c r="AF27" s="228"/>
      <c r="AG27" s="229"/>
      <c r="AH27" s="229"/>
      <c r="AI27" s="229"/>
      <c r="AJ27" s="230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29"/>
      <c r="BE27" s="229"/>
      <c r="BF27" s="229"/>
      <c r="BG27" s="230"/>
      <c r="BH27" s="231"/>
      <c r="BI27" s="232"/>
      <c r="BJ27" s="233"/>
      <c r="BK27" s="234"/>
    </row>
    <row r="28" spans="2:63" ht="8.5" customHeight="1" thickTop="1" x14ac:dyDescent="0.2">
      <c r="B28" s="41"/>
      <c r="C28" s="116"/>
      <c r="D28" s="129"/>
      <c r="E28" s="130"/>
      <c r="F28" s="127"/>
      <c r="G28" s="128"/>
      <c r="H28" s="120"/>
      <c r="I28" s="143"/>
      <c r="J28" s="120"/>
      <c r="K28" s="116"/>
      <c r="L28" s="108"/>
      <c r="M28" s="108"/>
      <c r="N28" s="108"/>
      <c r="O28" s="131"/>
      <c r="P28" s="108"/>
      <c r="Q28" s="148"/>
      <c r="R28" s="149"/>
      <c r="S28" s="120"/>
      <c r="T28" s="107">
        <f t="shared" ref="T28" si="22">IF(U29="","",1)</f>
        <v>1</v>
      </c>
      <c r="U28" s="108">
        <f t="shared" ref="U28" si="23">IF(U29="","",1)</f>
        <v>1</v>
      </c>
      <c r="V28" s="109">
        <f t="shared" ref="V28" si="24">IF(U29="","",1)</f>
        <v>1</v>
      </c>
      <c r="W28" s="120"/>
      <c r="X28" s="130"/>
      <c r="Y28" s="131"/>
      <c r="Z28" s="46"/>
      <c r="AB28" s="201"/>
      <c r="AC28" s="206"/>
      <c r="AD28" s="235"/>
      <c r="AF28" s="236"/>
      <c r="AG28" s="237"/>
      <c r="AH28" s="237"/>
      <c r="AI28" s="238"/>
      <c r="AJ28" s="239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48"/>
      <c r="AY28" s="248"/>
      <c r="AZ28" s="248"/>
      <c r="BA28" s="248"/>
      <c r="BB28" s="248"/>
      <c r="BC28" s="248"/>
      <c r="BD28" s="248"/>
      <c r="BE28" s="248"/>
      <c r="BF28" s="248"/>
      <c r="BG28" s="249"/>
      <c r="BH28" s="223"/>
      <c r="BI28" s="235"/>
      <c r="BJ28" s="207"/>
      <c r="BK28" s="205"/>
    </row>
    <row r="29" spans="2:63" x14ac:dyDescent="0.2">
      <c r="B29" s="41"/>
      <c r="C29" s="116">
        <v>4</v>
      </c>
      <c r="D29" s="129" t="str">
        <f t="shared" si="9"/>
        <v>Charles Platt</v>
      </c>
      <c r="E29" s="130"/>
      <c r="F29" s="108">
        <f>COUNT(AL29:BG29)</f>
        <v>7</v>
      </c>
      <c r="G29" s="131">
        <f t="shared" ref="G29" si="25">_xlfn.IFS(F29="","",F29=1,1,F29=2,2,F29=3,3,F29=4,4,F29=5,5,F29&gt;5,5)</f>
        <v>5</v>
      </c>
      <c r="H29" s="120"/>
      <c r="I29" s="143"/>
      <c r="J29" s="145" t="s">
        <v>32</v>
      </c>
      <c r="K29" s="116">
        <f>IFERROR(LARGE((AL29:BG29),1),"")</f>
        <v>555</v>
      </c>
      <c r="L29" s="108">
        <f>IFERROR(LARGE((AL29:BG29),2),"")</f>
        <v>549</v>
      </c>
      <c r="M29" s="108">
        <f>IFERROR(LARGE((AL29:BG29),3),"")</f>
        <v>548</v>
      </c>
      <c r="N29" s="108">
        <f>IFERROR(LARGE((AL29:BG29),4),"")</f>
        <v>544</v>
      </c>
      <c r="O29" s="131">
        <f>IFERROR(LARGE((AL29:BG29),5),"")</f>
        <v>537</v>
      </c>
      <c r="P29" s="108"/>
      <c r="Q29" s="148">
        <f t="shared" si="11"/>
        <v>546.6</v>
      </c>
      <c r="R29" s="149" t="str">
        <f t="shared" si="12"/>
        <v/>
      </c>
      <c r="S29" s="120"/>
      <c r="T29" s="107">
        <f t="shared" ref="T29" si="26">IF(U29="","",1)</f>
        <v>1</v>
      </c>
      <c r="U29" s="110">
        <f t="shared" ref="U29" si="27">IF(SUM(Q29:R29)=0,"",SUM(Q29:R29))</f>
        <v>546.6</v>
      </c>
      <c r="V29" s="109">
        <f t="shared" ref="V29" si="28">IF(U29="","",1)</f>
        <v>1</v>
      </c>
      <c r="W29" s="120"/>
      <c r="X29" s="130" t="str">
        <f t="shared" si="5"/>
        <v>Charles Platt</v>
      </c>
      <c r="Y29" s="131"/>
      <c r="Z29" s="46"/>
      <c r="AB29" s="201"/>
      <c r="AC29" s="206">
        <v>4</v>
      </c>
      <c r="AD29" s="220" t="s">
        <v>175</v>
      </c>
      <c r="AF29" s="206"/>
      <c r="AG29" s="190"/>
      <c r="AH29" s="190"/>
      <c r="AI29" s="190"/>
      <c r="AJ29" s="207"/>
      <c r="AK29" s="242"/>
      <c r="AL29" s="222">
        <v>555</v>
      </c>
      <c r="AM29" s="222">
        <v>544</v>
      </c>
      <c r="AN29" s="222">
        <v>537</v>
      </c>
      <c r="AO29" s="222">
        <v>532</v>
      </c>
      <c r="AP29" s="222">
        <v>549</v>
      </c>
      <c r="AQ29" s="222" t="s">
        <v>32</v>
      </c>
      <c r="AR29" s="222">
        <v>532</v>
      </c>
      <c r="AS29" s="222" t="s">
        <v>32</v>
      </c>
      <c r="AT29" s="222" t="s">
        <v>32</v>
      </c>
      <c r="AU29" s="222">
        <v>548</v>
      </c>
      <c r="AV29" s="222" t="s">
        <v>32</v>
      </c>
      <c r="AW29" s="222" t="s">
        <v>32</v>
      </c>
      <c r="AX29" s="222" t="s">
        <v>32</v>
      </c>
      <c r="AY29" s="222" t="s">
        <v>32</v>
      </c>
      <c r="AZ29" s="222" t="s">
        <v>32</v>
      </c>
      <c r="BA29" s="222" t="s">
        <v>32</v>
      </c>
      <c r="BB29" s="222" t="s">
        <v>32</v>
      </c>
      <c r="BC29" s="222" t="s">
        <v>32</v>
      </c>
      <c r="BD29" s="222" t="s">
        <v>32</v>
      </c>
      <c r="BE29" s="222" t="s">
        <v>32</v>
      </c>
      <c r="BF29" s="222" t="s">
        <v>32</v>
      </c>
      <c r="BG29" s="222" t="s">
        <v>32</v>
      </c>
      <c r="BH29" s="223"/>
      <c r="BI29" s="220" t="str">
        <f>IF(AD29="Athlete Name","",AD29)</f>
        <v>Charles Platt</v>
      </c>
      <c r="BJ29" s="207">
        <v>4</v>
      </c>
      <c r="BK29" s="205"/>
    </row>
    <row r="30" spans="2:63" x14ac:dyDescent="0.2">
      <c r="B30" s="41"/>
      <c r="C30" s="116"/>
      <c r="D30" s="129"/>
      <c r="E30" s="130"/>
      <c r="F30" s="108"/>
      <c r="G30" s="131"/>
      <c r="H30" s="120"/>
      <c r="I30" s="143" t="str">
        <f>IF(SUM(AF30:AJ30)=0,"",SUM(AF30:AJ30))</f>
        <v/>
      </c>
      <c r="J30" s="145" t="s">
        <v>42</v>
      </c>
      <c r="K30" s="116" t="str">
        <f>IFERROR(LARGE((AL30:BG30),1),"")</f>
        <v/>
      </c>
      <c r="L30" s="108" t="str">
        <f>IFERROR(LARGE((AL30:BG30),2),"")</f>
        <v/>
      </c>
      <c r="M30" s="108" t="str">
        <f>IFERROR(LARGE((AL30:BG30),3),"")</f>
        <v/>
      </c>
      <c r="N30" s="108" t="str">
        <f>IFERROR(LARGE((AL30:BG30),4),"")</f>
        <v/>
      </c>
      <c r="O30" s="131" t="str">
        <f>IFERROR(LARGE((AL30:BG30),5),"")</f>
        <v/>
      </c>
      <c r="P30" s="108"/>
      <c r="Q30" s="148"/>
      <c r="R30" s="149"/>
      <c r="S30" s="120"/>
      <c r="T30" s="107">
        <f t="shared" ref="T30" si="29">IF(U29="","",1)</f>
        <v>1</v>
      </c>
      <c r="U30" s="111">
        <f t="shared" ref="U30" si="30">IF(U29="","",1)</f>
        <v>1</v>
      </c>
      <c r="V30" s="109">
        <f t="shared" ref="V30" si="31">IF(U29="","",1)</f>
        <v>1</v>
      </c>
      <c r="W30" s="120"/>
      <c r="X30" s="130"/>
      <c r="Y30" s="131"/>
      <c r="Z30" s="46"/>
      <c r="AB30" s="201"/>
      <c r="AC30" s="206"/>
      <c r="AD30" s="220"/>
      <c r="AF30" s="206" t="s">
        <v>42</v>
      </c>
      <c r="AG30" s="190" t="s">
        <v>42</v>
      </c>
      <c r="AH30" s="190" t="s">
        <v>42</v>
      </c>
      <c r="AI30" s="190" t="s">
        <v>42</v>
      </c>
      <c r="AJ30" s="207" t="s">
        <v>42</v>
      </c>
      <c r="AK30" s="242"/>
      <c r="AL30" s="206" t="s">
        <v>42</v>
      </c>
      <c r="AM30" s="206" t="s">
        <v>42</v>
      </c>
      <c r="AN30" s="206" t="s">
        <v>42</v>
      </c>
      <c r="AO30" s="206" t="s">
        <v>42</v>
      </c>
      <c r="AP30" s="206" t="s">
        <v>42</v>
      </c>
      <c r="AQ30" s="206" t="s">
        <v>42</v>
      </c>
      <c r="AR30" s="206" t="s">
        <v>42</v>
      </c>
      <c r="AS30" s="206" t="s">
        <v>42</v>
      </c>
      <c r="AT30" s="206" t="s">
        <v>42</v>
      </c>
      <c r="AU30" s="206" t="s">
        <v>42</v>
      </c>
      <c r="AV30" s="206" t="s">
        <v>42</v>
      </c>
      <c r="AW30" s="206" t="s">
        <v>42</v>
      </c>
      <c r="AX30" s="206" t="s">
        <v>42</v>
      </c>
      <c r="AY30" s="206" t="s">
        <v>42</v>
      </c>
      <c r="AZ30" s="206" t="s">
        <v>42</v>
      </c>
      <c r="BA30" s="206" t="s">
        <v>42</v>
      </c>
      <c r="BB30" s="206" t="s">
        <v>42</v>
      </c>
      <c r="BC30" s="206" t="s">
        <v>42</v>
      </c>
      <c r="BD30" s="206" t="s">
        <v>42</v>
      </c>
      <c r="BE30" s="206" t="s">
        <v>42</v>
      </c>
      <c r="BF30" s="206" t="s">
        <v>42</v>
      </c>
      <c r="BG30" s="206" t="s">
        <v>42</v>
      </c>
      <c r="BH30" s="223"/>
      <c r="BI30" s="220"/>
      <c r="BJ30" s="207"/>
      <c r="BK30" s="205"/>
    </row>
    <row r="31" spans="2:63" s="224" customFormat="1" ht="8.5" customHeight="1" thickBot="1" x14ac:dyDescent="0.25">
      <c r="B31" s="65"/>
      <c r="C31" s="118"/>
      <c r="D31" s="132"/>
      <c r="E31" s="133"/>
      <c r="F31" s="167"/>
      <c r="G31" s="134"/>
      <c r="H31" s="146"/>
      <c r="I31" s="147"/>
      <c r="J31" s="146"/>
      <c r="K31" s="150"/>
      <c r="L31" s="113"/>
      <c r="M31" s="113"/>
      <c r="N31" s="113"/>
      <c r="O31" s="151"/>
      <c r="P31" s="146"/>
      <c r="Q31" s="152"/>
      <c r="R31" s="153"/>
      <c r="S31" s="146"/>
      <c r="T31" s="112">
        <f t="shared" ref="T31" si="32">IF(U29="","",1)</f>
        <v>1</v>
      </c>
      <c r="U31" s="113">
        <f t="shared" ref="U31" si="33">IF(U29="","",1)</f>
        <v>1</v>
      </c>
      <c r="V31" s="114">
        <f t="shared" ref="V31" si="34">IF(U29="","",1)</f>
        <v>1</v>
      </c>
      <c r="W31" s="146"/>
      <c r="X31" s="132"/>
      <c r="Y31" s="159"/>
      <c r="Z31" s="64"/>
      <c r="AB31" s="225"/>
      <c r="AC31" s="226"/>
      <c r="AD31" s="243"/>
      <c r="AF31" s="244"/>
      <c r="AG31" s="245"/>
      <c r="AH31" s="245"/>
      <c r="AI31" s="245"/>
      <c r="AJ31" s="246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6"/>
      <c r="BH31" s="231"/>
      <c r="BI31" s="247"/>
      <c r="BJ31" s="233"/>
      <c r="BK31" s="234"/>
    </row>
    <row r="32" spans="2:63" ht="8.5" customHeight="1" thickTop="1" x14ac:dyDescent="0.2">
      <c r="B32" s="41"/>
      <c r="C32" s="116"/>
      <c r="D32" s="129"/>
      <c r="E32" s="130"/>
      <c r="F32" s="127"/>
      <c r="G32" s="128"/>
      <c r="H32" s="120"/>
      <c r="I32" s="143"/>
      <c r="J32" s="120"/>
      <c r="K32" s="116"/>
      <c r="L32" s="108"/>
      <c r="M32" s="108"/>
      <c r="N32" s="108"/>
      <c r="O32" s="131"/>
      <c r="P32" s="108"/>
      <c r="Q32" s="148"/>
      <c r="R32" s="149"/>
      <c r="S32" s="120"/>
      <c r="T32" s="107">
        <f t="shared" ref="T32" si="35">IF(U33="","",1)</f>
        <v>1</v>
      </c>
      <c r="U32" s="108">
        <f t="shared" ref="U32" si="36">IF(U33="","",1)</f>
        <v>1</v>
      </c>
      <c r="V32" s="109">
        <f t="shared" ref="V32" si="37">IF(U33="","",1)</f>
        <v>1</v>
      </c>
      <c r="W32" s="120"/>
      <c r="X32" s="130"/>
      <c r="Y32" s="131"/>
      <c r="Z32" s="46"/>
      <c r="AB32" s="201"/>
      <c r="AC32" s="206"/>
      <c r="AD32" s="214"/>
      <c r="AF32" s="215"/>
      <c r="AG32" s="216"/>
      <c r="AH32" s="216"/>
      <c r="AI32" s="216"/>
      <c r="AJ32" s="217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9"/>
      <c r="AY32" s="219"/>
      <c r="AZ32" s="219"/>
      <c r="BA32" s="219"/>
      <c r="BB32" s="219"/>
      <c r="BC32" s="219"/>
      <c r="BD32" s="219"/>
      <c r="BE32" s="219"/>
      <c r="BF32" s="219"/>
      <c r="BG32" s="217"/>
      <c r="BH32" s="223"/>
      <c r="BI32" s="214"/>
      <c r="BJ32" s="207"/>
      <c r="BK32" s="205"/>
    </row>
    <row r="33" spans="2:63" x14ac:dyDescent="0.2">
      <c r="B33" s="41"/>
      <c r="C33" s="116">
        <v>5</v>
      </c>
      <c r="D33" s="129" t="str">
        <f t="shared" si="9"/>
        <v>Paul Kang</v>
      </c>
      <c r="E33" s="130"/>
      <c r="F33" s="108">
        <f>COUNT(AL33:BG33)</f>
        <v>3</v>
      </c>
      <c r="G33" s="131">
        <f t="shared" ref="G33" si="38">_xlfn.IFS(F33="","",F33=1,1,F33=2,2,F33=3,3,F33=4,4,F33=5,5,F33&gt;5,5)</f>
        <v>3</v>
      </c>
      <c r="H33" s="120"/>
      <c r="I33" s="143"/>
      <c r="J33" s="145" t="s">
        <v>32</v>
      </c>
      <c r="K33" s="116">
        <f>IFERROR(LARGE((AL33:BG33),1),"")</f>
        <v>555</v>
      </c>
      <c r="L33" s="108">
        <f>IFERROR(LARGE((AL33:BG33),2),"")</f>
        <v>546</v>
      </c>
      <c r="M33" s="108">
        <f>IFERROR(LARGE((AL33:BG33),3),"")</f>
        <v>519</v>
      </c>
      <c r="N33" s="108" t="str">
        <f>IFERROR(LARGE((AL33:BG33),4),"")</f>
        <v/>
      </c>
      <c r="O33" s="131" t="str">
        <f>IFERROR(LARGE((AL33:BG33),5),"")</f>
        <v/>
      </c>
      <c r="P33" s="108"/>
      <c r="Q33" s="148">
        <f t="shared" si="11"/>
        <v>540</v>
      </c>
      <c r="R33" s="149" t="str">
        <f t="shared" si="12"/>
        <v/>
      </c>
      <c r="S33" s="120"/>
      <c r="T33" s="107">
        <f t="shared" ref="T33" si="39">IF(U33="","",1)</f>
        <v>1</v>
      </c>
      <c r="U33" s="110">
        <f t="shared" ref="U33" si="40">IF(SUM(Q33:R33)=0,"",SUM(Q33:R33))</f>
        <v>540</v>
      </c>
      <c r="V33" s="109">
        <f t="shared" ref="V33" si="41">IF(U33="","",1)</f>
        <v>1</v>
      </c>
      <c r="W33" s="120"/>
      <c r="X33" s="130" t="str">
        <f t="shared" si="5"/>
        <v>Paul Kang</v>
      </c>
      <c r="Y33" s="131"/>
      <c r="Z33" s="46"/>
      <c r="AB33" s="201"/>
      <c r="AC33" s="206">
        <v>5</v>
      </c>
      <c r="AD33" s="220" t="s">
        <v>179</v>
      </c>
      <c r="AF33" s="206"/>
      <c r="AG33" s="190"/>
      <c r="AH33" s="190"/>
      <c r="AI33" s="190"/>
      <c r="AJ33" s="207"/>
      <c r="AK33" s="242"/>
      <c r="AL33" s="222">
        <v>546</v>
      </c>
      <c r="AM33" s="222">
        <v>555</v>
      </c>
      <c r="AN33" s="222">
        <v>519</v>
      </c>
      <c r="AO33" s="222" t="s">
        <v>32</v>
      </c>
      <c r="AP33" s="222" t="s">
        <v>32</v>
      </c>
      <c r="AQ33" s="222" t="s">
        <v>32</v>
      </c>
      <c r="AR33" s="222" t="s">
        <v>32</v>
      </c>
      <c r="AS33" s="222" t="s">
        <v>32</v>
      </c>
      <c r="AT33" s="222" t="s">
        <v>32</v>
      </c>
      <c r="AU33" s="222" t="s">
        <v>32</v>
      </c>
      <c r="AV33" s="222" t="s">
        <v>32</v>
      </c>
      <c r="AW33" s="222" t="s">
        <v>32</v>
      </c>
      <c r="AX33" s="222" t="s">
        <v>32</v>
      </c>
      <c r="AY33" s="222" t="s">
        <v>32</v>
      </c>
      <c r="AZ33" s="222" t="s">
        <v>32</v>
      </c>
      <c r="BA33" s="222" t="s">
        <v>32</v>
      </c>
      <c r="BB33" s="222" t="s">
        <v>32</v>
      </c>
      <c r="BC33" s="222" t="s">
        <v>32</v>
      </c>
      <c r="BD33" s="222" t="s">
        <v>32</v>
      </c>
      <c r="BE33" s="222" t="s">
        <v>32</v>
      </c>
      <c r="BF33" s="222" t="s">
        <v>32</v>
      </c>
      <c r="BG33" s="222" t="s">
        <v>32</v>
      </c>
      <c r="BH33" s="223"/>
      <c r="BI33" s="220" t="str">
        <f>IF(AD33="Athlete Name","",AD33)</f>
        <v>Paul Kang</v>
      </c>
      <c r="BJ33" s="207">
        <v>5</v>
      </c>
      <c r="BK33" s="205"/>
    </row>
    <row r="34" spans="2:63" x14ac:dyDescent="0.2">
      <c r="B34" s="41"/>
      <c r="C34" s="116"/>
      <c r="D34" s="129"/>
      <c r="E34" s="130"/>
      <c r="F34" s="108"/>
      <c r="G34" s="131"/>
      <c r="H34" s="120"/>
      <c r="I34" s="143" t="str">
        <f>IF(SUM(AF34:AJ34)=0,"",SUM(AF34:AJ34))</f>
        <v/>
      </c>
      <c r="J34" s="145" t="s">
        <v>42</v>
      </c>
      <c r="K34" s="116" t="str">
        <f>IFERROR(LARGE((AL34:BG34),1),"")</f>
        <v/>
      </c>
      <c r="L34" s="108" t="str">
        <f>IFERROR(LARGE((AL34:BG34),2),"")</f>
        <v/>
      </c>
      <c r="M34" s="108" t="str">
        <f>IFERROR(LARGE((AL34:BG34),3),"")</f>
        <v/>
      </c>
      <c r="N34" s="108" t="str">
        <f>IFERROR(LARGE((AL34:BG34),4),"")</f>
        <v/>
      </c>
      <c r="O34" s="131" t="str">
        <f>IFERROR(LARGE((AL34:BG34),5),"")</f>
        <v/>
      </c>
      <c r="P34" s="108"/>
      <c r="Q34" s="148"/>
      <c r="R34" s="149"/>
      <c r="S34" s="120"/>
      <c r="T34" s="107">
        <f t="shared" ref="T34" si="42">IF(U33="","",1)</f>
        <v>1</v>
      </c>
      <c r="U34" s="111">
        <f t="shared" ref="U34" si="43">IF(U33="","",1)</f>
        <v>1</v>
      </c>
      <c r="V34" s="109">
        <f t="shared" ref="V34" si="44">IF(U33="","",1)</f>
        <v>1</v>
      </c>
      <c r="W34" s="120"/>
      <c r="X34" s="130"/>
      <c r="Y34" s="131"/>
      <c r="Z34" s="46"/>
      <c r="AB34" s="201"/>
      <c r="AC34" s="206"/>
      <c r="AD34" s="251"/>
      <c r="AF34" s="206" t="s">
        <v>42</v>
      </c>
      <c r="AG34" s="190" t="s">
        <v>42</v>
      </c>
      <c r="AH34" s="190" t="s">
        <v>42</v>
      </c>
      <c r="AI34" s="190" t="s">
        <v>42</v>
      </c>
      <c r="AJ34" s="207" t="s">
        <v>42</v>
      </c>
      <c r="AK34" s="242"/>
      <c r="AL34" s="206" t="s">
        <v>42</v>
      </c>
      <c r="AM34" s="206" t="s">
        <v>42</v>
      </c>
      <c r="AN34" s="206" t="s">
        <v>42</v>
      </c>
      <c r="AO34" s="206" t="s">
        <v>42</v>
      </c>
      <c r="AP34" s="206" t="s">
        <v>42</v>
      </c>
      <c r="AQ34" s="206" t="s">
        <v>42</v>
      </c>
      <c r="AR34" s="206" t="s">
        <v>42</v>
      </c>
      <c r="AS34" s="206" t="s">
        <v>42</v>
      </c>
      <c r="AT34" s="206" t="s">
        <v>42</v>
      </c>
      <c r="AU34" s="206" t="s">
        <v>42</v>
      </c>
      <c r="AV34" s="206" t="s">
        <v>42</v>
      </c>
      <c r="AW34" s="206" t="s">
        <v>42</v>
      </c>
      <c r="AX34" s="206" t="s">
        <v>42</v>
      </c>
      <c r="AY34" s="206" t="s">
        <v>42</v>
      </c>
      <c r="AZ34" s="206" t="s">
        <v>42</v>
      </c>
      <c r="BA34" s="206" t="s">
        <v>42</v>
      </c>
      <c r="BB34" s="206" t="s">
        <v>42</v>
      </c>
      <c r="BC34" s="206" t="s">
        <v>42</v>
      </c>
      <c r="BD34" s="206" t="s">
        <v>42</v>
      </c>
      <c r="BE34" s="206" t="s">
        <v>42</v>
      </c>
      <c r="BF34" s="206" t="s">
        <v>42</v>
      </c>
      <c r="BG34" s="206" t="s">
        <v>42</v>
      </c>
      <c r="BH34" s="223"/>
      <c r="BI34" s="220"/>
      <c r="BJ34" s="207"/>
      <c r="BK34" s="205"/>
    </row>
    <row r="35" spans="2:63" s="224" customFormat="1" ht="8.5" customHeight="1" thickBot="1" x14ac:dyDescent="0.25">
      <c r="B35" s="65"/>
      <c r="C35" s="118"/>
      <c r="D35" s="132"/>
      <c r="E35" s="133"/>
      <c r="F35" s="167"/>
      <c r="G35" s="134"/>
      <c r="H35" s="146"/>
      <c r="I35" s="147"/>
      <c r="J35" s="146"/>
      <c r="K35" s="150"/>
      <c r="L35" s="113"/>
      <c r="M35" s="113"/>
      <c r="N35" s="113"/>
      <c r="O35" s="151"/>
      <c r="P35" s="146"/>
      <c r="Q35" s="152"/>
      <c r="R35" s="153"/>
      <c r="S35" s="146"/>
      <c r="T35" s="112">
        <f t="shared" ref="T35" si="45">IF(U33="","",1)</f>
        <v>1</v>
      </c>
      <c r="U35" s="113">
        <f t="shared" ref="U35" si="46">IF(U33="","",1)</f>
        <v>1</v>
      </c>
      <c r="V35" s="114">
        <f t="shared" ref="V35" si="47">IF(U33="","",1)</f>
        <v>1</v>
      </c>
      <c r="W35" s="146"/>
      <c r="X35" s="132"/>
      <c r="Y35" s="159"/>
      <c r="Z35" s="64"/>
      <c r="AB35" s="225"/>
      <c r="AC35" s="226"/>
      <c r="AD35" s="252"/>
      <c r="AF35" s="228"/>
      <c r="AG35" s="229"/>
      <c r="AH35" s="229"/>
      <c r="AI35" s="229"/>
      <c r="AJ35" s="230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29"/>
      <c r="BE35" s="229"/>
      <c r="BF35" s="229"/>
      <c r="BG35" s="230"/>
      <c r="BH35" s="231"/>
      <c r="BI35" s="232"/>
      <c r="BJ35" s="233"/>
      <c r="BK35" s="234"/>
    </row>
    <row r="36" spans="2:63" ht="8.5" customHeight="1" thickTop="1" x14ac:dyDescent="0.2">
      <c r="B36" s="41"/>
      <c r="C36" s="116"/>
      <c r="D36" s="129"/>
      <c r="E36" s="130"/>
      <c r="F36" s="127"/>
      <c r="G36" s="128"/>
      <c r="H36" s="120"/>
      <c r="I36" s="143"/>
      <c r="J36" s="120"/>
      <c r="K36" s="116"/>
      <c r="L36" s="108"/>
      <c r="M36" s="108"/>
      <c r="N36" s="108"/>
      <c r="O36" s="131"/>
      <c r="P36" s="108"/>
      <c r="Q36" s="148"/>
      <c r="R36" s="149"/>
      <c r="S36" s="120"/>
      <c r="T36" s="107">
        <f t="shared" ref="T36" si="48">IF(U37="","",1)</f>
        <v>1</v>
      </c>
      <c r="U36" s="108">
        <f t="shared" ref="U36" si="49">IF(U37="","",1)</f>
        <v>1</v>
      </c>
      <c r="V36" s="109">
        <f t="shared" ref="V36" si="50">IF(U37="","",1)</f>
        <v>1</v>
      </c>
      <c r="W36" s="120"/>
      <c r="X36" s="130"/>
      <c r="Y36" s="131"/>
      <c r="Z36" s="46"/>
      <c r="AB36" s="201"/>
      <c r="AC36" s="206"/>
      <c r="AD36" s="235"/>
      <c r="AF36" s="236"/>
      <c r="AG36" s="237"/>
      <c r="AH36" s="237"/>
      <c r="AI36" s="238"/>
      <c r="AJ36" s="239"/>
      <c r="AL36" s="238"/>
      <c r="AM36" s="238"/>
      <c r="AN36" s="238"/>
      <c r="AO36" s="238"/>
      <c r="AP36" s="238"/>
      <c r="AQ36" s="238"/>
      <c r="AR36" s="238"/>
      <c r="AS36" s="238"/>
      <c r="AT36" s="238"/>
      <c r="AU36" s="238"/>
      <c r="AV36" s="238"/>
      <c r="AW36" s="238"/>
      <c r="AX36" s="248"/>
      <c r="AY36" s="248"/>
      <c r="AZ36" s="248"/>
      <c r="BA36" s="248"/>
      <c r="BB36" s="248"/>
      <c r="BC36" s="248"/>
      <c r="BD36" s="248"/>
      <c r="BE36" s="248"/>
      <c r="BF36" s="248"/>
      <c r="BG36" s="249"/>
      <c r="BH36" s="223"/>
      <c r="BI36" s="235"/>
      <c r="BJ36" s="207"/>
      <c r="BK36" s="205"/>
    </row>
    <row r="37" spans="2:63" x14ac:dyDescent="0.2">
      <c r="B37" s="41"/>
      <c r="C37" s="116">
        <v>6</v>
      </c>
      <c r="D37" s="129" t="str">
        <f t="shared" si="9"/>
        <v>Jack Leverett III</v>
      </c>
      <c r="E37" s="130"/>
      <c r="F37" s="108">
        <f>COUNT(AL37:BG37)</f>
        <v>3</v>
      </c>
      <c r="G37" s="131">
        <f t="shared" ref="G37" si="51">_xlfn.IFS(F37="","",F37=1,1,F37=2,2,F37=3,3,F37=4,4,F37=5,5,F37&gt;5,5)</f>
        <v>3</v>
      </c>
      <c r="H37" s="120"/>
      <c r="I37" s="143"/>
      <c r="J37" s="145" t="s">
        <v>32</v>
      </c>
      <c r="K37" s="116">
        <f>IFERROR(LARGE((AL37:BG37),1),"")</f>
        <v>552</v>
      </c>
      <c r="L37" s="108">
        <f>IFERROR(LARGE((AL37:BG37),2),"")</f>
        <v>534</v>
      </c>
      <c r="M37" s="108">
        <f>IFERROR(LARGE((AL37:BG37),3),"")</f>
        <v>525</v>
      </c>
      <c r="N37" s="108" t="str">
        <f>IFERROR(LARGE((AL37:BG37),4),"")</f>
        <v/>
      </c>
      <c r="O37" s="131" t="str">
        <f>IFERROR(LARGE((AL37:BG37),5),"")</f>
        <v/>
      </c>
      <c r="P37" s="108"/>
      <c r="Q37" s="148">
        <f t="shared" si="11"/>
        <v>537</v>
      </c>
      <c r="R37" s="149" t="str">
        <f t="shared" si="12"/>
        <v/>
      </c>
      <c r="S37" s="120"/>
      <c r="T37" s="107">
        <f t="shared" ref="T37" si="52">IF(U37="","",1)</f>
        <v>1</v>
      </c>
      <c r="U37" s="110">
        <f t="shared" ref="U37" si="53">IF(SUM(Q37:R37)=0,"",SUM(Q37:R37))</f>
        <v>537</v>
      </c>
      <c r="V37" s="109">
        <f t="shared" ref="V37" si="54">IF(U37="","",1)</f>
        <v>1</v>
      </c>
      <c r="W37" s="120"/>
      <c r="X37" s="130" t="str">
        <f t="shared" si="5"/>
        <v>Jack Leverett III</v>
      </c>
      <c r="Y37" s="131"/>
      <c r="Z37" s="46"/>
      <c r="AB37" s="201"/>
      <c r="AC37" s="206">
        <v>6</v>
      </c>
      <c r="AD37" s="220" t="s">
        <v>180</v>
      </c>
      <c r="AF37" s="206"/>
      <c r="AG37" s="190"/>
      <c r="AH37" s="190"/>
      <c r="AI37" s="190"/>
      <c r="AJ37" s="207"/>
      <c r="AK37" s="242"/>
      <c r="AL37" s="222">
        <v>552</v>
      </c>
      <c r="AM37" s="222">
        <v>534</v>
      </c>
      <c r="AN37" s="222">
        <v>525</v>
      </c>
      <c r="AO37" s="222" t="s">
        <v>32</v>
      </c>
      <c r="AP37" s="222" t="s">
        <v>32</v>
      </c>
      <c r="AQ37" s="222" t="s">
        <v>32</v>
      </c>
      <c r="AR37" s="222" t="s">
        <v>32</v>
      </c>
      <c r="AS37" s="222" t="s">
        <v>32</v>
      </c>
      <c r="AT37" s="222" t="s">
        <v>32</v>
      </c>
      <c r="AU37" s="222" t="s">
        <v>32</v>
      </c>
      <c r="AV37" s="222" t="s">
        <v>32</v>
      </c>
      <c r="AW37" s="222" t="s">
        <v>32</v>
      </c>
      <c r="AX37" s="222" t="s">
        <v>32</v>
      </c>
      <c r="AY37" s="222" t="s">
        <v>32</v>
      </c>
      <c r="AZ37" s="222" t="s">
        <v>32</v>
      </c>
      <c r="BA37" s="222" t="s">
        <v>32</v>
      </c>
      <c r="BB37" s="222" t="s">
        <v>32</v>
      </c>
      <c r="BC37" s="222" t="s">
        <v>32</v>
      </c>
      <c r="BD37" s="222" t="s">
        <v>32</v>
      </c>
      <c r="BE37" s="222" t="s">
        <v>32</v>
      </c>
      <c r="BF37" s="222" t="s">
        <v>32</v>
      </c>
      <c r="BG37" s="222" t="s">
        <v>32</v>
      </c>
      <c r="BH37" s="223"/>
      <c r="BI37" s="220" t="str">
        <f>IF(AD37="Athlete Name","",AD37)</f>
        <v>Jack Leverett III</v>
      </c>
      <c r="BJ37" s="207">
        <v>6</v>
      </c>
      <c r="BK37" s="205"/>
    </row>
    <row r="38" spans="2:63" x14ac:dyDescent="0.2">
      <c r="B38" s="41"/>
      <c r="C38" s="116"/>
      <c r="D38" s="129"/>
      <c r="E38" s="130"/>
      <c r="F38" s="108"/>
      <c r="G38" s="131"/>
      <c r="H38" s="120"/>
      <c r="I38" s="143" t="str">
        <f>IF(SUM(AF38:AJ38)=0,"",SUM(AF38:AJ38))</f>
        <v/>
      </c>
      <c r="J38" s="145" t="s">
        <v>42</v>
      </c>
      <c r="K38" s="116" t="str">
        <f>IFERROR(LARGE((AL38:BG38),1),"")</f>
        <v/>
      </c>
      <c r="L38" s="108" t="str">
        <f>IFERROR(LARGE((AL38:BG38),2),"")</f>
        <v/>
      </c>
      <c r="M38" s="108" t="str">
        <f>IFERROR(LARGE((AL38:BG38),3),"")</f>
        <v/>
      </c>
      <c r="N38" s="108" t="str">
        <f>IFERROR(LARGE((AL38:BG38),4),"")</f>
        <v/>
      </c>
      <c r="O38" s="131" t="str">
        <f>IFERROR(LARGE((AL38:BG38),5),"")</f>
        <v/>
      </c>
      <c r="P38" s="108"/>
      <c r="Q38" s="148"/>
      <c r="R38" s="149"/>
      <c r="S38" s="120"/>
      <c r="T38" s="107">
        <f t="shared" ref="T38" si="55">IF(U37="","",1)</f>
        <v>1</v>
      </c>
      <c r="U38" s="111">
        <f t="shared" ref="U38" si="56">IF(U37="","",1)</f>
        <v>1</v>
      </c>
      <c r="V38" s="109">
        <f t="shared" ref="V38" si="57">IF(U37="","",1)</f>
        <v>1</v>
      </c>
      <c r="W38" s="120"/>
      <c r="X38" s="130"/>
      <c r="Y38" s="131"/>
      <c r="Z38" s="46"/>
      <c r="AB38" s="201"/>
      <c r="AC38" s="206"/>
      <c r="AD38" s="220"/>
      <c r="AF38" s="206" t="s">
        <v>42</v>
      </c>
      <c r="AG38" s="190" t="s">
        <v>42</v>
      </c>
      <c r="AH38" s="190" t="s">
        <v>42</v>
      </c>
      <c r="AI38" s="190" t="s">
        <v>42</v>
      </c>
      <c r="AJ38" s="207" t="s">
        <v>42</v>
      </c>
      <c r="AK38" s="242"/>
      <c r="AL38" s="206" t="s">
        <v>42</v>
      </c>
      <c r="AM38" s="206" t="s">
        <v>42</v>
      </c>
      <c r="AN38" s="206" t="s">
        <v>42</v>
      </c>
      <c r="AO38" s="206" t="s">
        <v>42</v>
      </c>
      <c r="AP38" s="206" t="s">
        <v>42</v>
      </c>
      <c r="AQ38" s="206" t="s">
        <v>42</v>
      </c>
      <c r="AR38" s="206" t="s">
        <v>42</v>
      </c>
      <c r="AS38" s="206" t="s">
        <v>42</v>
      </c>
      <c r="AT38" s="206" t="s">
        <v>42</v>
      </c>
      <c r="AU38" s="206" t="s">
        <v>42</v>
      </c>
      <c r="AV38" s="206" t="s">
        <v>42</v>
      </c>
      <c r="AW38" s="206" t="s">
        <v>42</v>
      </c>
      <c r="AX38" s="206" t="s">
        <v>42</v>
      </c>
      <c r="AY38" s="206" t="s">
        <v>42</v>
      </c>
      <c r="AZ38" s="206" t="s">
        <v>42</v>
      </c>
      <c r="BA38" s="206" t="s">
        <v>42</v>
      </c>
      <c r="BB38" s="206" t="s">
        <v>42</v>
      </c>
      <c r="BC38" s="206" t="s">
        <v>42</v>
      </c>
      <c r="BD38" s="206" t="s">
        <v>42</v>
      </c>
      <c r="BE38" s="206" t="s">
        <v>42</v>
      </c>
      <c r="BF38" s="206" t="s">
        <v>42</v>
      </c>
      <c r="BG38" s="206" t="s">
        <v>42</v>
      </c>
      <c r="BH38" s="223"/>
      <c r="BI38" s="220"/>
      <c r="BJ38" s="207"/>
      <c r="BK38" s="205"/>
    </row>
    <row r="39" spans="2:63" s="224" customFormat="1" ht="8.5" customHeight="1" thickBot="1" x14ac:dyDescent="0.25">
      <c r="B39" s="65"/>
      <c r="C39" s="118"/>
      <c r="D39" s="132"/>
      <c r="E39" s="133"/>
      <c r="F39" s="167"/>
      <c r="G39" s="134"/>
      <c r="H39" s="146"/>
      <c r="I39" s="147"/>
      <c r="J39" s="146"/>
      <c r="K39" s="150"/>
      <c r="L39" s="113"/>
      <c r="M39" s="113"/>
      <c r="N39" s="113"/>
      <c r="O39" s="151"/>
      <c r="P39" s="146"/>
      <c r="Q39" s="152"/>
      <c r="R39" s="153"/>
      <c r="S39" s="146"/>
      <c r="T39" s="112">
        <f t="shared" ref="T39" si="58">IF(U37="","",1)</f>
        <v>1</v>
      </c>
      <c r="U39" s="113">
        <f t="shared" ref="U39" si="59">IF(U37="","",1)</f>
        <v>1</v>
      </c>
      <c r="V39" s="114">
        <f t="shared" ref="V39" si="60">IF(U37="","",1)</f>
        <v>1</v>
      </c>
      <c r="W39" s="146"/>
      <c r="X39" s="132"/>
      <c r="Y39" s="159"/>
      <c r="Z39" s="64"/>
      <c r="AB39" s="225"/>
      <c r="AC39" s="226"/>
      <c r="AD39" s="243"/>
      <c r="AF39" s="244"/>
      <c r="AG39" s="245"/>
      <c r="AH39" s="245"/>
      <c r="AI39" s="245"/>
      <c r="AJ39" s="246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5"/>
      <c r="BC39" s="245"/>
      <c r="BD39" s="245"/>
      <c r="BE39" s="245"/>
      <c r="BF39" s="245"/>
      <c r="BG39" s="246"/>
      <c r="BH39" s="231"/>
      <c r="BI39" s="247"/>
      <c r="BJ39" s="233"/>
      <c r="BK39" s="234"/>
    </row>
    <row r="40" spans="2:63" ht="8.5" customHeight="1" thickTop="1" x14ac:dyDescent="0.2">
      <c r="B40" s="41"/>
      <c r="C40" s="116"/>
      <c r="D40" s="129"/>
      <c r="E40" s="130"/>
      <c r="F40" s="127"/>
      <c r="G40" s="128"/>
      <c r="H40" s="120"/>
      <c r="I40" s="143"/>
      <c r="J40" s="120"/>
      <c r="K40" s="116"/>
      <c r="L40" s="108"/>
      <c r="M40" s="108"/>
      <c r="N40" s="108"/>
      <c r="O40" s="131"/>
      <c r="P40" s="108"/>
      <c r="Q40" s="148"/>
      <c r="R40" s="149"/>
      <c r="S40" s="120"/>
      <c r="T40" s="107">
        <f t="shared" ref="T40" si="61">IF(U41="","",1)</f>
        <v>1</v>
      </c>
      <c r="U40" s="108">
        <f t="shared" ref="U40" si="62">IF(U41="","",1)</f>
        <v>1</v>
      </c>
      <c r="V40" s="109">
        <f t="shared" ref="V40" si="63">IF(U41="","",1)</f>
        <v>1</v>
      </c>
      <c r="W40" s="120"/>
      <c r="X40" s="130"/>
      <c r="Y40" s="131"/>
      <c r="Z40" s="46"/>
      <c r="AB40" s="201"/>
      <c r="AC40" s="206"/>
      <c r="AD40" s="214"/>
      <c r="AF40" s="215"/>
      <c r="AG40" s="216"/>
      <c r="AH40" s="216"/>
      <c r="AI40" s="216"/>
      <c r="AJ40" s="217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9"/>
      <c r="AY40" s="219"/>
      <c r="AZ40" s="219"/>
      <c r="BA40" s="219"/>
      <c r="BB40" s="219"/>
      <c r="BC40" s="219"/>
      <c r="BD40" s="219"/>
      <c r="BE40" s="219"/>
      <c r="BF40" s="219"/>
      <c r="BG40" s="217"/>
      <c r="BH40" s="223"/>
      <c r="BI40" s="214"/>
      <c r="BJ40" s="207"/>
      <c r="BK40" s="205"/>
    </row>
    <row r="41" spans="2:63" x14ac:dyDescent="0.2">
      <c r="B41" s="41"/>
      <c r="C41" s="116">
        <v>7</v>
      </c>
      <c r="D41" s="129" t="str">
        <f t="shared" si="9"/>
        <v>John McNally</v>
      </c>
      <c r="E41" s="130"/>
      <c r="F41" s="108">
        <f>COUNT(AL41:BG41)</f>
        <v>3</v>
      </c>
      <c r="G41" s="131">
        <f t="shared" ref="G41" si="64">_xlfn.IFS(F41="","",F41=1,1,F41=2,2,F41=3,3,F41=4,4,F41=5,5,F41&gt;5,5)</f>
        <v>3</v>
      </c>
      <c r="H41" s="120"/>
      <c r="I41" s="143"/>
      <c r="J41" s="145" t="s">
        <v>32</v>
      </c>
      <c r="K41" s="116">
        <f>IFERROR(LARGE((AL41:BG41),1),"")</f>
        <v>537</v>
      </c>
      <c r="L41" s="108">
        <f>IFERROR(LARGE((AL41:BG41),2),"")</f>
        <v>531</v>
      </c>
      <c r="M41" s="108">
        <f>IFERROR(LARGE((AL41:BG41),3),"")</f>
        <v>523</v>
      </c>
      <c r="N41" s="108" t="str">
        <f>IFERROR(LARGE((AL41:BG41),4),"")</f>
        <v/>
      </c>
      <c r="O41" s="131" t="str">
        <f>IFERROR(LARGE((AL41:BG41),5),"")</f>
        <v/>
      </c>
      <c r="P41" s="108"/>
      <c r="Q41" s="148">
        <f t="shared" si="11"/>
        <v>530.33333333333337</v>
      </c>
      <c r="R41" s="149" t="str">
        <f t="shared" si="12"/>
        <v/>
      </c>
      <c r="S41" s="120"/>
      <c r="T41" s="107">
        <f t="shared" ref="T41" si="65">IF(U41="","",1)</f>
        <v>1</v>
      </c>
      <c r="U41" s="110">
        <f t="shared" ref="U41" si="66">IF(SUM(Q41:R41)=0,"",SUM(Q41:R41))</f>
        <v>530.33333333333337</v>
      </c>
      <c r="V41" s="109">
        <f t="shared" ref="V41" si="67">IF(U41="","",1)</f>
        <v>1</v>
      </c>
      <c r="W41" s="120"/>
      <c r="X41" s="130" t="str">
        <f t="shared" si="5"/>
        <v>John McNally</v>
      </c>
      <c r="Y41" s="131"/>
      <c r="Z41" s="46"/>
      <c r="AB41" s="201"/>
      <c r="AC41" s="206">
        <v>7</v>
      </c>
      <c r="AD41" s="220" t="s">
        <v>224</v>
      </c>
      <c r="AF41" s="206"/>
      <c r="AG41" s="190"/>
      <c r="AH41" s="190"/>
      <c r="AI41" s="190"/>
      <c r="AJ41" s="207"/>
      <c r="AK41" s="242"/>
      <c r="AL41" s="222" t="s">
        <v>32</v>
      </c>
      <c r="AM41" s="222" t="s">
        <v>32</v>
      </c>
      <c r="AN41" s="222" t="s">
        <v>32</v>
      </c>
      <c r="AO41" s="222" t="s">
        <v>32</v>
      </c>
      <c r="AP41" s="222" t="s">
        <v>32</v>
      </c>
      <c r="AQ41" s="222" t="s">
        <v>32</v>
      </c>
      <c r="AR41" s="222" t="s">
        <v>32</v>
      </c>
      <c r="AS41" s="222" t="s">
        <v>32</v>
      </c>
      <c r="AT41" s="222" t="s">
        <v>32</v>
      </c>
      <c r="AU41" s="222" t="s">
        <v>32</v>
      </c>
      <c r="AV41" s="222">
        <v>531</v>
      </c>
      <c r="AW41" s="222">
        <v>523</v>
      </c>
      <c r="AX41" s="222">
        <v>537</v>
      </c>
      <c r="AY41" s="222" t="s">
        <v>32</v>
      </c>
      <c r="AZ41" s="222" t="s">
        <v>32</v>
      </c>
      <c r="BA41" s="222" t="s">
        <v>32</v>
      </c>
      <c r="BB41" s="222" t="s">
        <v>32</v>
      </c>
      <c r="BC41" s="222" t="s">
        <v>32</v>
      </c>
      <c r="BD41" s="222" t="s">
        <v>32</v>
      </c>
      <c r="BE41" s="222" t="s">
        <v>32</v>
      </c>
      <c r="BF41" s="222" t="s">
        <v>32</v>
      </c>
      <c r="BG41" s="222" t="s">
        <v>32</v>
      </c>
      <c r="BH41" s="223"/>
      <c r="BI41" s="220" t="str">
        <f>IF(AD41="Athlete Name","",AD41)</f>
        <v>John McNally</v>
      </c>
      <c r="BJ41" s="207">
        <v>7</v>
      </c>
      <c r="BK41" s="205"/>
    </row>
    <row r="42" spans="2:63" x14ac:dyDescent="0.2">
      <c r="B42" s="41"/>
      <c r="C42" s="116"/>
      <c r="D42" s="129"/>
      <c r="E42" s="130"/>
      <c r="F42" s="108"/>
      <c r="G42" s="131"/>
      <c r="H42" s="120"/>
      <c r="I42" s="143" t="str">
        <f>IF(SUM(AF42:AJ42)=0,"",SUM(AF42:AJ42))</f>
        <v/>
      </c>
      <c r="J42" s="145" t="s">
        <v>42</v>
      </c>
      <c r="K42" s="116" t="str">
        <f>IFERROR(LARGE((AL42:BG42),1),"")</f>
        <v/>
      </c>
      <c r="L42" s="108" t="str">
        <f>IFERROR(LARGE((AL42:BG42),2),"")</f>
        <v/>
      </c>
      <c r="M42" s="108" t="str">
        <f>IFERROR(LARGE((AL42:BG42),3),"")</f>
        <v/>
      </c>
      <c r="N42" s="108" t="str">
        <f>IFERROR(LARGE((AL42:BG42),4),"")</f>
        <v/>
      </c>
      <c r="O42" s="131" t="str">
        <f>IFERROR(LARGE((AL42:BG42),5),"")</f>
        <v/>
      </c>
      <c r="P42" s="108"/>
      <c r="Q42" s="148"/>
      <c r="R42" s="149"/>
      <c r="S42" s="120"/>
      <c r="T42" s="107">
        <f t="shared" ref="T42" si="68">IF(U41="","",1)</f>
        <v>1</v>
      </c>
      <c r="U42" s="111">
        <f t="shared" ref="U42" si="69">IF(U41="","",1)</f>
        <v>1</v>
      </c>
      <c r="V42" s="109">
        <f t="shared" ref="V42" si="70">IF(U41="","",1)</f>
        <v>1</v>
      </c>
      <c r="W42" s="120"/>
      <c r="X42" s="130"/>
      <c r="Y42" s="131"/>
      <c r="Z42" s="46"/>
      <c r="AB42" s="201"/>
      <c r="AC42" s="206"/>
      <c r="AD42" s="220"/>
      <c r="AF42" s="206" t="s">
        <v>42</v>
      </c>
      <c r="AG42" s="190" t="s">
        <v>42</v>
      </c>
      <c r="AH42" s="190" t="s">
        <v>42</v>
      </c>
      <c r="AI42" s="190" t="s">
        <v>42</v>
      </c>
      <c r="AJ42" s="207" t="s">
        <v>42</v>
      </c>
      <c r="AK42" s="242"/>
      <c r="AL42" s="206" t="s">
        <v>42</v>
      </c>
      <c r="AM42" s="206" t="s">
        <v>42</v>
      </c>
      <c r="AN42" s="206" t="s">
        <v>42</v>
      </c>
      <c r="AO42" s="206" t="s">
        <v>42</v>
      </c>
      <c r="AP42" s="206" t="s">
        <v>42</v>
      </c>
      <c r="AQ42" s="206" t="s">
        <v>42</v>
      </c>
      <c r="AR42" s="206" t="s">
        <v>42</v>
      </c>
      <c r="AS42" s="206" t="s">
        <v>42</v>
      </c>
      <c r="AT42" s="206" t="s">
        <v>42</v>
      </c>
      <c r="AU42" s="206" t="s">
        <v>42</v>
      </c>
      <c r="AV42" s="206" t="s">
        <v>42</v>
      </c>
      <c r="AW42" s="206" t="s">
        <v>42</v>
      </c>
      <c r="AX42" s="206" t="s">
        <v>42</v>
      </c>
      <c r="AY42" s="206" t="s">
        <v>42</v>
      </c>
      <c r="AZ42" s="206" t="s">
        <v>42</v>
      </c>
      <c r="BA42" s="206" t="s">
        <v>42</v>
      </c>
      <c r="BB42" s="206" t="s">
        <v>42</v>
      </c>
      <c r="BC42" s="206" t="s">
        <v>42</v>
      </c>
      <c r="BD42" s="206" t="s">
        <v>42</v>
      </c>
      <c r="BE42" s="206" t="s">
        <v>42</v>
      </c>
      <c r="BF42" s="206" t="s">
        <v>42</v>
      </c>
      <c r="BG42" s="206" t="s">
        <v>42</v>
      </c>
      <c r="BH42" s="223"/>
      <c r="BI42" s="220"/>
      <c r="BJ42" s="207"/>
      <c r="BK42" s="205"/>
    </row>
    <row r="43" spans="2:63" s="224" customFormat="1" ht="8.5" customHeight="1" thickBot="1" x14ac:dyDescent="0.25">
      <c r="B43" s="65"/>
      <c r="C43" s="118"/>
      <c r="D43" s="132"/>
      <c r="E43" s="133"/>
      <c r="F43" s="167"/>
      <c r="G43" s="134"/>
      <c r="H43" s="146"/>
      <c r="I43" s="147"/>
      <c r="J43" s="146"/>
      <c r="K43" s="150"/>
      <c r="L43" s="113"/>
      <c r="M43" s="113"/>
      <c r="N43" s="113"/>
      <c r="O43" s="151"/>
      <c r="P43" s="146"/>
      <c r="Q43" s="152"/>
      <c r="R43" s="153"/>
      <c r="S43" s="146"/>
      <c r="T43" s="112">
        <f t="shared" ref="T43" si="71">IF(U41="","",1)</f>
        <v>1</v>
      </c>
      <c r="U43" s="113">
        <f t="shared" ref="U43" si="72">IF(U41="","",1)</f>
        <v>1</v>
      </c>
      <c r="V43" s="114">
        <f t="shared" ref="V43" si="73">IF(U41="","",1)</f>
        <v>1</v>
      </c>
      <c r="W43" s="146"/>
      <c r="X43" s="132"/>
      <c r="Y43" s="159"/>
      <c r="Z43" s="64"/>
      <c r="AB43" s="225"/>
      <c r="AC43" s="226"/>
      <c r="AD43" s="227"/>
      <c r="AF43" s="228"/>
      <c r="AG43" s="229"/>
      <c r="AH43" s="229"/>
      <c r="AI43" s="229"/>
      <c r="AJ43" s="230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C43" s="229"/>
      <c r="BD43" s="229"/>
      <c r="BE43" s="229"/>
      <c r="BF43" s="229"/>
      <c r="BG43" s="230"/>
      <c r="BH43" s="231"/>
      <c r="BI43" s="232"/>
      <c r="BJ43" s="233"/>
      <c r="BK43" s="234"/>
    </row>
    <row r="44" spans="2:63" ht="8.5" customHeight="1" thickTop="1" x14ac:dyDescent="0.2">
      <c r="B44" s="41"/>
      <c r="C44" s="116"/>
      <c r="D44" s="129"/>
      <c r="E44" s="130"/>
      <c r="F44" s="127"/>
      <c r="G44" s="128"/>
      <c r="H44" s="120"/>
      <c r="I44" s="143"/>
      <c r="J44" s="120"/>
      <c r="K44" s="116"/>
      <c r="L44" s="108"/>
      <c r="M44" s="108"/>
      <c r="N44" s="108"/>
      <c r="O44" s="131"/>
      <c r="P44" s="108"/>
      <c r="Q44" s="148"/>
      <c r="R44" s="149"/>
      <c r="S44" s="120"/>
      <c r="T44" s="107">
        <f t="shared" ref="T44" si="74">IF(U45="","",1)</f>
        <v>1</v>
      </c>
      <c r="U44" s="108">
        <f t="shared" ref="U44" si="75">IF(U45="","",1)</f>
        <v>1</v>
      </c>
      <c r="V44" s="109">
        <f t="shared" ref="V44" si="76">IF(U45="","",1)</f>
        <v>1</v>
      </c>
      <c r="W44" s="120"/>
      <c r="X44" s="130"/>
      <c r="Y44" s="131"/>
      <c r="Z44" s="46"/>
      <c r="AB44" s="201"/>
      <c r="AC44" s="206"/>
      <c r="AD44" s="235"/>
      <c r="AF44" s="236"/>
      <c r="AG44" s="237"/>
      <c r="AH44" s="237"/>
      <c r="AI44" s="238"/>
      <c r="AJ44" s="239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48"/>
      <c r="AY44" s="248"/>
      <c r="AZ44" s="248"/>
      <c r="BA44" s="248"/>
      <c r="BB44" s="248"/>
      <c r="BC44" s="248"/>
      <c r="BD44" s="248"/>
      <c r="BE44" s="248"/>
      <c r="BF44" s="248"/>
      <c r="BG44" s="249"/>
      <c r="BH44" s="223"/>
      <c r="BI44" s="235"/>
      <c r="BJ44" s="207"/>
      <c r="BK44" s="205"/>
    </row>
    <row r="45" spans="2:63" x14ac:dyDescent="0.2">
      <c r="B45" s="41"/>
      <c r="C45" s="116">
        <v>8</v>
      </c>
      <c r="D45" s="129" t="str">
        <f t="shared" si="9"/>
        <v>Daniel Miller</v>
      </c>
      <c r="E45" s="130"/>
      <c r="F45" s="108">
        <f>COUNT(AL45:BG45)</f>
        <v>3</v>
      </c>
      <c r="G45" s="131">
        <f t="shared" ref="G45" si="77">_xlfn.IFS(F45="","",F45=1,1,F45=2,2,F45=3,3,F45=4,4,F45=5,5,F45&gt;5,5)</f>
        <v>3</v>
      </c>
      <c r="H45" s="120"/>
      <c r="I45" s="143"/>
      <c r="J45" s="145" t="s">
        <v>32</v>
      </c>
      <c r="K45" s="116">
        <f>IFERROR(LARGE((AL45:BG45),1),"")</f>
        <v>524</v>
      </c>
      <c r="L45" s="108">
        <f>IFERROR(LARGE((AL45:BG45),2),"")</f>
        <v>524</v>
      </c>
      <c r="M45" s="108">
        <f>IFERROR(LARGE((AL45:BG45),3),"")</f>
        <v>524</v>
      </c>
      <c r="N45" s="108" t="str">
        <f>IFERROR(LARGE((AL45:BG45),4),"")</f>
        <v/>
      </c>
      <c r="O45" s="131" t="str">
        <f>IFERROR(LARGE((AL45:BG45),5),"")</f>
        <v/>
      </c>
      <c r="P45" s="108"/>
      <c r="Q45" s="148">
        <f t="shared" si="11"/>
        <v>524</v>
      </c>
      <c r="R45" s="149" t="str">
        <f t="shared" si="12"/>
        <v/>
      </c>
      <c r="S45" s="120"/>
      <c r="T45" s="107">
        <f t="shared" ref="T45" si="78">IF(U45="","",1)</f>
        <v>1</v>
      </c>
      <c r="U45" s="110">
        <f t="shared" ref="U45" si="79">IF(SUM(Q45:R45)=0,"",SUM(Q45:R45))</f>
        <v>524</v>
      </c>
      <c r="V45" s="109">
        <f t="shared" ref="V45" si="80">IF(U45="","",1)</f>
        <v>1</v>
      </c>
      <c r="W45" s="120"/>
      <c r="X45" s="130" t="str">
        <f t="shared" si="5"/>
        <v>Daniel Miller</v>
      </c>
      <c r="Y45" s="131"/>
      <c r="Z45" s="46"/>
      <c r="AB45" s="201"/>
      <c r="AC45" s="206">
        <v>8</v>
      </c>
      <c r="AD45" s="220" t="s">
        <v>225</v>
      </c>
      <c r="AF45" s="206"/>
      <c r="AG45" s="190"/>
      <c r="AH45" s="190"/>
      <c r="AI45" s="190"/>
      <c r="AJ45" s="207"/>
      <c r="AK45" s="242"/>
      <c r="AL45" s="222" t="s">
        <v>32</v>
      </c>
      <c r="AM45" s="222" t="s">
        <v>32</v>
      </c>
      <c r="AN45" s="222" t="s">
        <v>32</v>
      </c>
      <c r="AO45" s="222" t="s">
        <v>32</v>
      </c>
      <c r="AP45" s="222" t="s">
        <v>32</v>
      </c>
      <c r="AQ45" s="222" t="s">
        <v>32</v>
      </c>
      <c r="AR45" s="222" t="s">
        <v>32</v>
      </c>
      <c r="AS45" s="222" t="s">
        <v>32</v>
      </c>
      <c r="AT45" s="222" t="s">
        <v>32</v>
      </c>
      <c r="AU45" s="222" t="s">
        <v>32</v>
      </c>
      <c r="AV45" s="222">
        <v>524</v>
      </c>
      <c r="AW45" s="222">
        <v>524</v>
      </c>
      <c r="AX45" s="222">
        <v>524</v>
      </c>
      <c r="AY45" s="222" t="s">
        <v>32</v>
      </c>
      <c r="AZ45" s="222" t="s">
        <v>32</v>
      </c>
      <c r="BA45" s="222" t="s">
        <v>32</v>
      </c>
      <c r="BB45" s="222" t="s">
        <v>32</v>
      </c>
      <c r="BC45" s="222" t="s">
        <v>32</v>
      </c>
      <c r="BD45" s="222" t="s">
        <v>32</v>
      </c>
      <c r="BE45" s="222" t="s">
        <v>32</v>
      </c>
      <c r="BF45" s="222" t="s">
        <v>32</v>
      </c>
      <c r="BG45" s="222" t="s">
        <v>32</v>
      </c>
      <c r="BH45" s="223"/>
      <c r="BI45" s="220" t="str">
        <f>IF(AD45="Athlete Name","",AD45)</f>
        <v>Daniel Miller</v>
      </c>
      <c r="BJ45" s="207">
        <v>8</v>
      </c>
      <c r="BK45" s="205"/>
    </row>
    <row r="46" spans="2:63" x14ac:dyDescent="0.2">
      <c r="B46" s="41"/>
      <c r="C46" s="116"/>
      <c r="D46" s="129"/>
      <c r="E46" s="130"/>
      <c r="F46" s="108"/>
      <c r="G46" s="131"/>
      <c r="H46" s="120"/>
      <c r="I46" s="143" t="str">
        <f>IF(SUM(AF46:AJ46)=0,"",SUM(AF46:AJ46))</f>
        <v/>
      </c>
      <c r="J46" s="145" t="s">
        <v>42</v>
      </c>
      <c r="K46" s="116" t="str">
        <f>IFERROR(LARGE((AL46:BG46),1),"")</f>
        <v/>
      </c>
      <c r="L46" s="108" t="str">
        <f>IFERROR(LARGE((AL46:BG46),2),"")</f>
        <v/>
      </c>
      <c r="M46" s="108" t="str">
        <f>IFERROR(LARGE((AL46:BG46),3),"")</f>
        <v/>
      </c>
      <c r="N46" s="108" t="str">
        <f>IFERROR(LARGE((AL46:BG46),4),"")</f>
        <v/>
      </c>
      <c r="O46" s="131" t="str">
        <f>IFERROR(LARGE((AL46:BG46),5),"")</f>
        <v/>
      </c>
      <c r="P46" s="108"/>
      <c r="Q46" s="148"/>
      <c r="R46" s="149"/>
      <c r="S46" s="120"/>
      <c r="T46" s="107">
        <f t="shared" ref="T46" si="81">IF(U45="","",1)</f>
        <v>1</v>
      </c>
      <c r="U46" s="111">
        <f t="shared" ref="U46" si="82">IF(U45="","",1)</f>
        <v>1</v>
      </c>
      <c r="V46" s="109">
        <f t="shared" ref="V46" si="83">IF(U45="","",1)</f>
        <v>1</v>
      </c>
      <c r="W46" s="120"/>
      <c r="X46" s="130"/>
      <c r="Y46" s="131"/>
      <c r="Z46" s="46"/>
      <c r="AB46" s="201"/>
      <c r="AC46" s="206"/>
      <c r="AD46" s="220"/>
      <c r="AF46" s="206" t="s">
        <v>42</v>
      </c>
      <c r="AG46" s="190" t="s">
        <v>42</v>
      </c>
      <c r="AH46" s="190" t="s">
        <v>42</v>
      </c>
      <c r="AI46" s="190" t="s">
        <v>42</v>
      </c>
      <c r="AJ46" s="207" t="s">
        <v>42</v>
      </c>
      <c r="AK46" s="242"/>
      <c r="AL46" s="206" t="s">
        <v>42</v>
      </c>
      <c r="AM46" s="206" t="s">
        <v>42</v>
      </c>
      <c r="AN46" s="206" t="s">
        <v>42</v>
      </c>
      <c r="AO46" s="206" t="s">
        <v>42</v>
      </c>
      <c r="AP46" s="206" t="s">
        <v>42</v>
      </c>
      <c r="AQ46" s="206" t="s">
        <v>42</v>
      </c>
      <c r="AR46" s="206" t="s">
        <v>42</v>
      </c>
      <c r="AS46" s="206" t="s">
        <v>42</v>
      </c>
      <c r="AT46" s="206" t="s">
        <v>42</v>
      </c>
      <c r="AU46" s="206" t="s">
        <v>42</v>
      </c>
      <c r="AV46" s="206" t="s">
        <v>42</v>
      </c>
      <c r="AW46" s="206" t="s">
        <v>42</v>
      </c>
      <c r="AX46" s="206" t="s">
        <v>42</v>
      </c>
      <c r="AY46" s="206" t="s">
        <v>42</v>
      </c>
      <c r="AZ46" s="206" t="s">
        <v>42</v>
      </c>
      <c r="BA46" s="206" t="s">
        <v>42</v>
      </c>
      <c r="BB46" s="206" t="s">
        <v>42</v>
      </c>
      <c r="BC46" s="206" t="s">
        <v>42</v>
      </c>
      <c r="BD46" s="206" t="s">
        <v>42</v>
      </c>
      <c r="BE46" s="206" t="s">
        <v>42</v>
      </c>
      <c r="BF46" s="206" t="s">
        <v>42</v>
      </c>
      <c r="BG46" s="206" t="s">
        <v>42</v>
      </c>
      <c r="BH46" s="223"/>
      <c r="BI46" s="220"/>
      <c r="BJ46" s="207"/>
      <c r="BK46" s="205"/>
    </row>
    <row r="47" spans="2:63" s="224" customFormat="1" ht="8.5" customHeight="1" thickBot="1" x14ac:dyDescent="0.25">
      <c r="B47" s="65"/>
      <c r="C47" s="118"/>
      <c r="D47" s="132"/>
      <c r="E47" s="133"/>
      <c r="F47" s="167"/>
      <c r="G47" s="134"/>
      <c r="H47" s="146"/>
      <c r="I47" s="147"/>
      <c r="J47" s="146"/>
      <c r="K47" s="150"/>
      <c r="L47" s="113"/>
      <c r="M47" s="113"/>
      <c r="N47" s="113"/>
      <c r="O47" s="151"/>
      <c r="P47" s="146"/>
      <c r="Q47" s="152"/>
      <c r="R47" s="153"/>
      <c r="S47" s="146"/>
      <c r="T47" s="112">
        <f t="shared" ref="T47" si="84">IF(U45="","",1)</f>
        <v>1</v>
      </c>
      <c r="U47" s="113">
        <f t="shared" ref="U47" si="85">IF(U45="","",1)</f>
        <v>1</v>
      </c>
      <c r="V47" s="114">
        <f t="shared" ref="V47" si="86">IF(U45="","",1)</f>
        <v>1</v>
      </c>
      <c r="W47" s="146"/>
      <c r="X47" s="132"/>
      <c r="Y47" s="159"/>
      <c r="Z47" s="64"/>
      <c r="AB47" s="225"/>
      <c r="AC47" s="226"/>
      <c r="AD47" s="243"/>
      <c r="AF47" s="244"/>
      <c r="AG47" s="245"/>
      <c r="AH47" s="245"/>
      <c r="AI47" s="245"/>
      <c r="AJ47" s="246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5"/>
      <c r="BB47" s="245"/>
      <c r="BC47" s="245"/>
      <c r="BD47" s="245"/>
      <c r="BE47" s="245"/>
      <c r="BF47" s="245"/>
      <c r="BG47" s="246"/>
      <c r="BH47" s="231"/>
      <c r="BI47" s="247"/>
      <c r="BJ47" s="233"/>
      <c r="BK47" s="234"/>
    </row>
    <row r="48" spans="2:63" ht="8.5" customHeight="1" thickTop="1" x14ac:dyDescent="0.2">
      <c r="B48" s="41"/>
      <c r="C48" s="116"/>
      <c r="D48" s="129"/>
      <c r="E48" s="130"/>
      <c r="F48" s="127"/>
      <c r="G48" s="128"/>
      <c r="H48" s="120"/>
      <c r="I48" s="143"/>
      <c r="J48" s="120"/>
      <c r="K48" s="116"/>
      <c r="L48" s="108"/>
      <c r="M48" s="108"/>
      <c r="N48" s="108"/>
      <c r="O48" s="131"/>
      <c r="P48" s="108"/>
      <c r="Q48" s="148"/>
      <c r="R48" s="149"/>
      <c r="S48" s="120"/>
      <c r="T48" s="107">
        <f t="shared" ref="T48" si="87">IF(U49="","",1)</f>
        <v>1</v>
      </c>
      <c r="U48" s="108">
        <f t="shared" ref="U48" si="88">IF(U49="","",1)</f>
        <v>1</v>
      </c>
      <c r="V48" s="109">
        <f t="shared" ref="V48" si="89">IF(U49="","",1)</f>
        <v>1</v>
      </c>
      <c r="W48" s="120"/>
      <c r="X48" s="130"/>
      <c r="Y48" s="131"/>
      <c r="Z48" s="46"/>
      <c r="AB48" s="201"/>
      <c r="AC48" s="206"/>
      <c r="AD48" s="214"/>
      <c r="AF48" s="215"/>
      <c r="AG48" s="216"/>
      <c r="AH48" s="216"/>
      <c r="AI48" s="216"/>
      <c r="AJ48" s="217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9"/>
      <c r="AY48" s="219"/>
      <c r="AZ48" s="219"/>
      <c r="BA48" s="219"/>
      <c r="BB48" s="219"/>
      <c r="BC48" s="219"/>
      <c r="BD48" s="219"/>
      <c r="BE48" s="219"/>
      <c r="BF48" s="219"/>
      <c r="BG48" s="217"/>
      <c r="BH48" s="223"/>
      <c r="BI48" s="214"/>
      <c r="BJ48" s="207"/>
      <c r="BK48" s="205"/>
    </row>
    <row r="49" spans="1:63" x14ac:dyDescent="0.2">
      <c r="B49" s="41"/>
      <c r="C49" s="116">
        <v>9</v>
      </c>
      <c r="D49" s="129" t="str">
        <f t="shared" si="9"/>
        <v>Austin Stone</v>
      </c>
      <c r="E49" s="130"/>
      <c r="F49" s="108">
        <f>COUNT(AL49:BG49)</f>
        <v>3</v>
      </c>
      <c r="G49" s="131">
        <f t="shared" ref="G49" si="90">_xlfn.IFS(F49="","",F49=1,1,F49=2,2,F49=3,3,F49=4,4,F49=5,5,F49&gt;5,5)</f>
        <v>3</v>
      </c>
      <c r="H49" s="120"/>
      <c r="I49" s="143"/>
      <c r="J49" s="145" t="s">
        <v>32</v>
      </c>
      <c r="K49" s="116">
        <f>IFERROR(LARGE((AL49:BG49),1),"")</f>
        <v>532</v>
      </c>
      <c r="L49" s="108">
        <f>IFERROR(LARGE((AL49:BG49),2),"")</f>
        <v>510</v>
      </c>
      <c r="M49" s="108">
        <f>IFERROR(LARGE((AL49:BG49),3),"")</f>
        <v>502</v>
      </c>
      <c r="N49" s="108" t="str">
        <f>IFERROR(LARGE((AL49:BG49),4),"")</f>
        <v/>
      </c>
      <c r="O49" s="131" t="str">
        <f>IFERROR(LARGE((AL49:BG49),5),"")</f>
        <v/>
      </c>
      <c r="P49" s="108"/>
      <c r="Q49" s="148">
        <f t="shared" si="11"/>
        <v>514.66666666666663</v>
      </c>
      <c r="R49" s="149" t="str">
        <f t="shared" si="12"/>
        <v/>
      </c>
      <c r="S49" s="120"/>
      <c r="T49" s="107">
        <f t="shared" ref="T49" si="91">IF(U49="","",1)</f>
        <v>1</v>
      </c>
      <c r="U49" s="110">
        <f t="shared" ref="U49" si="92">IF(SUM(Q49:R49)=0,"",SUM(Q49:R49))</f>
        <v>514.66666666666663</v>
      </c>
      <c r="V49" s="109">
        <f t="shared" ref="V49" si="93">IF(U49="","",1)</f>
        <v>1</v>
      </c>
      <c r="W49" s="120"/>
      <c r="X49" s="130" t="str">
        <f t="shared" si="5"/>
        <v>Austin Stone</v>
      </c>
      <c r="Y49" s="131"/>
      <c r="Z49" s="46"/>
      <c r="AB49" s="201"/>
      <c r="AC49" s="206">
        <v>9</v>
      </c>
      <c r="AD49" s="220" t="s">
        <v>226</v>
      </c>
      <c r="AF49" s="206"/>
      <c r="AG49" s="190"/>
      <c r="AH49" s="190"/>
      <c r="AI49" s="190"/>
      <c r="AJ49" s="207"/>
      <c r="AK49" s="242"/>
      <c r="AL49" s="222" t="s">
        <v>32</v>
      </c>
      <c r="AM49" s="222" t="s">
        <v>32</v>
      </c>
      <c r="AN49" s="222" t="s">
        <v>32</v>
      </c>
      <c r="AO49" s="222" t="s">
        <v>32</v>
      </c>
      <c r="AP49" s="222" t="s">
        <v>32</v>
      </c>
      <c r="AQ49" s="222" t="s">
        <v>32</v>
      </c>
      <c r="AR49" s="222" t="s">
        <v>32</v>
      </c>
      <c r="AS49" s="222" t="s">
        <v>32</v>
      </c>
      <c r="AT49" s="222" t="s">
        <v>32</v>
      </c>
      <c r="AU49" s="222" t="s">
        <v>32</v>
      </c>
      <c r="AV49" s="222">
        <v>502</v>
      </c>
      <c r="AW49" s="222">
        <v>510</v>
      </c>
      <c r="AX49" s="222">
        <v>532</v>
      </c>
      <c r="AY49" s="222" t="s">
        <v>32</v>
      </c>
      <c r="AZ49" s="222" t="s">
        <v>32</v>
      </c>
      <c r="BA49" s="222" t="s">
        <v>32</v>
      </c>
      <c r="BB49" s="222" t="s">
        <v>32</v>
      </c>
      <c r="BC49" s="222" t="s">
        <v>32</v>
      </c>
      <c r="BD49" s="222" t="s">
        <v>32</v>
      </c>
      <c r="BE49" s="222" t="s">
        <v>32</v>
      </c>
      <c r="BF49" s="222" t="s">
        <v>32</v>
      </c>
      <c r="BG49" s="222" t="s">
        <v>32</v>
      </c>
      <c r="BH49" s="223"/>
      <c r="BI49" s="220" t="str">
        <f>IF(AD49="Athlete Name","",AD49)</f>
        <v>Austin Stone</v>
      </c>
      <c r="BJ49" s="207">
        <v>9</v>
      </c>
      <c r="BK49" s="205"/>
    </row>
    <row r="50" spans="1:63" x14ac:dyDescent="0.2">
      <c r="A50" s="189" t="s">
        <v>67</v>
      </c>
      <c r="B50" s="41"/>
      <c r="C50" s="116"/>
      <c r="D50" s="129"/>
      <c r="E50" s="130"/>
      <c r="F50" s="108"/>
      <c r="G50" s="131"/>
      <c r="H50" s="120"/>
      <c r="I50" s="143" t="str">
        <f>IF(SUM(AF50:AJ50)=0,"",SUM(AF50:AJ50))</f>
        <v/>
      </c>
      <c r="J50" s="145" t="s">
        <v>42</v>
      </c>
      <c r="K50" s="116" t="str">
        <f>IFERROR(LARGE((AL50:BG50),1),"")</f>
        <v/>
      </c>
      <c r="L50" s="108" t="str">
        <f>IFERROR(LARGE((AL50:BG50),2),"")</f>
        <v/>
      </c>
      <c r="M50" s="108" t="str">
        <f>IFERROR(LARGE((AL50:BG50),3),"")</f>
        <v/>
      </c>
      <c r="N50" s="108" t="str">
        <f>IFERROR(LARGE((AL50:BG50),4),"")</f>
        <v/>
      </c>
      <c r="O50" s="131" t="str">
        <f>IFERROR(LARGE((AL50:BG50),5),"")</f>
        <v/>
      </c>
      <c r="P50" s="108"/>
      <c r="Q50" s="148"/>
      <c r="R50" s="149"/>
      <c r="S50" s="120"/>
      <c r="T50" s="107">
        <f t="shared" ref="T50" si="94">IF(U49="","",1)</f>
        <v>1</v>
      </c>
      <c r="U50" s="111">
        <f t="shared" ref="U50" si="95">IF(U49="","",1)</f>
        <v>1</v>
      </c>
      <c r="V50" s="109">
        <f t="shared" ref="V50" si="96">IF(U49="","",1)</f>
        <v>1</v>
      </c>
      <c r="W50" s="120"/>
      <c r="X50" s="130"/>
      <c r="Y50" s="131"/>
      <c r="Z50" s="46"/>
      <c r="AB50" s="201"/>
      <c r="AC50" s="206"/>
      <c r="AD50" s="220"/>
      <c r="AF50" s="206" t="s">
        <v>42</v>
      </c>
      <c r="AG50" s="190" t="s">
        <v>42</v>
      </c>
      <c r="AH50" s="190" t="s">
        <v>42</v>
      </c>
      <c r="AI50" s="190" t="s">
        <v>42</v>
      </c>
      <c r="AJ50" s="207" t="s">
        <v>42</v>
      </c>
      <c r="AK50" s="242"/>
      <c r="AL50" s="206" t="s">
        <v>42</v>
      </c>
      <c r="AM50" s="206" t="s">
        <v>42</v>
      </c>
      <c r="AN50" s="206" t="s">
        <v>42</v>
      </c>
      <c r="AO50" s="206" t="s">
        <v>42</v>
      </c>
      <c r="AP50" s="206" t="s">
        <v>42</v>
      </c>
      <c r="AQ50" s="206" t="s">
        <v>42</v>
      </c>
      <c r="AR50" s="206" t="s">
        <v>42</v>
      </c>
      <c r="AS50" s="206" t="s">
        <v>42</v>
      </c>
      <c r="AT50" s="206" t="s">
        <v>42</v>
      </c>
      <c r="AU50" s="206" t="s">
        <v>42</v>
      </c>
      <c r="AV50" s="206" t="s">
        <v>42</v>
      </c>
      <c r="AW50" s="206" t="s">
        <v>42</v>
      </c>
      <c r="AX50" s="206" t="s">
        <v>42</v>
      </c>
      <c r="AY50" s="206" t="s">
        <v>42</v>
      </c>
      <c r="AZ50" s="206" t="s">
        <v>42</v>
      </c>
      <c r="BA50" s="206" t="s">
        <v>42</v>
      </c>
      <c r="BB50" s="206" t="s">
        <v>42</v>
      </c>
      <c r="BC50" s="206" t="s">
        <v>42</v>
      </c>
      <c r="BD50" s="206" t="s">
        <v>42</v>
      </c>
      <c r="BE50" s="206" t="s">
        <v>42</v>
      </c>
      <c r="BF50" s="206" t="s">
        <v>42</v>
      </c>
      <c r="BG50" s="206" t="s">
        <v>42</v>
      </c>
      <c r="BH50" s="223"/>
      <c r="BI50" s="220"/>
      <c r="BJ50" s="207"/>
      <c r="BK50" s="205"/>
    </row>
    <row r="51" spans="1:63" s="224" customFormat="1" ht="8.5" customHeight="1" thickBot="1" x14ac:dyDescent="0.25">
      <c r="B51" s="65"/>
      <c r="C51" s="118"/>
      <c r="D51" s="132"/>
      <c r="E51" s="133"/>
      <c r="F51" s="167"/>
      <c r="G51" s="134"/>
      <c r="H51" s="146"/>
      <c r="I51" s="147"/>
      <c r="J51" s="146"/>
      <c r="K51" s="150"/>
      <c r="L51" s="113"/>
      <c r="M51" s="113"/>
      <c r="N51" s="113"/>
      <c r="O51" s="151"/>
      <c r="P51" s="146"/>
      <c r="Q51" s="152"/>
      <c r="R51" s="153"/>
      <c r="S51" s="146"/>
      <c r="T51" s="112">
        <f t="shared" ref="T51" si="97">IF(U49="","",1)</f>
        <v>1</v>
      </c>
      <c r="U51" s="113">
        <f t="shared" ref="U51" si="98">IF(U49="","",1)</f>
        <v>1</v>
      </c>
      <c r="V51" s="114">
        <f t="shared" ref="V51" si="99">IF(U49="","",1)</f>
        <v>1</v>
      </c>
      <c r="W51" s="146"/>
      <c r="X51" s="132"/>
      <c r="Y51" s="159"/>
      <c r="Z51" s="64"/>
      <c r="AB51" s="225"/>
      <c r="AC51" s="226"/>
      <c r="AD51" s="227"/>
      <c r="AE51" s="253"/>
      <c r="AF51" s="228"/>
      <c r="AG51" s="229"/>
      <c r="AH51" s="229"/>
      <c r="AI51" s="229"/>
      <c r="AJ51" s="230"/>
      <c r="AL51" s="229"/>
      <c r="AM51" s="229"/>
      <c r="AN51" s="229"/>
      <c r="AO51" s="229"/>
      <c r="AP51" s="229"/>
      <c r="AQ51" s="229"/>
      <c r="AR51" s="229"/>
      <c r="AS51" s="229"/>
      <c r="AT51" s="229"/>
      <c r="AU51" s="229"/>
      <c r="AV51" s="229"/>
      <c r="AW51" s="229"/>
      <c r="AX51" s="229"/>
      <c r="AY51" s="229"/>
      <c r="AZ51" s="229"/>
      <c r="BA51" s="229"/>
      <c r="BB51" s="229"/>
      <c r="BC51" s="229"/>
      <c r="BD51" s="229"/>
      <c r="BE51" s="229"/>
      <c r="BF51" s="229"/>
      <c r="BG51" s="230"/>
      <c r="BH51" s="231"/>
      <c r="BI51" s="232"/>
      <c r="BJ51" s="233"/>
      <c r="BK51" s="234"/>
    </row>
    <row r="52" spans="1:63" ht="8.5" customHeight="1" thickTop="1" x14ac:dyDescent="0.2">
      <c r="B52" s="41"/>
      <c r="C52" s="116"/>
      <c r="D52" s="129"/>
      <c r="E52" s="130"/>
      <c r="F52" s="108"/>
      <c r="G52" s="131"/>
      <c r="H52" s="120"/>
      <c r="I52" s="143"/>
      <c r="J52" s="120"/>
      <c r="K52" s="116"/>
      <c r="L52" s="108"/>
      <c r="M52" s="108"/>
      <c r="N52" s="108"/>
      <c r="O52" s="131"/>
      <c r="P52" s="108"/>
      <c r="Q52" s="148"/>
      <c r="R52" s="149"/>
      <c r="S52" s="120"/>
      <c r="T52" s="107">
        <f t="shared" ref="T52" si="100">IF(U53="","",1)</f>
        <v>1</v>
      </c>
      <c r="U52" s="108">
        <f t="shared" ref="U52" si="101">IF(U53="","",1)</f>
        <v>1</v>
      </c>
      <c r="V52" s="109">
        <f t="shared" ref="V52" si="102">IF(U53="","",1)</f>
        <v>1</v>
      </c>
      <c r="W52" s="120"/>
      <c r="X52" s="130"/>
      <c r="Y52" s="131"/>
      <c r="Z52" s="46"/>
      <c r="AB52" s="201"/>
      <c r="AC52" s="206"/>
      <c r="AD52" s="235"/>
      <c r="AF52" s="236"/>
      <c r="AG52" s="237"/>
      <c r="AH52" s="237"/>
      <c r="AI52" s="238"/>
      <c r="AJ52" s="239"/>
      <c r="AL52" s="238"/>
      <c r="AM52" s="238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48"/>
      <c r="AY52" s="248"/>
      <c r="AZ52" s="248"/>
      <c r="BA52" s="248"/>
      <c r="BB52" s="248"/>
      <c r="BC52" s="248"/>
      <c r="BD52" s="248"/>
      <c r="BE52" s="248"/>
      <c r="BF52" s="248"/>
      <c r="BG52" s="249"/>
      <c r="BH52" s="223"/>
      <c r="BI52" s="235"/>
      <c r="BJ52" s="207"/>
      <c r="BK52" s="205"/>
    </row>
    <row r="53" spans="1:63" x14ac:dyDescent="0.2">
      <c r="B53" s="41"/>
      <c r="C53" s="116">
        <v>10</v>
      </c>
      <c r="D53" s="129" t="str">
        <f t="shared" si="9"/>
        <v>Lukas Kucera</v>
      </c>
      <c r="E53" s="130"/>
      <c r="F53" s="108">
        <f>COUNT(AL53:BG53)</f>
        <v>1</v>
      </c>
      <c r="G53" s="131">
        <f t="shared" ref="G53:G88" si="103">_xlfn.IFS(F53="","",F53=1,1,F53=2,2,F53=3,3,F53=4,4,F53=5,5,F53&gt;5,5)</f>
        <v>1</v>
      </c>
      <c r="H53" s="120"/>
      <c r="I53" s="143"/>
      <c r="J53" s="145" t="s">
        <v>32</v>
      </c>
      <c r="K53" s="116">
        <f>IFERROR(LARGE((AL53:BG53),1),"")</f>
        <v>465</v>
      </c>
      <c r="L53" s="108" t="str">
        <f>IFERROR(LARGE((AL53:BG53),2),"")</f>
        <v/>
      </c>
      <c r="M53" s="108" t="str">
        <f>IFERROR(LARGE((AL53:BG53),3),"")</f>
        <v/>
      </c>
      <c r="N53" s="108" t="str">
        <f>IFERROR(LARGE((AL53:BG53),4),"")</f>
        <v/>
      </c>
      <c r="O53" s="131" t="str">
        <f>IFERROR(LARGE((AL53:BG53),5),"")</f>
        <v/>
      </c>
      <c r="P53" s="108"/>
      <c r="Q53" s="148">
        <f t="shared" si="11"/>
        <v>465</v>
      </c>
      <c r="R53" s="149" t="str">
        <f t="shared" si="12"/>
        <v/>
      </c>
      <c r="S53" s="120"/>
      <c r="T53" s="107">
        <f t="shared" ref="T53" si="104">IF(U53="","",1)</f>
        <v>1</v>
      </c>
      <c r="U53" s="110">
        <f t="shared" ref="U53" si="105">IF(SUM(Q53:R53)=0,"",SUM(Q53:R53))</f>
        <v>465</v>
      </c>
      <c r="V53" s="109">
        <f t="shared" ref="V53" si="106">IF(U53="","",1)</f>
        <v>1</v>
      </c>
      <c r="W53" s="120"/>
      <c r="X53" s="130" t="str">
        <f t="shared" si="5"/>
        <v>Lukas Kucera</v>
      </c>
      <c r="Y53" s="131"/>
      <c r="Z53" s="46"/>
      <c r="AB53" s="201"/>
      <c r="AC53" s="206">
        <v>10</v>
      </c>
      <c r="AD53" s="220" t="s">
        <v>201</v>
      </c>
      <c r="AF53" s="206"/>
      <c r="AG53" s="190"/>
      <c r="AH53" s="190"/>
      <c r="AI53" s="190"/>
      <c r="AJ53" s="207"/>
      <c r="AK53" s="242"/>
      <c r="AL53" s="222" t="s">
        <v>32</v>
      </c>
      <c r="AM53" s="222" t="s">
        <v>32</v>
      </c>
      <c r="AN53" s="222" t="s">
        <v>32</v>
      </c>
      <c r="AO53" s="222" t="s">
        <v>32</v>
      </c>
      <c r="AP53" s="222" t="s">
        <v>32</v>
      </c>
      <c r="AQ53" s="222" t="s">
        <v>32</v>
      </c>
      <c r="AR53" s="222" t="s">
        <v>32</v>
      </c>
      <c r="AS53" s="222" t="s">
        <v>32</v>
      </c>
      <c r="AT53" s="222" t="s">
        <v>32</v>
      </c>
      <c r="AU53" s="222" t="s">
        <v>32</v>
      </c>
      <c r="AV53" s="222" t="s">
        <v>32</v>
      </c>
      <c r="AW53" s="222" t="s">
        <v>32</v>
      </c>
      <c r="AX53" s="222" t="s">
        <v>32</v>
      </c>
      <c r="AY53" s="222">
        <v>465</v>
      </c>
      <c r="AZ53" s="222" t="s">
        <v>32</v>
      </c>
      <c r="BA53" s="222" t="s">
        <v>32</v>
      </c>
      <c r="BB53" s="222" t="s">
        <v>32</v>
      </c>
      <c r="BC53" s="222" t="s">
        <v>32</v>
      </c>
      <c r="BD53" s="222" t="s">
        <v>32</v>
      </c>
      <c r="BE53" s="222" t="s">
        <v>32</v>
      </c>
      <c r="BF53" s="222" t="s">
        <v>32</v>
      </c>
      <c r="BG53" s="222" t="s">
        <v>32</v>
      </c>
      <c r="BH53" s="223"/>
      <c r="BI53" s="220" t="str">
        <f>IF(AD53="Athlete Name","",AD53)</f>
        <v>Lukas Kucera</v>
      </c>
      <c r="BJ53" s="207">
        <v>10</v>
      </c>
      <c r="BK53" s="205"/>
    </row>
    <row r="54" spans="1:63" x14ac:dyDescent="0.2">
      <c r="B54" s="41"/>
      <c r="C54" s="116"/>
      <c r="D54" s="129"/>
      <c r="E54" s="130"/>
      <c r="F54" s="116"/>
      <c r="G54" s="131"/>
      <c r="H54" s="120"/>
      <c r="I54" s="143" t="str">
        <f>IF(SUM(AF54:AJ54)=0,"",SUM(AF54:AJ54))</f>
        <v/>
      </c>
      <c r="J54" s="145" t="s">
        <v>42</v>
      </c>
      <c r="K54" s="116" t="str">
        <f>IFERROR(LARGE((AL54:BG54),1),"")</f>
        <v/>
      </c>
      <c r="L54" s="108" t="str">
        <f>IFERROR(LARGE((AL54:BG54),2),"")</f>
        <v/>
      </c>
      <c r="M54" s="108" t="str">
        <f>IFERROR(LARGE((AL54:BG54),3),"")</f>
        <v/>
      </c>
      <c r="N54" s="108" t="str">
        <f>IFERROR(LARGE((AL54:BG54),4),"")</f>
        <v/>
      </c>
      <c r="O54" s="131" t="str">
        <f>IFERROR(LARGE((AL54:BG54),5),"")</f>
        <v/>
      </c>
      <c r="P54" s="108"/>
      <c r="Q54" s="148"/>
      <c r="R54" s="149"/>
      <c r="S54" s="120"/>
      <c r="T54" s="107">
        <f t="shared" ref="T54" si="107">IF(U53="","",1)</f>
        <v>1</v>
      </c>
      <c r="U54" s="111">
        <f t="shared" ref="U54" si="108">IF(U53="","",1)</f>
        <v>1</v>
      </c>
      <c r="V54" s="109">
        <f t="shared" ref="V54" si="109">IF(U53="","",1)</f>
        <v>1</v>
      </c>
      <c r="W54" s="120"/>
      <c r="X54" s="130"/>
      <c r="Y54" s="131"/>
      <c r="Z54" s="46"/>
      <c r="AB54" s="201"/>
      <c r="AC54" s="206"/>
      <c r="AD54" s="220"/>
      <c r="AF54" s="206" t="s">
        <v>42</v>
      </c>
      <c r="AG54" s="190" t="s">
        <v>42</v>
      </c>
      <c r="AH54" s="190" t="s">
        <v>42</v>
      </c>
      <c r="AI54" s="190" t="s">
        <v>42</v>
      </c>
      <c r="AJ54" s="207" t="s">
        <v>42</v>
      </c>
      <c r="AK54" s="242"/>
      <c r="AL54" s="206" t="s">
        <v>42</v>
      </c>
      <c r="AM54" s="206" t="s">
        <v>42</v>
      </c>
      <c r="AN54" s="206" t="s">
        <v>42</v>
      </c>
      <c r="AO54" s="206" t="s">
        <v>42</v>
      </c>
      <c r="AP54" s="206" t="s">
        <v>42</v>
      </c>
      <c r="AQ54" s="206" t="s">
        <v>42</v>
      </c>
      <c r="AR54" s="206" t="s">
        <v>42</v>
      </c>
      <c r="AS54" s="206" t="s">
        <v>42</v>
      </c>
      <c r="AT54" s="206" t="s">
        <v>42</v>
      </c>
      <c r="AU54" s="206" t="s">
        <v>42</v>
      </c>
      <c r="AV54" s="206" t="s">
        <v>42</v>
      </c>
      <c r="AW54" s="206" t="s">
        <v>42</v>
      </c>
      <c r="AX54" s="206" t="s">
        <v>42</v>
      </c>
      <c r="AY54" s="206" t="s">
        <v>42</v>
      </c>
      <c r="AZ54" s="206" t="s">
        <v>42</v>
      </c>
      <c r="BA54" s="206" t="s">
        <v>42</v>
      </c>
      <c r="BB54" s="206" t="s">
        <v>42</v>
      </c>
      <c r="BC54" s="206" t="s">
        <v>42</v>
      </c>
      <c r="BD54" s="206" t="s">
        <v>42</v>
      </c>
      <c r="BE54" s="206" t="s">
        <v>42</v>
      </c>
      <c r="BF54" s="206" t="s">
        <v>42</v>
      </c>
      <c r="BG54" s="206" t="s">
        <v>42</v>
      </c>
      <c r="BH54" s="223"/>
      <c r="BI54" s="220"/>
      <c r="BJ54" s="207"/>
      <c r="BK54" s="205"/>
    </row>
    <row r="55" spans="1:63" s="224" customFormat="1" ht="8.5" customHeight="1" thickBot="1" x14ac:dyDescent="0.25">
      <c r="B55" s="65"/>
      <c r="C55" s="118"/>
      <c r="D55" s="132"/>
      <c r="E55" s="133"/>
      <c r="F55" s="167"/>
      <c r="G55" s="134"/>
      <c r="H55" s="146"/>
      <c r="I55" s="147"/>
      <c r="J55" s="146"/>
      <c r="K55" s="150"/>
      <c r="L55" s="113"/>
      <c r="M55" s="113"/>
      <c r="N55" s="113"/>
      <c r="O55" s="151"/>
      <c r="P55" s="146"/>
      <c r="Q55" s="152"/>
      <c r="R55" s="153"/>
      <c r="S55" s="146"/>
      <c r="T55" s="112">
        <f t="shared" ref="T55" si="110">IF(U53="","",1)</f>
        <v>1</v>
      </c>
      <c r="U55" s="113">
        <f t="shared" ref="U55" si="111">IF(U53="","",1)</f>
        <v>1</v>
      </c>
      <c r="V55" s="114">
        <f t="shared" ref="V55" si="112">IF(U53="","",1)</f>
        <v>1</v>
      </c>
      <c r="W55" s="146"/>
      <c r="X55" s="132"/>
      <c r="Y55" s="159"/>
      <c r="Z55" s="64"/>
      <c r="AB55" s="225"/>
      <c r="AC55" s="226"/>
      <c r="AD55" s="243"/>
      <c r="AF55" s="244"/>
      <c r="AG55" s="245"/>
      <c r="AH55" s="245"/>
      <c r="AI55" s="245"/>
      <c r="AJ55" s="246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5"/>
      <c r="BC55" s="245"/>
      <c r="BD55" s="245"/>
      <c r="BE55" s="245"/>
      <c r="BF55" s="245"/>
      <c r="BG55" s="246"/>
      <c r="BH55" s="231"/>
      <c r="BI55" s="247"/>
      <c r="BJ55" s="233"/>
      <c r="BK55" s="234"/>
    </row>
    <row r="56" spans="1:63" ht="8.5" customHeight="1" thickTop="1" x14ac:dyDescent="0.2">
      <c r="B56" s="41"/>
      <c r="C56" s="116"/>
      <c r="D56" s="129"/>
      <c r="E56" s="130"/>
      <c r="F56" s="108"/>
      <c r="G56" s="131"/>
      <c r="H56" s="120"/>
      <c r="I56" s="143"/>
      <c r="J56" s="120"/>
      <c r="K56" s="116"/>
      <c r="L56" s="108"/>
      <c r="M56" s="108"/>
      <c r="N56" s="108"/>
      <c r="O56" s="131"/>
      <c r="P56" s="108"/>
      <c r="Q56" s="148"/>
      <c r="R56" s="149"/>
      <c r="S56" s="120"/>
      <c r="T56" s="107">
        <f t="shared" ref="T56" si="113">IF(U57="","",1)</f>
        <v>1</v>
      </c>
      <c r="U56" s="108">
        <f t="shared" ref="U56" si="114">IF(U57="","",1)</f>
        <v>1</v>
      </c>
      <c r="V56" s="109">
        <f t="shared" ref="V56" si="115">IF(U57="","",1)</f>
        <v>1</v>
      </c>
      <c r="W56" s="120"/>
      <c r="X56" s="130"/>
      <c r="Y56" s="131"/>
      <c r="Z56" s="46"/>
      <c r="AB56" s="201"/>
      <c r="AC56" s="206"/>
      <c r="AD56" s="214"/>
      <c r="AF56" s="215"/>
      <c r="AG56" s="216"/>
      <c r="AH56" s="216"/>
      <c r="AI56" s="216"/>
      <c r="AJ56" s="217"/>
      <c r="AL56" s="216"/>
      <c r="AM56" s="216"/>
      <c r="AN56" s="216"/>
      <c r="AO56" s="216"/>
      <c r="AP56" s="216"/>
      <c r="AQ56" s="216"/>
      <c r="AR56" s="216"/>
      <c r="AS56" s="216"/>
      <c r="AT56" s="216"/>
      <c r="AU56" s="216"/>
      <c r="AV56" s="216"/>
      <c r="AW56" s="216"/>
      <c r="AX56" s="219"/>
      <c r="AY56" s="219"/>
      <c r="AZ56" s="219"/>
      <c r="BA56" s="219"/>
      <c r="BB56" s="219"/>
      <c r="BC56" s="219"/>
      <c r="BD56" s="219"/>
      <c r="BE56" s="219"/>
      <c r="BF56" s="219"/>
      <c r="BG56" s="217"/>
      <c r="BH56" s="223"/>
      <c r="BI56" s="214"/>
      <c r="BJ56" s="207"/>
      <c r="BK56" s="205"/>
    </row>
    <row r="57" spans="1:63" x14ac:dyDescent="0.2">
      <c r="B57" s="41"/>
      <c r="C57" s="116">
        <v>11</v>
      </c>
      <c r="D57" s="129" t="str">
        <f t="shared" si="9"/>
        <v>Andrew Roberts</v>
      </c>
      <c r="E57" s="130"/>
      <c r="F57" s="108">
        <f>COUNT(AL57:BG57)</f>
        <v>1</v>
      </c>
      <c r="G57" s="131">
        <f t="shared" si="103"/>
        <v>1</v>
      </c>
      <c r="H57" s="120"/>
      <c r="I57" s="143"/>
      <c r="J57" s="145" t="s">
        <v>32</v>
      </c>
      <c r="K57" s="116">
        <f>IFERROR(LARGE((AL57:BG57),1),"")</f>
        <v>443</v>
      </c>
      <c r="L57" s="108" t="str">
        <f>IFERROR(LARGE((AL57:BG57),2),"")</f>
        <v/>
      </c>
      <c r="M57" s="108" t="str">
        <f>IFERROR(LARGE((AL57:BG57),3),"")</f>
        <v/>
      </c>
      <c r="N57" s="108" t="str">
        <f>IFERROR(LARGE((AL57:BG57),4),"")</f>
        <v/>
      </c>
      <c r="O57" s="131" t="str">
        <f>IFERROR(LARGE((AL57:BG57),5),"")</f>
        <v/>
      </c>
      <c r="P57" s="108"/>
      <c r="Q57" s="148">
        <f t="shared" si="11"/>
        <v>443</v>
      </c>
      <c r="R57" s="149" t="str">
        <f t="shared" si="12"/>
        <v/>
      </c>
      <c r="S57" s="120"/>
      <c r="T57" s="107">
        <f t="shared" ref="T57" si="116">IF(U57="","",1)</f>
        <v>1</v>
      </c>
      <c r="U57" s="110">
        <f t="shared" ref="U57" si="117">IF(SUM(Q57:R57)=0,"",SUM(Q57:R57))</f>
        <v>443</v>
      </c>
      <c r="V57" s="109">
        <f t="shared" ref="V57" si="118">IF(U57="","",1)</f>
        <v>1</v>
      </c>
      <c r="W57" s="120"/>
      <c r="X57" s="130" t="str">
        <f t="shared" si="5"/>
        <v>Andrew Roberts</v>
      </c>
      <c r="Y57" s="131"/>
      <c r="Z57" s="46"/>
      <c r="AB57" s="201"/>
      <c r="AC57" s="206">
        <v>11</v>
      </c>
      <c r="AD57" s="220" t="s">
        <v>244</v>
      </c>
      <c r="AF57" s="206"/>
      <c r="AG57" s="190"/>
      <c r="AH57" s="190"/>
      <c r="AI57" s="190"/>
      <c r="AJ57" s="207"/>
      <c r="AK57" s="242"/>
      <c r="AL57" s="222" t="s">
        <v>32</v>
      </c>
      <c r="AM57" s="222" t="s">
        <v>32</v>
      </c>
      <c r="AN57" s="222" t="s">
        <v>32</v>
      </c>
      <c r="AO57" s="222" t="s">
        <v>32</v>
      </c>
      <c r="AP57" s="222" t="s">
        <v>32</v>
      </c>
      <c r="AQ57" s="222" t="s">
        <v>32</v>
      </c>
      <c r="AR57" s="222" t="s">
        <v>32</v>
      </c>
      <c r="AS57" s="222" t="s">
        <v>32</v>
      </c>
      <c r="AT57" s="222" t="s">
        <v>32</v>
      </c>
      <c r="AU57" s="222" t="s">
        <v>32</v>
      </c>
      <c r="AV57" s="222" t="s">
        <v>32</v>
      </c>
      <c r="AW57" s="222" t="s">
        <v>32</v>
      </c>
      <c r="AX57" s="222" t="s">
        <v>32</v>
      </c>
      <c r="AY57" s="222">
        <v>443</v>
      </c>
      <c r="AZ57" s="222" t="s">
        <v>32</v>
      </c>
      <c r="BA57" s="222" t="s">
        <v>32</v>
      </c>
      <c r="BB57" s="222" t="s">
        <v>32</v>
      </c>
      <c r="BC57" s="222" t="s">
        <v>32</v>
      </c>
      <c r="BD57" s="222" t="s">
        <v>32</v>
      </c>
      <c r="BE57" s="222" t="s">
        <v>32</v>
      </c>
      <c r="BF57" s="222" t="s">
        <v>32</v>
      </c>
      <c r="BG57" s="222" t="s">
        <v>32</v>
      </c>
      <c r="BH57" s="223"/>
      <c r="BI57" s="220" t="str">
        <f>IF(AD57="Athlete Name","",AD57)</f>
        <v>Andrew Roberts</v>
      </c>
      <c r="BJ57" s="207">
        <v>11</v>
      </c>
      <c r="BK57" s="205"/>
    </row>
    <row r="58" spans="1:63" x14ac:dyDescent="0.2">
      <c r="B58" s="41"/>
      <c r="C58" s="116"/>
      <c r="D58" s="129"/>
      <c r="E58" s="130"/>
      <c r="F58" s="108"/>
      <c r="G58" s="131"/>
      <c r="H58" s="120"/>
      <c r="I58" s="143" t="str">
        <f>IF(SUM(AF58:AJ58)=0,"",SUM(AF58:AJ58))</f>
        <v/>
      </c>
      <c r="J58" s="145" t="s">
        <v>42</v>
      </c>
      <c r="K58" s="116" t="str">
        <f>IFERROR(LARGE((AL58:BG58),1),"")</f>
        <v/>
      </c>
      <c r="L58" s="108" t="str">
        <f>IFERROR(LARGE((AL58:BG58),2),"")</f>
        <v/>
      </c>
      <c r="M58" s="108" t="str">
        <f>IFERROR(LARGE((AL58:BG58),3),"")</f>
        <v/>
      </c>
      <c r="N58" s="108" t="str">
        <f>IFERROR(LARGE((AL58:BG58),4),"")</f>
        <v/>
      </c>
      <c r="O58" s="131" t="str">
        <f>IFERROR(LARGE((AL58:BG58),5),"")</f>
        <v/>
      </c>
      <c r="P58" s="108"/>
      <c r="Q58" s="148"/>
      <c r="R58" s="149"/>
      <c r="S58" s="120"/>
      <c r="T58" s="107">
        <f t="shared" ref="T58" si="119">IF(U57="","",1)</f>
        <v>1</v>
      </c>
      <c r="U58" s="111">
        <f t="shared" ref="U58" si="120">IF(U57="","",1)</f>
        <v>1</v>
      </c>
      <c r="V58" s="109">
        <f t="shared" ref="V58" si="121">IF(U57="","",1)</f>
        <v>1</v>
      </c>
      <c r="W58" s="120"/>
      <c r="X58" s="130"/>
      <c r="Y58" s="131"/>
      <c r="Z58" s="46"/>
      <c r="AB58" s="201"/>
      <c r="AC58" s="206"/>
      <c r="AD58" s="251"/>
      <c r="AF58" s="206" t="s">
        <v>42</v>
      </c>
      <c r="AG58" s="190" t="s">
        <v>42</v>
      </c>
      <c r="AH58" s="190" t="s">
        <v>42</v>
      </c>
      <c r="AI58" s="190" t="s">
        <v>42</v>
      </c>
      <c r="AJ58" s="207" t="s">
        <v>42</v>
      </c>
      <c r="AK58" s="242"/>
      <c r="AL58" s="206" t="s">
        <v>42</v>
      </c>
      <c r="AM58" s="206" t="s">
        <v>42</v>
      </c>
      <c r="AN58" s="206" t="s">
        <v>42</v>
      </c>
      <c r="AO58" s="206" t="s">
        <v>42</v>
      </c>
      <c r="AP58" s="206" t="s">
        <v>42</v>
      </c>
      <c r="AQ58" s="206" t="s">
        <v>42</v>
      </c>
      <c r="AR58" s="206" t="s">
        <v>42</v>
      </c>
      <c r="AS58" s="206" t="s">
        <v>42</v>
      </c>
      <c r="AT58" s="206" t="s">
        <v>42</v>
      </c>
      <c r="AU58" s="206" t="s">
        <v>42</v>
      </c>
      <c r="AV58" s="206" t="s">
        <v>42</v>
      </c>
      <c r="AW58" s="206" t="s">
        <v>42</v>
      </c>
      <c r="AX58" s="206" t="s">
        <v>42</v>
      </c>
      <c r="AY58" s="206" t="s">
        <v>42</v>
      </c>
      <c r="AZ58" s="206" t="s">
        <v>42</v>
      </c>
      <c r="BA58" s="206" t="s">
        <v>42</v>
      </c>
      <c r="BB58" s="206" t="s">
        <v>42</v>
      </c>
      <c r="BC58" s="206" t="s">
        <v>42</v>
      </c>
      <c r="BD58" s="206" t="s">
        <v>42</v>
      </c>
      <c r="BE58" s="206" t="s">
        <v>42</v>
      </c>
      <c r="BF58" s="206" t="s">
        <v>42</v>
      </c>
      <c r="BG58" s="206" t="s">
        <v>42</v>
      </c>
      <c r="BH58" s="223"/>
      <c r="BI58" s="220"/>
      <c r="BJ58" s="207"/>
      <c r="BK58" s="205"/>
    </row>
    <row r="59" spans="1:63" s="224" customFormat="1" ht="8.5" customHeight="1" thickBot="1" x14ac:dyDescent="0.25">
      <c r="B59" s="65"/>
      <c r="C59" s="118"/>
      <c r="D59" s="132"/>
      <c r="E59" s="133"/>
      <c r="F59" s="167"/>
      <c r="G59" s="134"/>
      <c r="H59" s="146"/>
      <c r="I59" s="147"/>
      <c r="J59" s="146"/>
      <c r="K59" s="150"/>
      <c r="L59" s="113"/>
      <c r="M59" s="113"/>
      <c r="N59" s="113"/>
      <c r="O59" s="151"/>
      <c r="P59" s="146"/>
      <c r="Q59" s="152"/>
      <c r="R59" s="153"/>
      <c r="S59" s="146"/>
      <c r="T59" s="112">
        <f t="shared" ref="T59" si="122">IF(U57="","",1)</f>
        <v>1</v>
      </c>
      <c r="U59" s="113">
        <f t="shared" ref="U59" si="123">IF(U57="","",1)</f>
        <v>1</v>
      </c>
      <c r="V59" s="114">
        <f t="shared" ref="V59" si="124">IF(U57="","",1)</f>
        <v>1</v>
      </c>
      <c r="W59" s="146"/>
      <c r="X59" s="132"/>
      <c r="Y59" s="159"/>
      <c r="Z59" s="64"/>
      <c r="AB59" s="225"/>
      <c r="AC59" s="226"/>
      <c r="AD59" s="227"/>
      <c r="AF59" s="228"/>
      <c r="AG59" s="229"/>
      <c r="AH59" s="229"/>
      <c r="AI59" s="229"/>
      <c r="AJ59" s="230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29"/>
      <c r="BA59" s="229"/>
      <c r="BB59" s="229"/>
      <c r="BC59" s="229"/>
      <c r="BD59" s="229"/>
      <c r="BE59" s="229"/>
      <c r="BF59" s="229"/>
      <c r="BG59" s="230"/>
      <c r="BH59" s="231"/>
      <c r="BI59" s="232"/>
      <c r="BJ59" s="233"/>
      <c r="BK59" s="234"/>
    </row>
    <row r="60" spans="1:63" ht="8.5" customHeight="1" thickTop="1" x14ac:dyDescent="0.2">
      <c r="B60" s="41"/>
      <c r="C60" s="116"/>
      <c r="D60" s="129"/>
      <c r="E60" s="130"/>
      <c r="F60" s="108"/>
      <c r="G60" s="131"/>
      <c r="H60" s="120"/>
      <c r="I60" s="143"/>
      <c r="J60" s="120"/>
      <c r="K60" s="116"/>
      <c r="L60" s="108"/>
      <c r="M60" s="108"/>
      <c r="N60" s="108"/>
      <c r="O60" s="131"/>
      <c r="P60" s="108"/>
      <c r="Q60" s="148"/>
      <c r="R60" s="149"/>
      <c r="S60" s="120"/>
      <c r="T60" s="107" t="str">
        <f t="shared" ref="T60" si="125">IF(U61="","",1)</f>
        <v/>
      </c>
      <c r="U60" s="108" t="str">
        <f t="shared" ref="U60" si="126">IF(U61="","",1)</f>
        <v/>
      </c>
      <c r="V60" s="109" t="str">
        <f t="shared" ref="V60" si="127">IF(U61="","",1)</f>
        <v/>
      </c>
      <c r="W60" s="120"/>
      <c r="X60" s="130"/>
      <c r="Y60" s="131"/>
      <c r="Z60" s="46"/>
      <c r="AB60" s="201"/>
      <c r="AC60" s="206"/>
      <c r="AD60" s="235"/>
      <c r="AF60" s="236"/>
      <c r="AG60" s="237"/>
      <c r="AH60" s="237"/>
      <c r="AI60" s="238"/>
      <c r="AJ60" s="239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48"/>
      <c r="AY60" s="248"/>
      <c r="AZ60" s="248"/>
      <c r="BA60" s="248"/>
      <c r="BB60" s="248"/>
      <c r="BC60" s="248"/>
      <c r="BD60" s="248"/>
      <c r="BE60" s="248"/>
      <c r="BF60" s="248"/>
      <c r="BG60" s="249"/>
      <c r="BH60" s="223"/>
      <c r="BI60" s="235"/>
      <c r="BJ60" s="207"/>
      <c r="BK60" s="205"/>
    </row>
    <row r="61" spans="1:63" x14ac:dyDescent="0.2">
      <c r="B61" s="41"/>
      <c r="C61" s="116">
        <v>12</v>
      </c>
      <c r="D61" s="129" t="str">
        <f t="shared" si="9"/>
        <v/>
      </c>
      <c r="E61" s="130"/>
      <c r="F61" s="108" t="str">
        <f>IF(COUNT(#REF!,#REF!,#REF!,#REF!,#REF!,#REF!,#REF!,#REF!,#REF!,#REF!,#REF!,AL61,AM61,AN61,AO61,AP61,AQ61,AR61,AS61,AT61,AU61,AV61,AW61)=0,"", COUNT(#REF!,#REF!,#REF!,#REF!,#REF!,#REF!,#REF!,#REF!,#REF!,#REF!,#REF!,AL61,AM61,AN61,AO61,AP61,AQ61,AR61,AS61,AT61,AU61,AV61,AW61))</f>
        <v/>
      </c>
      <c r="G61" s="131" t="str">
        <f t="shared" si="103"/>
        <v/>
      </c>
      <c r="H61" s="120"/>
      <c r="I61" s="143"/>
      <c r="J61" s="145" t="s">
        <v>32</v>
      </c>
      <c r="K61" s="116" t="str">
        <f>IFERROR(LARGE((AL61:BG61),1),"")</f>
        <v/>
      </c>
      <c r="L61" s="108" t="str">
        <f>IFERROR(LARGE((AL61:BG61),2),"")</f>
        <v/>
      </c>
      <c r="M61" s="108" t="str">
        <f>IFERROR(LARGE((AL61:BG61),3),"")</f>
        <v/>
      </c>
      <c r="N61" s="108" t="str">
        <f>IFERROR(LARGE((AL61:BG61),4),"")</f>
        <v/>
      </c>
      <c r="O61" s="131" t="str">
        <f>IFERROR(LARGE((AL61:BG61),5),"")</f>
        <v/>
      </c>
      <c r="P61" s="108"/>
      <c r="Q61" s="148" t="str">
        <f t="shared" si="11"/>
        <v/>
      </c>
      <c r="R61" s="149" t="str">
        <f t="shared" si="12"/>
        <v/>
      </c>
      <c r="S61" s="120"/>
      <c r="T61" s="107" t="str">
        <f t="shared" ref="T61" si="128">IF(U61="","",1)</f>
        <v/>
      </c>
      <c r="U61" s="110" t="str">
        <f t="shared" ref="U61" si="129">IF(SUM(Q61:R61)=0,"",SUM(Q61:R61))</f>
        <v/>
      </c>
      <c r="V61" s="109" t="str">
        <f t="shared" ref="V61" si="130">IF(U61="","",1)</f>
        <v/>
      </c>
      <c r="W61" s="120"/>
      <c r="X61" s="130" t="str">
        <f t="shared" si="5"/>
        <v/>
      </c>
      <c r="Y61" s="131"/>
      <c r="Z61" s="46"/>
      <c r="AB61" s="201"/>
      <c r="AC61" s="206">
        <v>12</v>
      </c>
      <c r="AD61" s="220" t="s">
        <v>40</v>
      </c>
      <c r="AF61" s="206"/>
      <c r="AG61" s="190"/>
      <c r="AH61" s="190"/>
      <c r="AI61" s="190"/>
      <c r="AJ61" s="207"/>
      <c r="AK61" s="242"/>
      <c r="AL61" s="222" t="s">
        <v>32</v>
      </c>
      <c r="AM61" s="222" t="s">
        <v>32</v>
      </c>
      <c r="AN61" s="222" t="s">
        <v>32</v>
      </c>
      <c r="AO61" s="222" t="s">
        <v>32</v>
      </c>
      <c r="AP61" s="222" t="s">
        <v>32</v>
      </c>
      <c r="AQ61" s="222" t="s">
        <v>32</v>
      </c>
      <c r="AR61" s="222" t="s">
        <v>32</v>
      </c>
      <c r="AS61" s="222" t="s">
        <v>32</v>
      </c>
      <c r="AT61" s="222" t="s">
        <v>32</v>
      </c>
      <c r="AU61" s="222" t="s">
        <v>32</v>
      </c>
      <c r="AV61" s="222" t="s">
        <v>32</v>
      </c>
      <c r="AW61" s="222" t="s">
        <v>32</v>
      </c>
      <c r="AX61" s="222" t="s">
        <v>32</v>
      </c>
      <c r="AY61" s="222" t="s">
        <v>32</v>
      </c>
      <c r="AZ61" s="222" t="s">
        <v>32</v>
      </c>
      <c r="BA61" s="222" t="s">
        <v>32</v>
      </c>
      <c r="BB61" s="222" t="s">
        <v>32</v>
      </c>
      <c r="BC61" s="222" t="s">
        <v>32</v>
      </c>
      <c r="BD61" s="222" t="s">
        <v>32</v>
      </c>
      <c r="BE61" s="222" t="s">
        <v>32</v>
      </c>
      <c r="BF61" s="222" t="s">
        <v>32</v>
      </c>
      <c r="BG61" s="222" t="s">
        <v>32</v>
      </c>
      <c r="BH61" s="223"/>
      <c r="BI61" s="220" t="str">
        <f>IF(AD61="Athlete Name","",AD61)</f>
        <v/>
      </c>
      <c r="BJ61" s="207">
        <v>12</v>
      </c>
      <c r="BK61" s="205"/>
    </row>
    <row r="62" spans="1:63" x14ac:dyDescent="0.2">
      <c r="B62" s="41"/>
      <c r="C62" s="116"/>
      <c r="D62" s="129"/>
      <c r="E62" s="130"/>
      <c r="F62" s="108"/>
      <c r="G62" s="131"/>
      <c r="H62" s="120"/>
      <c r="I62" s="143" t="str">
        <f>IF(SUM(AF62:AJ62)=0,"",SUM(AF62:AJ62))</f>
        <v/>
      </c>
      <c r="J62" s="145" t="s">
        <v>42</v>
      </c>
      <c r="K62" s="116" t="str">
        <f>IFERROR(LARGE((AL62:BG62),1),"")</f>
        <v/>
      </c>
      <c r="L62" s="108" t="str">
        <f>IFERROR(LARGE((AL62:BG62),2),"")</f>
        <v/>
      </c>
      <c r="M62" s="108" t="str">
        <f>IFERROR(LARGE((AL62:BG62),3),"")</f>
        <v/>
      </c>
      <c r="N62" s="108" t="str">
        <f>IFERROR(LARGE((AL62:BG62),4),"")</f>
        <v/>
      </c>
      <c r="O62" s="131" t="str">
        <f>IFERROR(LARGE((AL62:BG62),5),"")</f>
        <v/>
      </c>
      <c r="P62" s="108"/>
      <c r="Q62" s="148"/>
      <c r="R62" s="149"/>
      <c r="S62" s="120"/>
      <c r="T62" s="107" t="str">
        <f t="shared" ref="T62" si="131">IF(U61="","",1)</f>
        <v/>
      </c>
      <c r="U62" s="111" t="str">
        <f t="shared" ref="U62" si="132">IF(U61="","",1)</f>
        <v/>
      </c>
      <c r="V62" s="109" t="str">
        <f t="shared" ref="V62" si="133">IF(U61="","",1)</f>
        <v/>
      </c>
      <c r="W62" s="120"/>
      <c r="X62" s="130"/>
      <c r="Y62" s="131"/>
      <c r="Z62" s="46"/>
      <c r="AB62" s="201"/>
      <c r="AC62" s="206"/>
      <c r="AD62" s="220"/>
      <c r="AF62" s="206" t="s">
        <v>42</v>
      </c>
      <c r="AG62" s="190" t="s">
        <v>42</v>
      </c>
      <c r="AH62" s="190" t="s">
        <v>42</v>
      </c>
      <c r="AI62" s="190" t="s">
        <v>42</v>
      </c>
      <c r="AJ62" s="207" t="s">
        <v>42</v>
      </c>
      <c r="AK62" s="242"/>
      <c r="AL62" s="206" t="s">
        <v>42</v>
      </c>
      <c r="AM62" s="206" t="s">
        <v>42</v>
      </c>
      <c r="AN62" s="206" t="s">
        <v>42</v>
      </c>
      <c r="AO62" s="206" t="s">
        <v>42</v>
      </c>
      <c r="AP62" s="206" t="s">
        <v>42</v>
      </c>
      <c r="AQ62" s="206" t="s">
        <v>42</v>
      </c>
      <c r="AR62" s="206" t="s">
        <v>42</v>
      </c>
      <c r="AS62" s="206" t="s">
        <v>42</v>
      </c>
      <c r="AT62" s="206" t="s">
        <v>42</v>
      </c>
      <c r="AU62" s="206" t="s">
        <v>42</v>
      </c>
      <c r="AV62" s="206" t="s">
        <v>42</v>
      </c>
      <c r="AW62" s="206" t="s">
        <v>42</v>
      </c>
      <c r="AX62" s="206" t="s">
        <v>42</v>
      </c>
      <c r="AY62" s="206" t="s">
        <v>42</v>
      </c>
      <c r="AZ62" s="206" t="s">
        <v>42</v>
      </c>
      <c r="BA62" s="206" t="s">
        <v>42</v>
      </c>
      <c r="BB62" s="206" t="s">
        <v>42</v>
      </c>
      <c r="BC62" s="206" t="s">
        <v>42</v>
      </c>
      <c r="BD62" s="206" t="s">
        <v>42</v>
      </c>
      <c r="BE62" s="206" t="s">
        <v>42</v>
      </c>
      <c r="BF62" s="206" t="s">
        <v>42</v>
      </c>
      <c r="BG62" s="206" t="s">
        <v>42</v>
      </c>
      <c r="BH62" s="223"/>
      <c r="BI62" s="220"/>
      <c r="BJ62" s="207"/>
      <c r="BK62" s="205"/>
    </row>
    <row r="63" spans="1:63" s="224" customFormat="1" ht="8.5" customHeight="1" thickBot="1" x14ac:dyDescent="0.25">
      <c r="B63" s="65"/>
      <c r="C63" s="118"/>
      <c r="D63" s="132"/>
      <c r="E63" s="133"/>
      <c r="F63" s="167"/>
      <c r="G63" s="134"/>
      <c r="H63" s="146"/>
      <c r="I63" s="147"/>
      <c r="J63" s="146"/>
      <c r="K63" s="150"/>
      <c r="L63" s="113"/>
      <c r="M63" s="113"/>
      <c r="N63" s="113"/>
      <c r="O63" s="151"/>
      <c r="P63" s="146"/>
      <c r="Q63" s="152"/>
      <c r="R63" s="153"/>
      <c r="S63" s="146"/>
      <c r="T63" s="112" t="str">
        <f t="shared" ref="T63" si="134">IF(U61="","",1)</f>
        <v/>
      </c>
      <c r="U63" s="113" t="str">
        <f t="shared" ref="U63" si="135">IF(U61="","",1)</f>
        <v/>
      </c>
      <c r="V63" s="114" t="str">
        <f t="shared" ref="V63" si="136">IF(U61="","",1)</f>
        <v/>
      </c>
      <c r="W63" s="146"/>
      <c r="X63" s="132"/>
      <c r="Y63" s="159"/>
      <c r="Z63" s="64"/>
      <c r="AB63" s="225"/>
      <c r="AC63" s="226"/>
      <c r="AD63" s="243"/>
      <c r="AF63" s="244"/>
      <c r="AG63" s="245"/>
      <c r="AH63" s="245"/>
      <c r="AI63" s="245"/>
      <c r="AJ63" s="246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5"/>
      <c r="BA63" s="245"/>
      <c r="BB63" s="245"/>
      <c r="BC63" s="245"/>
      <c r="BD63" s="245"/>
      <c r="BE63" s="245"/>
      <c r="BF63" s="245"/>
      <c r="BG63" s="246"/>
      <c r="BH63" s="231"/>
      <c r="BI63" s="247"/>
      <c r="BJ63" s="233"/>
      <c r="BK63" s="234"/>
    </row>
    <row r="64" spans="1:63" ht="8.5" customHeight="1" thickTop="1" x14ac:dyDescent="0.2">
      <c r="B64" s="41"/>
      <c r="C64" s="116"/>
      <c r="D64" s="129"/>
      <c r="E64" s="130"/>
      <c r="F64" s="108"/>
      <c r="G64" s="131"/>
      <c r="H64" s="120"/>
      <c r="I64" s="143"/>
      <c r="J64" s="120"/>
      <c r="K64" s="116"/>
      <c r="L64" s="108"/>
      <c r="M64" s="108"/>
      <c r="N64" s="108"/>
      <c r="O64" s="131"/>
      <c r="P64" s="108"/>
      <c r="Q64" s="148"/>
      <c r="R64" s="149"/>
      <c r="S64" s="120"/>
      <c r="T64" s="107" t="str">
        <f t="shared" ref="T64" si="137">IF(U65="","",1)</f>
        <v/>
      </c>
      <c r="U64" s="108" t="str">
        <f t="shared" ref="U64" si="138">IF(U65="","",1)</f>
        <v/>
      </c>
      <c r="V64" s="109" t="str">
        <f t="shared" ref="V64" si="139">IF(U65="","",1)</f>
        <v/>
      </c>
      <c r="W64" s="120"/>
      <c r="X64" s="130"/>
      <c r="Y64" s="131"/>
      <c r="Z64" s="46"/>
      <c r="AB64" s="201"/>
      <c r="AC64" s="206"/>
      <c r="AD64" s="214"/>
      <c r="AF64" s="215"/>
      <c r="AG64" s="216"/>
      <c r="AH64" s="216"/>
      <c r="AI64" s="216"/>
      <c r="AJ64" s="217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9"/>
      <c r="AY64" s="219"/>
      <c r="AZ64" s="219"/>
      <c r="BA64" s="219"/>
      <c r="BB64" s="219"/>
      <c r="BC64" s="219"/>
      <c r="BD64" s="219"/>
      <c r="BE64" s="219"/>
      <c r="BF64" s="219"/>
      <c r="BG64" s="217"/>
      <c r="BH64" s="223"/>
      <c r="BI64" s="214"/>
      <c r="BJ64" s="207"/>
      <c r="BK64" s="205"/>
    </row>
    <row r="65" spans="2:63" x14ac:dyDescent="0.2">
      <c r="B65" s="41"/>
      <c r="C65" s="116">
        <v>13</v>
      </c>
      <c r="D65" s="129" t="str">
        <f t="shared" si="9"/>
        <v/>
      </c>
      <c r="E65" s="130"/>
      <c r="F65" s="108" t="str">
        <f>IF(COUNT(#REF!,#REF!,#REF!,#REF!,#REF!,#REF!,#REF!,#REF!,#REF!,#REF!,#REF!,AL65,AM65,AN65,AO65,AP65,AQ65,AR65,AS65,AT65,AU65,AV65,AW65)=0,"", COUNT(#REF!,#REF!,#REF!,#REF!,#REF!,#REF!,#REF!,#REF!,#REF!,#REF!,#REF!,AL65,AM65,AN65,AO65,AP65,AQ65,AR65,AS65,AT65,AU65,AV65,AW65))</f>
        <v/>
      </c>
      <c r="G65" s="131" t="str">
        <f t="shared" si="103"/>
        <v/>
      </c>
      <c r="H65" s="120"/>
      <c r="I65" s="143"/>
      <c r="J65" s="145" t="s">
        <v>32</v>
      </c>
      <c r="K65" s="116" t="str">
        <f>IFERROR(LARGE((AL65:BG65),1),"")</f>
        <v/>
      </c>
      <c r="L65" s="108" t="str">
        <f>IFERROR(LARGE((AL65:BG65),2),"")</f>
        <v/>
      </c>
      <c r="M65" s="108" t="str">
        <f>IFERROR(LARGE((AL65:BG65),3),"")</f>
        <v/>
      </c>
      <c r="N65" s="108" t="str">
        <f>IFERROR(LARGE((AL65:BG65),4),"")</f>
        <v/>
      </c>
      <c r="O65" s="131" t="str">
        <f>IFERROR(LARGE((AL65:BG65),5),"")</f>
        <v/>
      </c>
      <c r="P65" s="108"/>
      <c r="Q65" s="148" t="str">
        <f t="shared" si="11"/>
        <v/>
      </c>
      <c r="R65" s="149" t="str">
        <f t="shared" si="12"/>
        <v/>
      </c>
      <c r="S65" s="120"/>
      <c r="T65" s="107" t="str">
        <f t="shared" ref="T65" si="140">IF(U65="","",1)</f>
        <v/>
      </c>
      <c r="U65" s="110" t="str">
        <f t="shared" ref="U65" si="141">IF(SUM(Q65:R65)=0,"",SUM(Q65:R65))</f>
        <v/>
      </c>
      <c r="V65" s="109" t="str">
        <f t="shared" ref="V65" si="142">IF(U65="","",1)</f>
        <v/>
      </c>
      <c r="W65" s="120"/>
      <c r="X65" s="130" t="str">
        <f t="shared" si="5"/>
        <v/>
      </c>
      <c r="Y65" s="131"/>
      <c r="Z65" s="46"/>
      <c r="AB65" s="201"/>
      <c r="AC65" s="206">
        <v>13</v>
      </c>
      <c r="AD65" s="220" t="s">
        <v>40</v>
      </c>
      <c r="AF65" s="206"/>
      <c r="AG65" s="190"/>
      <c r="AH65" s="190"/>
      <c r="AI65" s="190"/>
      <c r="AJ65" s="207"/>
      <c r="AK65" s="242"/>
      <c r="AL65" s="222" t="s">
        <v>32</v>
      </c>
      <c r="AM65" s="222" t="s">
        <v>32</v>
      </c>
      <c r="AN65" s="222" t="s">
        <v>32</v>
      </c>
      <c r="AO65" s="222" t="s">
        <v>32</v>
      </c>
      <c r="AP65" s="222" t="s">
        <v>32</v>
      </c>
      <c r="AQ65" s="222" t="s">
        <v>32</v>
      </c>
      <c r="AR65" s="222" t="s">
        <v>32</v>
      </c>
      <c r="AS65" s="222" t="s">
        <v>32</v>
      </c>
      <c r="AT65" s="222" t="s">
        <v>32</v>
      </c>
      <c r="AU65" s="222" t="s">
        <v>32</v>
      </c>
      <c r="AV65" s="222" t="s">
        <v>32</v>
      </c>
      <c r="AW65" s="222" t="s">
        <v>32</v>
      </c>
      <c r="AX65" s="222" t="s">
        <v>32</v>
      </c>
      <c r="AY65" s="222" t="s">
        <v>32</v>
      </c>
      <c r="AZ65" s="222" t="s">
        <v>32</v>
      </c>
      <c r="BA65" s="222" t="s">
        <v>32</v>
      </c>
      <c r="BB65" s="222" t="s">
        <v>32</v>
      </c>
      <c r="BC65" s="222" t="s">
        <v>32</v>
      </c>
      <c r="BD65" s="222" t="s">
        <v>32</v>
      </c>
      <c r="BE65" s="222" t="s">
        <v>32</v>
      </c>
      <c r="BF65" s="222" t="s">
        <v>32</v>
      </c>
      <c r="BG65" s="222" t="s">
        <v>32</v>
      </c>
      <c r="BH65" s="223"/>
      <c r="BI65" s="220" t="str">
        <f>IF(AD65="Athlete Name","",AD65)</f>
        <v/>
      </c>
      <c r="BJ65" s="207">
        <v>13</v>
      </c>
      <c r="BK65" s="205"/>
    </row>
    <row r="66" spans="2:63" x14ac:dyDescent="0.2">
      <c r="B66" s="41"/>
      <c r="C66" s="116"/>
      <c r="D66" s="129"/>
      <c r="E66" s="130"/>
      <c r="F66" s="108"/>
      <c r="G66" s="131"/>
      <c r="H66" s="120"/>
      <c r="I66" s="143" t="str">
        <f>IF(SUM(AF66:AJ66)=0,"",SUM(AF66:AJ66))</f>
        <v/>
      </c>
      <c r="J66" s="145" t="s">
        <v>42</v>
      </c>
      <c r="K66" s="116" t="str">
        <f>IFERROR(LARGE((AL66:BG66),1),"")</f>
        <v/>
      </c>
      <c r="L66" s="108" t="str">
        <f>IFERROR(LARGE((AL66:BG66),2),"")</f>
        <v/>
      </c>
      <c r="M66" s="108" t="str">
        <f>IFERROR(LARGE((AL66:BG66),3),"")</f>
        <v/>
      </c>
      <c r="N66" s="108" t="str">
        <f>IFERROR(LARGE((AL66:BG66),4),"")</f>
        <v/>
      </c>
      <c r="O66" s="131" t="str">
        <f>IFERROR(LARGE((AL66:BG66),5),"")</f>
        <v/>
      </c>
      <c r="P66" s="108"/>
      <c r="Q66" s="148"/>
      <c r="R66" s="149"/>
      <c r="S66" s="120"/>
      <c r="T66" s="107" t="str">
        <f t="shared" ref="T66" si="143">IF(U65="","",1)</f>
        <v/>
      </c>
      <c r="U66" s="111" t="str">
        <f t="shared" ref="U66" si="144">IF(U65="","",1)</f>
        <v/>
      </c>
      <c r="V66" s="109" t="str">
        <f t="shared" ref="V66" si="145">IF(U65="","",1)</f>
        <v/>
      </c>
      <c r="W66" s="120"/>
      <c r="X66" s="130"/>
      <c r="Y66" s="131"/>
      <c r="Z66" s="46"/>
      <c r="AB66" s="201"/>
      <c r="AC66" s="206"/>
      <c r="AD66" s="220"/>
      <c r="AF66" s="206" t="s">
        <v>42</v>
      </c>
      <c r="AG66" s="190" t="s">
        <v>42</v>
      </c>
      <c r="AH66" s="190" t="s">
        <v>42</v>
      </c>
      <c r="AI66" s="190" t="s">
        <v>42</v>
      </c>
      <c r="AJ66" s="207" t="s">
        <v>42</v>
      </c>
      <c r="AK66" s="242"/>
      <c r="AL66" s="206" t="s">
        <v>42</v>
      </c>
      <c r="AM66" s="206" t="s">
        <v>42</v>
      </c>
      <c r="AN66" s="206" t="s">
        <v>42</v>
      </c>
      <c r="AO66" s="206" t="s">
        <v>42</v>
      </c>
      <c r="AP66" s="206" t="s">
        <v>42</v>
      </c>
      <c r="AQ66" s="206" t="s">
        <v>42</v>
      </c>
      <c r="AR66" s="206" t="s">
        <v>42</v>
      </c>
      <c r="AS66" s="206" t="s">
        <v>42</v>
      </c>
      <c r="AT66" s="206" t="s">
        <v>42</v>
      </c>
      <c r="AU66" s="206" t="s">
        <v>42</v>
      </c>
      <c r="AV66" s="206" t="s">
        <v>42</v>
      </c>
      <c r="AW66" s="206" t="s">
        <v>42</v>
      </c>
      <c r="AX66" s="206" t="s">
        <v>42</v>
      </c>
      <c r="AY66" s="206" t="s">
        <v>42</v>
      </c>
      <c r="AZ66" s="206" t="s">
        <v>42</v>
      </c>
      <c r="BA66" s="206" t="s">
        <v>42</v>
      </c>
      <c r="BB66" s="206" t="s">
        <v>42</v>
      </c>
      <c r="BC66" s="206" t="s">
        <v>42</v>
      </c>
      <c r="BD66" s="206" t="s">
        <v>42</v>
      </c>
      <c r="BE66" s="206" t="s">
        <v>42</v>
      </c>
      <c r="BF66" s="206" t="s">
        <v>42</v>
      </c>
      <c r="BG66" s="206" t="s">
        <v>42</v>
      </c>
      <c r="BH66" s="223"/>
      <c r="BI66" s="220"/>
      <c r="BJ66" s="207"/>
      <c r="BK66" s="205"/>
    </row>
    <row r="67" spans="2:63" s="224" customFormat="1" ht="8.5" customHeight="1" thickBot="1" x14ac:dyDescent="0.25">
      <c r="B67" s="65"/>
      <c r="C67" s="118"/>
      <c r="D67" s="132"/>
      <c r="E67" s="133"/>
      <c r="F67" s="167"/>
      <c r="G67" s="134"/>
      <c r="H67" s="146"/>
      <c r="I67" s="147"/>
      <c r="J67" s="146"/>
      <c r="K67" s="150"/>
      <c r="L67" s="113"/>
      <c r="M67" s="113"/>
      <c r="N67" s="113"/>
      <c r="O67" s="151"/>
      <c r="P67" s="146"/>
      <c r="Q67" s="152"/>
      <c r="R67" s="153"/>
      <c r="S67" s="146"/>
      <c r="T67" s="112" t="str">
        <f t="shared" ref="T67" si="146">IF(U65="","",1)</f>
        <v/>
      </c>
      <c r="U67" s="113" t="str">
        <f t="shared" ref="U67" si="147">IF(U65="","",1)</f>
        <v/>
      </c>
      <c r="V67" s="114" t="str">
        <f t="shared" ref="V67" si="148">IF(U65="","",1)</f>
        <v/>
      </c>
      <c r="W67" s="146"/>
      <c r="X67" s="132"/>
      <c r="Y67" s="159"/>
      <c r="Z67" s="64"/>
      <c r="AB67" s="225"/>
      <c r="AC67" s="226"/>
      <c r="AD67" s="227"/>
      <c r="AF67" s="228"/>
      <c r="AG67" s="229"/>
      <c r="AH67" s="229"/>
      <c r="AI67" s="229"/>
      <c r="AJ67" s="230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29"/>
      <c r="BA67" s="229"/>
      <c r="BB67" s="229"/>
      <c r="BC67" s="229"/>
      <c r="BD67" s="229"/>
      <c r="BE67" s="229"/>
      <c r="BF67" s="229"/>
      <c r="BG67" s="230"/>
      <c r="BH67" s="231"/>
      <c r="BI67" s="232"/>
      <c r="BJ67" s="233"/>
      <c r="BK67" s="234"/>
    </row>
    <row r="68" spans="2:63" ht="8.5" customHeight="1" thickTop="1" x14ac:dyDescent="0.2">
      <c r="B68" s="41"/>
      <c r="C68" s="116"/>
      <c r="D68" s="129"/>
      <c r="E68" s="130"/>
      <c r="F68" s="108"/>
      <c r="G68" s="131"/>
      <c r="H68" s="120"/>
      <c r="I68" s="143"/>
      <c r="J68" s="120"/>
      <c r="K68" s="116"/>
      <c r="L68" s="108"/>
      <c r="M68" s="108"/>
      <c r="N68" s="108"/>
      <c r="O68" s="131"/>
      <c r="P68" s="108"/>
      <c r="Q68" s="148"/>
      <c r="R68" s="149"/>
      <c r="S68" s="120"/>
      <c r="T68" s="107" t="str">
        <f t="shared" ref="T68" si="149">IF(U69="","",1)</f>
        <v/>
      </c>
      <c r="U68" s="108" t="str">
        <f t="shared" ref="U68" si="150">IF(U69="","",1)</f>
        <v/>
      </c>
      <c r="V68" s="109" t="str">
        <f t="shared" ref="V68" si="151">IF(U69="","",1)</f>
        <v/>
      </c>
      <c r="W68" s="120"/>
      <c r="X68" s="130"/>
      <c r="Y68" s="131"/>
      <c r="Z68" s="46"/>
      <c r="AB68" s="201"/>
      <c r="AC68" s="206"/>
      <c r="AD68" s="235"/>
      <c r="AF68" s="236"/>
      <c r="AG68" s="237"/>
      <c r="AH68" s="237"/>
      <c r="AI68" s="238"/>
      <c r="AJ68" s="239"/>
      <c r="AL68" s="238"/>
      <c r="AM68" s="238"/>
      <c r="AN68" s="238"/>
      <c r="AO68" s="238"/>
      <c r="AP68" s="238"/>
      <c r="AQ68" s="238"/>
      <c r="AR68" s="238"/>
      <c r="AS68" s="238"/>
      <c r="AT68" s="238"/>
      <c r="AU68" s="238"/>
      <c r="AV68" s="238"/>
      <c r="AW68" s="238"/>
      <c r="AX68" s="248"/>
      <c r="AY68" s="248"/>
      <c r="AZ68" s="248"/>
      <c r="BA68" s="248"/>
      <c r="BB68" s="248"/>
      <c r="BC68" s="248"/>
      <c r="BD68" s="248"/>
      <c r="BE68" s="248"/>
      <c r="BF68" s="248"/>
      <c r="BG68" s="249"/>
      <c r="BH68" s="223"/>
      <c r="BI68" s="235"/>
      <c r="BJ68" s="207"/>
      <c r="BK68" s="205"/>
    </row>
    <row r="69" spans="2:63" x14ac:dyDescent="0.2">
      <c r="B69" s="41"/>
      <c r="C69" s="116">
        <v>14</v>
      </c>
      <c r="D69" s="129" t="str">
        <f t="shared" si="9"/>
        <v/>
      </c>
      <c r="E69" s="130"/>
      <c r="F69" s="108" t="str">
        <f>IF(COUNT(#REF!,#REF!,#REF!,#REF!,#REF!,#REF!,#REF!,#REF!,#REF!,#REF!,#REF!,AL69,AM69,AN69,AO69,AP69,AQ69,AR69,AS69,AT69,AU69,AV69,AW69)=0,"", COUNT(#REF!,#REF!,#REF!,#REF!,#REF!,#REF!,#REF!,#REF!,#REF!,#REF!,#REF!,AL69,AM69,AN69,AO69,AP69,AQ69,AR69,AS69,AT69,AU69,AV69,AW69))</f>
        <v/>
      </c>
      <c r="G69" s="131" t="str">
        <f t="shared" si="103"/>
        <v/>
      </c>
      <c r="H69" s="120"/>
      <c r="I69" s="143"/>
      <c r="J69" s="145" t="s">
        <v>32</v>
      </c>
      <c r="K69" s="116" t="str">
        <f>IFERROR(LARGE((AL69:BG69),1),"")</f>
        <v/>
      </c>
      <c r="L69" s="108" t="str">
        <f>IFERROR(LARGE((AL69:BG69),2),"")</f>
        <v/>
      </c>
      <c r="M69" s="108" t="str">
        <f>IFERROR(LARGE((AL69:BG69),3),"")</f>
        <v/>
      </c>
      <c r="N69" s="108" t="str">
        <f>IFERROR(LARGE((AL69:BG69),4),"")</f>
        <v/>
      </c>
      <c r="O69" s="131" t="str">
        <f>IFERROR(LARGE((AL69:BG69),5),"")</f>
        <v/>
      </c>
      <c r="P69" s="108"/>
      <c r="Q69" s="148" t="str">
        <f t="shared" si="11"/>
        <v/>
      </c>
      <c r="R69" s="149" t="str">
        <f t="shared" si="12"/>
        <v/>
      </c>
      <c r="S69" s="120"/>
      <c r="T69" s="107" t="str">
        <f t="shared" ref="T69" si="152">IF(U69="","",1)</f>
        <v/>
      </c>
      <c r="U69" s="110" t="str">
        <f t="shared" ref="U69" si="153">IF(SUM(Q69:R69)=0,"",SUM(Q69:R69))</f>
        <v/>
      </c>
      <c r="V69" s="109" t="str">
        <f t="shared" ref="V69" si="154">IF(U69="","",1)</f>
        <v/>
      </c>
      <c r="W69" s="120"/>
      <c r="X69" s="130" t="str">
        <f t="shared" si="5"/>
        <v/>
      </c>
      <c r="Y69" s="131"/>
      <c r="Z69" s="46"/>
      <c r="AB69" s="201"/>
      <c r="AC69" s="206">
        <v>14</v>
      </c>
      <c r="AD69" s="220" t="s">
        <v>40</v>
      </c>
      <c r="AF69" s="206"/>
      <c r="AG69" s="190"/>
      <c r="AH69" s="190"/>
      <c r="AI69" s="190"/>
      <c r="AJ69" s="207"/>
      <c r="AK69" s="242"/>
      <c r="AL69" s="222" t="s">
        <v>32</v>
      </c>
      <c r="AM69" s="222" t="s">
        <v>32</v>
      </c>
      <c r="AN69" s="222" t="s">
        <v>32</v>
      </c>
      <c r="AO69" s="222" t="s">
        <v>32</v>
      </c>
      <c r="AP69" s="222" t="s">
        <v>32</v>
      </c>
      <c r="AQ69" s="222" t="s">
        <v>32</v>
      </c>
      <c r="AR69" s="222" t="s">
        <v>32</v>
      </c>
      <c r="AS69" s="222" t="s">
        <v>32</v>
      </c>
      <c r="AT69" s="222" t="s">
        <v>32</v>
      </c>
      <c r="AU69" s="222" t="s">
        <v>32</v>
      </c>
      <c r="AV69" s="222" t="s">
        <v>32</v>
      </c>
      <c r="AW69" s="222" t="s">
        <v>32</v>
      </c>
      <c r="AX69" s="222" t="s">
        <v>32</v>
      </c>
      <c r="AY69" s="222" t="s">
        <v>32</v>
      </c>
      <c r="AZ69" s="222" t="s">
        <v>32</v>
      </c>
      <c r="BA69" s="222" t="s">
        <v>32</v>
      </c>
      <c r="BB69" s="222" t="s">
        <v>32</v>
      </c>
      <c r="BC69" s="222" t="s">
        <v>32</v>
      </c>
      <c r="BD69" s="222" t="s">
        <v>32</v>
      </c>
      <c r="BE69" s="222" t="s">
        <v>32</v>
      </c>
      <c r="BF69" s="222" t="s">
        <v>32</v>
      </c>
      <c r="BG69" s="222" t="s">
        <v>32</v>
      </c>
      <c r="BH69" s="223"/>
      <c r="BI69" s="220" t="str">
        <f>IF(AD69="Athlete Name","",AD69)</f>
        <v/>
      </c>
      <c r="BJ69" s="207">
        <v>14</v>
      </c>
      <c r="BK69" s="205"/>
    </row>
    <row r="70" spans="2:63" x14ac:dyDescent="0.2">
      <c r="B70" s="41"/>
      <c r="C70" s="116"/>
      <c r="D70" s="129"/>
      <c r="E70" s="130"/>
      <c r="F70" s="108"/>
      <c r="G70" s="131"/>
      <c r="H70" s="120"/>
      <c r="I70" s="143" t="str">
        <f>IF(SUM(AF70:AJ70)=0,"",SUM(AF70:AJ70))</f>
        <v/>
      </c>
      <c r="J70" s="145" t="s">
        <v>42</v>
      </c>
      <c r="K70" s="116" t="str">
        <f>IFERROR(LARGE((AL70:BG70),1),"")</f>
        <v/>
      </c>
      <c r="L70" s="108" t="str">
        <f>IFERROR(LARGE((AL70:BG70),2),"")</f>
        <v/>
      </c>
      <c r="M70" s="108" t="str">
        <f>IFERROR(LARGE((AL70:BG70),3),"")</f>
        <v/>
      </c>
      <c r="N70" s="108" t="str">
        <f>IFERROR(LARGE((AL70:BG70),4),"")</f>
        <v/>
      </c>
      <c r="O70" s="131" t="str">
        <f>IFERROR(LARGE((AL70:BG70),5),"")</f>
        <v/>
      </c>
      <c r="P70" s="108"/>
      <c r="Q70" s="148"/>
      <c r="R70" s="149"/>
      <c r="S70" s="120"/>
      <c r="T70" s="107" t="str">
        <f t="shared" ref="T70" si="155">IF(U69="","",1)</f>
        <v/>
      </c>
      <c r="U70" s="111" t="str">
        <f t="shared" ref="U70" si="156">IF(U69="","",1)</f>
        <v/>
      </c>
      <c r="V70" s="109" t="str">
        <f t="shared" ref="V70" si="157">IF(U69="","",1)</f>
        <v/>
      </c>
      <c r="W70" s="120"/>
      <c r="X70" s="130"/>
      <c r="Y70" s="131"/>
      <c r="Z70" s="46"/>
      <c r="AB70" s="201"/>
      <c r="AC70" s="206"/>
      <c r="AD70" s="220"/>
      <c r="AF70" s="206" t="s">
        <v>42</v>
      </c>
      <c r="AG70" s="190" t="s">
        <v>42</v>
      </c>
      <c r="AH70" s="190" t="s">
        <v>42</v>
      </c>
      <c r="AI70" s="190" t="s">
        <v>42</v>
      </c>
      <c r="AJ70" s="207" t="s">
        <v>42</v>
      </c>
      <c r="AK70" s="242"/>
      <c r="AL70" s="206" t="s">
        <v>42</v>
      </c>
      <c r="AM70" s="206" t="s">
        <v>42</v>
      </c>
      <c r="AN70" s="206" t="s">
        <v>42</v>
      </c>
      <c r="AO70" s="206" t="s">
        <v>42</v>
      </c>
      <c r="AP70" s="206" t="s">
        <v>42</v>
      </c>
      <c r="AQ70" s="206" t="s">
        <v>42</v>
      </c>
      <c r="AR70" s="206" t="s">
        <v>42</v>
      </c>
      <c r="AS70" s="206" t="s">
        <v>42</v>
      </c>
      <c r="AT70" s="206" t="s">
        <v>42</v>
      </c>
      <c r="AU70" s="206" t="s">
        <v>42</v>
      </c>
      <c r="AV70" s="206" t="s">
        <v>42</v>
      </c>
      <c r="AW70" s="206" t="s">
        <v>42</v>
      </c>
      <c r="AX70" s="206" t="s">
        <v>42</v>
      </c>
      <c r="AY70" s="206" t="s">
        <v>42</v>
      </c>
      <c r="AZ70" s="206" t="s">
        <v>42</v>
      </c>
      <c r="BA70" s="206" t="s">
        <v>42</v>
      </c>
      <c r="BB70" s="206" t="s">
        <v>42</v>
      </c>
      <c r="BC70" s="206" t="s">
        <v>42</v>
      </c>
      <c r="BD70" s="206" t="s">
        <v>42</v>
      </c>
      <c r="BE70" s="206" t="s">
        <v>42</v>
      </c>
      <c r="BF70" s="206" t="s">
        <v>42</v>
      </c>
      <c r="BG70" s="206" t="s">
        <v>42</v>
      </c>
      <c r="BH70" s="223"/>
      <c r="BI70" s="220"/>
      <c r="BJ70" s="207"/>
      <c r="BK70" s="205"/>
    </row>
    <row r="71" spans="2:63" s="224" customFormat="1" ht="8.5" customHeight="1" thickBot="1" x14ac:dyDescent="0.25">
      <c r="B71" s="65"/>
      <c r="C71" s="118"/>
      <c r="D71" s="132"/>
      <c r="E71" s="133"/>
      <c r="F71" s="167"/>
      <c r="G71" s="134"/>
      <c r="H71" s="146"/>
      <c r="I71" s="147"/>
      <c r="J71" s="146"/>
      <c r="K71" s="150"/>
      <c r="L71" s="113"/>
      <c r="M71" s="113"/>
      <c r="N71" s="113"/>
      <c r="O71" s="151"/>
      <c r="P71" s="146"/>
      <c r="Q71" s="152"/>
      <c r="R71" s="153"/>
      <c r="S71" s="146"/>
      <c r="T71" s="112" t="str">
        <f t="shared" ref="T71" si="158">IF(U69="","",1)</f>
        <v/>
      </c>
      <c r="U71" s="113" t="str">
        <f t="shared" ref="U71" si="159">IF(U69="","",1)</f>
        <v/>
      </c>
      <c r="V71" s="114" t="str">
        <f t="shared" ref="V71" si="160">IF(U69="","",1)</f>
        <v/>
      </c>
      <c r="W71" s="146"/>
      <c r="X71" s="132"/>
      <c r="Y71" s="159"/>
      <c r="Z71" s="64"/>
      <c r="AB71" s="225"/>
      <c r="AC71" s="226"/>
      <c r="AD71" s="243"/>
      <c r="AF71" s="244"/>
      <c r="AG71" s="245"/>
      <c r="AH71" s="245"/>
      <c r="AI71" s="245"/>
      <c r="AJ71" s="246"/>
      <c r="AL71" s="245"/>
      <c r="AM71" s="245"/>
      <c r="AN71" s="245"/>
      <c r="AO71" s="245"/>
      <c r="AP71" s="245"/>
      <c r="AQ71" s="245"/>
      <c r="AR71" s="245"/>
      <c r="AS71" s="245"/>
      <c r="AT71" s="245"/>
      <c r="AU71" s="245"/>
      <c r="AV71" s="245"/>
      <c r="AW71" s="245"/>
      <c r="AX71" s="245"/>
      <c r="AY71" s="245"/>
      <c r="AZ71" s="245"/>
      <c r="BA71" s="245"/>
      <c r="BB71" s="245"/>
      <c r="BC71" s="245"/>
      <c r="BD71" s="245"/>
      <c r="BE71" s="245"/>
      <c r="BF71" s="245"/>
      <c r="BG71" s="246"/>
      <c r="BH71" s="231"/>
      <c r="BI71" s="247"/>
      <c r="BJ71" s="233"/>
      <c r="BK71" s="234"/>
    </row>
    <row r="72" spans="2:63" ht="8.5" customHeight="1" thickTop="1" x14ac:dyDescent="0.2">
      <c r="B72" s="41"/>
      <c r="C72" s="116"/>
      <c r="D72" s="129"/>
      <c r="E72" s="130"/>
      <c r="F72" s="108"/>
      <c r="G72" s="131"/>
      <c r="H72" s="120"/>
      <c r="I72" s="143"/>
      <c r="J72" s="120"/>
      <c r="K72" s="116"/>
      <c r="L72" s="108"/>
      <c r="M72" s="108"/>
      <c r="N72" s="108"/>
      <c r="O72" s="131"/>
      <c r="P72" s="108"/>
      <c r="Q72" s="148"/>
      <c r="R72" s="149"/>
      <c r="S72" s="120"/>
      <c r="T72" s="107" t="str">
        <f t="shared" ref="T72" si="161">IF(U73="","",1)</f>
        <v/>
      </c>
      <c r="U72" s="108" t="str">
        <f t="shared" ref="U72" si="162">IF(U73="","",1)</f>
        <v/>
      </c>
      <c r="V72" s="109" t="str">
        <f t="shared" ref="V72" si="163">IF(U73="","",1)</f>
        <v/>
      </c>
      <c r="W72" s="120"/>
      <c r="X72" s="130"/>
      <c r="Y72" s="131"/>
      <c r="Z72" s="46"/>
      <c r="AB72" s="201"/>
      <c r="AC72" s="206"/>
      <c r="AD72" s="214"/>
      <c r="AF72" s="215"/>
      <c r="AG72" s="216"/>
      <c r="AH72" s="216"/>
      <c r="AI72" s="216"/>
      <c r="AJ72" s="217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9"/>
      <c r="AY72" s="219"/>
      <c r="AZ72" s="219"/>
      <c r="BA72" s="219"/>
      <c r="BB72" s="219"/>
      <c r="BC72" s="219"/>
      <c r="BD72" s="219"/>
      <c r="BE72" s="219"/>
      <c r="BF72" s="219"/>
      <c r="BG72" s="217"/>
      <c r="BH72" s="223"/>
      <c r="BI72" s="214"/>
      <c r="BJ72" s="207"/>
      <c r="BK72" s="205"/>
    </row>
    <row r="73" spans="2:63" x14ac:dyDescent="0.2">
      <c r="B73" s="41"/>
      <c r="C73" s="116">
        <v>15</v>
      </c>
      <c r="D73" s="129" t="str">
        <f t="shared" si="9"/>
        <v/>
      </c>
      <c r="E73" s="130"/>
      <c r="F73" s="108" t="str">
        <f>IF(COUNT(#REF!,#REF!,#REF!,#REF!,#REF!,#REF!,#REF!,#REF!,#REF!,#REF!,#REF!,AL73,AM73,AN73,AO73,AP73,AQ73,AR73,AS73,AT73,AU73,AV73,AW73)=0,"", COUNT(#REF!,#REF!,#REF!,#REF!,#REF!,#REF!,#REF!,#REF!,#REF!,#REF!,#REF!,AL73,AM73,AN73,AO73,AP73,AQ73,AR73,AS73,AT73,AU73,AV73,AW73))</f>
        <v/>
      </c>
      <c r="G73" s="131" t="str">
        <f t="shared" si="103"/>
        <v/>
      </c>
      <c r="H73" s="120"/>
      <c r="I73" s="143"/>
      <c r="J73" s="145" t="s">
        <v>32</v>
      </c>
      <c r="K73" s="116" t="str">
        <f>IFERROR(LARGE((AL73:BG73),1),"")</f>
        <v/>
      </c>
      <c r="L73" s="108" t="str">
        <f>IFERROR(LARGE((AL73:BG73),2),"")</f>
        <v/>
      </c>
      <c r="M73" s="108" t="str">
        <f>IFERROR(LARGE((AL73:BG73),3),"")</f>
        <v/>
      </c>
      <c r="N73" s="108" t="str">
        <f>IFERROR(LARGE((AL73:BG73),4),"")</f>
        <v/>
      </c>
      <c r="O73" s="131" t="str">
        <f>IFERROR(LARGE((AL73:BG73),5),"")</f>
        <v/>
      </c>
      <c r="P73" s="108"/>
      <c r="Q73" s="148" t="str">
        <f t="shared" si="11"/>
        <v/>
      </c>
      <c r="R73" s="149" t="str">
        <f t="shared" si="12"/>
        <v/>
      </c>
      <c r="S73" s="120"/>
      <c r="T73" s="107" t="str">
        <f t="shared" ref="T73" si="164">IF(U73="","",1)</f>
        <v/>
      </c>
      <c r="U73" s="110" t="str">
        <f t="shared" ref="U73" si="165">IF(SUM(Q73:R73)=0,"",SUM(Q73:R73))</f>
        <v/>
      </c>
      <c r="V73" s="109" t="str">
        <f t="shared" ref="V73" si="166">IF(U73="","",1)</f>
        <v/>
      </c>
      <c r="W73" s="120"/>
      <c r="X73" s="130" t="str">
        <f t="shared" si="5"/>
        <v/>
      </c>
      <c r="Y73" s="131"/>
      <c r="Z73" s="46"/>
      <c r="AB73" s="201"/>
      <c r="AC73" s="206">
        <v>15</v>
      </c>
      <c r="AD73" s="220" t="s">
        <v>40</v>
      </c>
      <c r="AF73" s="206"/>
      <c r="AG73" s="190"/>
      <c r="AH73" s="190"/>
      <c r="AI73" s="190"/>
      <c r="AJ73" s="207"/>
      <c r="AK73" s="242"/>
      <c r="AL73" s="265" t="s">
        <v>32</v>
      </c>
      <c r="AM73" s="265" t="s">
        <v>32</v>
      </c>
      <c r="AN73" s="265" t="s">
        <v>32</v>
      </c>
      <c r="AO73" s="265" t="s">
        <v>32</v>
      </c>
      <c r="AP73" s="265" t="s">
        <v>32</v>
      </c>
      <c r="AQ73" s="265" t="s">
        <v>32</v>
      </c>
      <c r="AR73" s="265" t="s">
        <v>32</v>
      </c>
      <c r="AS73" s="265" t="s">
        <v>32</v>
      </c>
      <c r="AT73" s="265" t="s">
        <v>32</v>
      </c>
      <c r="AU73" s="265" t="s">
        <v>32</v>
      </c>
      <c r="AV73" s="265" t="s">
        <v>32</v>
      </c>
      <c r="AW73" s="265" t="s">
        <v>32</v>
      </c>
      <c r="AX73" s="265" t="s">
        <v>32</v>
      </c>
      <c r="AY73" s="265" t="s">
        <v>32</v>
      </c>
      <c r="AZ73" s="265" t="s">
        <v>32</v>
      </c>
      <c r="BA73" s="265" t="s">
        <v>32</v>
      </c>
      <c r="BB73" s="265" t="s">
        <v>32</v>
      </c>
      <c r="BC73" s="265" t="s">
        <v>32</v>
      </c>
      <c r="BD73" s="265" t="s">
        <v>32</v>
      </c>
      <c r="BE73" s="265" t="s">
        <v>32</v>
      </c>
      <c r="BF73" s="265" t="s">
        <v>32</v>
      </c>
      <c r="BG73" s="265" t="s">
        <v>32</v>
      </c>
      <c r="BH73" s="223"/>
      <c r="BI73" s="220" t="str">
        <f>IF(AD73="Athlete Name","",AD73)</f>
        <v/>
      </c>
      <c r="BJ73" s="207">
        <v>15</v>
      </c>
      <c r="BK73" s="205"/>
    </row>
    <row r="74" spans="2:63" x14ac:dyDescent="0.2">
      <c r="B74" s="41"/>
      <c r="C74" s="116"/>
      <c r="D74" s="129"/>
      <c r="E74" s="130"/>
      <c r="F74" s="108"/>
      <c r="G74" s="131"/>
      <c r="H74" s="120"/>
      <c r="I74" s="143" t="str">
        <f>IF(SUM(AF74:AJ74)=0,"",SUM(AF74:AJ74))</f>
        <v/>
      </c>
      <c r="J74" s="145" t="s">
        <v>42</v>
      </c>
      <c r="K74" s="116" t="str">
        <f>IFERROR(LARGE((AL74:BG74),1),"")</f>
        <v/>
      </c>
      <c r="L74" s="108" t="str">
        <f>IFERROR(LARGE((AL74:BG74),2),"")</f>
        <v/>
      </c>
      <c r="M74" s="108" t="str">
        <f>IFERROR(LARGE((AL74:BG74),3),"")</f>
        <v/>
      </c>
      <c r="N74" s="108" t="str">
        <f>IFERROR(LARGE((AL74:BG74),4),"")</f>
        <v/>
      </c>
      <c r="O74" s="131" t="str">
        <f>IFERROR(LARGE((AL74:BG74),5),"")</f>
        <v/>
      </c>
      <c r="P74" s="108"/>
      <c r="Q74" s="148"/>
      <c r="R74" s="149"/>
      <c r="S74" s="120"/>
      <c r="T74" s="107" t="str">
        <f t="shared" ref="T74" si="167">IF(U73="","",1)</f>
        <v/>
      </c>
      <c r="U74" s="111" t="str">
        <f t="shared" ref="U74" si="168">IF(U73="","",1)</f>
        <v/>
      </c>
      <c r="V74" s="109" t="str">
        <f t="shared" ref="V74" si="169">IF(U73="","",1)</f>
        <v/>
      </c>
      <c r="W74" s="120"/>
      <c r="X74" s="130"/>
      <c r="Y74" s="131"/>
      <c r="Z74" s="46"/>
      <c r="AB74" s="201"/>
      <c r="AC74" s="206"/>
      <c r="AD74" s="220"/>
      <c r="AF74" s="206" t="s">
        <v>42</v>
      </c>
      <c r="AG74" s="190" t="s">
        <v>42</v>
      </c>
      <c r="AH74" s="190" t="s">
        <v>42</v>
      </c>
      <c r="AI74" s="190" t="s">
        <v>42</v>
      </c>
      <c r="AJ74" s="207" t="s">
        <v>42</v>
      </c>
      <c r="AK74" s="242"/>
      <c r="AL74" s="206" t="s">
        <v>42</v>
      </c>
      <c r="AM74" s="206" t="s">
        <v>42</v>
      </c>
      <c r="AN74" s="206" t="s">
        <v>42</v>
      </c>
      <c r="AO74" s="206" t="s">
        <v>42</v>
      </c>
      <c r="AP74" s="206" t="s">
        <v>42</v>
      </c>
      <c r="AQ74" s="206" t="s">
        <v>42</v>
      </c>
      <c r="AR74" s="206" t="s">
        <v>42</v>
      </c>
      <c r="AS74" s="206" t="s">
        <v>42</v>
      </c>
      <c r="AT74" s="206" t="s">
        <v>42</v>
      </c>
      <c r="AU74" s="206" t="s">
        <v>42</v>
      </c>
      <c r="AV74" s="206" t="s">
        <v>42</v>
      </c>
      <c r="AW74" s="206" t="s">
        <v>42</v>
      </c>
      <c r="AX74" s="206" t="s">
        <v>42</v>
      </c>
      <c r="AY74" s="206" t="s">
        <v>42</v>
      </c>
      <c r="AZ74" s="206" t="s">
        <v>42</v>
      </c>
      <c r="BA74" s="206" t="s">
        <v>42</v>
      </c>
      <c r="BB74" s="206" t="s">
        <v>42</v>
      </c>
      <c r="BC74" s="206" t="s">
        <v>42</v>
      </c>
      <c r="BD74" s="206" t="s">
        <v>42</v>
      </c>
      <c r="BE74" s="206" t="s">
        <v>42</v>
      </c>
      <c r="BF74" s="206" t="s">
        <v>42</v>
      </c>
      <c r="BG74" s="206" t="s">
        <v>42</v>
      </c>
      <c r="BH74" s="223"/>
      <c r="BI74" s="220"/>
      <c r="BJ74" s="207"/>
      <c r="BK74" s="205"/>
    </row>
    <row r="75" spans="2:63" s="224" customFormat="1" ht="8.5" customHeight="1" thickBot="1" x14ac:dyDescent="0.25">
      <c r="B75" s="65"/>
      <c r="C75" s="118"/>
      <c r="D75" s="135"/>
      <c r="E75" s="133"/>
      <c r="F75" s="119"/>
      <c r="G75" s="136"/>
      <c r="H75" s="146"/>
      <c r="I75" s="144"/>
      <c r="J75" s="146"/>
      <c r="K75" s="137"/>
      <c r="L75" s="138"/>
      <c r="M75" s="138"/>
      <c r="N75" s="138"/>
      <c r="O75" s="139"/>
      <c r="P75" s="146"/>
      <c r="Q75" s="154"/>
      <c r="R75" s="155"/>
      <c r="S75" s="146"/>
      <c r="T75" s="156" t="str">
        <f t="shared" ref="T75" si="170">IF(U73="","",1)</f>
        <v/>
      </c>
      <c r="U75" s="157" t="str">
        <f t="shared" ref="U75" si="171">IF(U73="","",1)</f>
        <v/>
      </c>
      <c r="V75" s="158" t="str">
        <f t="shared" ref="V75" si="172">IF(U73="","",1)</f>
        <v/>
      </c>
      <c r="W75" s="146"/>
      <c r="X75" s="135"/>
      <c r="Y75" s="159"/>
      <c r="Z75" s="64"/>
      <c r="AB75" s="225"/>
      <c r="AC75" s="226"/>
      <c r="AD75" s="227"/>
      <c r="AF75" s="228"/>
      <c r="AG75" s="229"/>
      <c r="AH75" s="229"/>
      <c r="AI75" s="229"/>
      <c r="AJ75" s="230"/>
      <c r="AL75" s="229"/>
      <c r="AM75" s="229"/>
      <c r="AN75" s="229"/>
      <c r="AO75" s="229"/>
      <c r="AP75" s="229"/>
      <c r="AQ75" s="229"/>
      <c r="AR75" s="229"/>
      <c r="AS75" s="229"/>
      <c r="AT75" s="229"/>
      <c r="AU75" s="229"/>
      <c r="AV75" s="229"/>
      <c r="AW75" s="229"/>
      <c r="AX75" s="229"/>
      <c r="AY75" s="229"/>
      <c r="AZ75" s="229"/>
      <c r="BA75" s="229"/>
      <c r="BB75" s="229"/>
      <c r="BC75" s="229"/>
      <c r="BD75" s="229"/>
      <c r="BE75" s="229"/>
      <c r="BF75" s="229"/>
      <c r="BG75" s="230"/>
      <c r="BH75" s="231"/>
      <c r="BI75" s="232"/>
      <c r="BJ75" s="233"/>
      <c r="BK75" s="234"/>
    </row>
    <row r="76" spans="2:63" s="208" customFormat="1" x14ac:dyDescent="0.2">
      <c r="B76" s="44"/>
      <c r="C76" s="117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 t="s">
        <v>21</v>
      </c>
      <c r="R76" s="160" t="s">
        <v>22</v>
      </c>
      <c r="S76" s="160"/>
      <c r="T76" s="160"/>
      <c r="U76" s="160"/>
      <c r="V76" s="160"/>
      <c r="W76" s="160"/>
      <c r="X76" s="160"/>
      <c r="Y76" s="122"/>
      <c r="Z76" s="45"/>
      <c r="AB76" s="209"/>
      <c r="AC76" s="210"/>
      <c r="AF76" s="208" t="s">
        <v>23</v>
      </c>
      <c r="AG76" s="208" t="s">
        <v>24</v>
      </c>
      <c r="AH76" s="208" t="s">
        <v>24</v>
      </c>
      <c r="AI76" s="208" t="s">
        <v>25</v>
      </c>
      <c r="AJ76" s="208" t="s">
        <v>26</v>
      </c>
      <c r="AL76" s="208">
        <f t="shared" ref="AL76:BG78" si="173">AL13</f>
        <v>2022</v>
      </c>
      <c r="AM76" s="208">
        <f t="shared" si="173"/>
        <v>2022</v>
      </c>
      <c r="AN76" s="208">
        <f t="shared" si="173"/>
        <v>2022</v>
      </c>
      <c r="AO76" s="208">
        <f t="shared" si="173"/>
        <v>2022</v>
      </c>
      <c r="AP76" s="208">
        <f t="shared" si="173"/>
        <v>2022</v>
      </c>
      <c r="AQ76" s="208">
        <f t="shared" si="173"/>
        <v>2022</v>
      </c>
      <c r="AR76" s="208">
        <f t="shared" si="173"/>
        <v>2022</v>
      </c>
      <c r="AS76" s="208">
        <f t="shared" si="173"/>
        <v>2022</v>
      </c>
      <c r="AT76" s="208">
        <f t="shared" si="173"/>
        <v>2022</v>
      </c>
      <c r="AU76" s="208">
        <f t="shared" si="173"/>
        <v>2023</v>
      </c>
      <c r="AV76" s="208">
        <f t="shared" si="173"/>
        <v>2023</v>
      </c>
      <c r="AW76" s="208">
        <f t="shared" si="173"/>
        <v>2023</v>
      </c>
      <c r="AX76" s="208">
        <f t="shared" si="173"/>
        <v>2023</v>
      </c>
      <c r="AY76" s="208">
        <f t="shared" si="173"/>
        <v>2023</v>
      </c>
      <c r="AZ76" s="208">
        <f t="shared" si="173"/>
        <v>2023</v>
      </c>
      <c r="BA76" s="208" t="str">
        <f t="shared" si="173"/>
        <v>Year</v>
      </c>
      <c r="BB76" s="208" t="str">
        <f t="shared" si="173"/>
        <v>Year</v>
      </c>
      <c r="BC76" s="208" t="str">
        <f t="shared" si="173"/>
        <v>Year</v>
      </c>
      <c r="BD76" s="208" t="str">
        <f t="shared" si="173"/>
        <v>Year</v>
      </c>
      <c r="BE76" s="208" t="str">
        <f t="shared" si="173"/>
        <v>Year</v>
      </c>
      <c r="BF76" s="208" t="str">
        <f t="shared" si="173"/>
        <v>Year</v>
      </c>
      <c r="BG76" s="208" t="str">
        <f t="shared" si="173"/>
        <v>Year</v>
      </c>
      <c r="BJ76" s="211"/>
      <c r="BK76" s="212"/>
    </row>
    <row r="77" spans="2:63" s="208" customFormat="1" x14ac:dyDescent="0.2">
      <c r="B77" s="44"/>
      <c r="C77" s="117" t="s">
        <v>28</v>
      </c>
      <c r="D77" s="160"/>
      <c r="E77" s="160"/>
      <c r="F77" s="160" t="s">
        <v>29</v>
      </c>
      <c r="G77" s="160" t="s">
        <v>30</v>
      </c>
      <c r="H77" s="160"/>
      <c r="I77" s="160" t="s">
        <v>24</v>
      </c>
      <c r="J77" s="160"/>
      <c r="K77" s="396" t="s">
        <v>31</v>
      </c>
      <c r="L77" s="396"/>
      <c r="M77" s="396"/>
      <c r="N77" s="396"/>
      <c r="O77" s="396"/>
      <c r="P77" s="160"/>
      <c r="Q77" s="160" t="s">
        <v>32</v>
      </c>
      <c r="R77" s="160" t="s">
        <v>33</v>
      </c>
      <c r="S77" s="160"/>
      <c r="T77" s="160"/>
      <c r="U77" s="160" t="s">
        <v>34</v>
      </c>
      <c r="V77" s="160"/>
      <c r="W77" s="160"/>
      <c r="X77" s="160"/>
      <c r="Y77" s="122"/>
      <c r="Z77" s="45"/>
      <c r="AB77" s="209"/>
      <c r="AC77" s="210" t="s">
        <v>28</v>
      </c>
      <c r="AF77" s="208" t="s">
        <v>35</v>
      </c>
      <c r="AG77" s="208" t="s">
        <v>36</v>
      </c>
      <c r="AH77" s="208" t="s">
        <v>34</v>
      </c>
      <c r="AI77" s="208" t="s">
        <v>37</v>
      </c>
      <c r="AJ77" s="208" t="s">
        <v>32</v>
      </c>
      <c r="AL77" s="208">
        <f t="shared" si="173"/>
        <v>6</v>
      </c>
      <c r="AM77" s="208">
        <f t="shared" si="173"/>
        <v>6</v>
      </c>
      <c r="AN77" s="208">
        <f t="shared" si="173"/>
        <v>6</v>
      </c>
      <c r="AO77" s="208">
        <f t="shared" si="173"/>
        <v>8</v>
      </c>
      <c r="AP77" s="208">
        <f t="shared" si="173"/>
        <v>8</v>
      </c>
      <c r="AQ77" s="208">
        <f t="shared" si="173"/>
        <v>9</v>
      </c>
      <c r="AR77" s="208">
        <f t="shared" si="173"/>
        <v>10</v>
      </c>
      <c r="AS77" s="208">
        <f t="shared" si="173"/>
        <v>11</v>
      </c>
      <c r="AT77" s="208">
        <f t="shared" si="173"/>
        <v>12</v>
      </c>
      <c r="AU77" s="208">
        <f t="shared" si="173"/>
        <v>2</v>
      </c>
      <c r="AV77" s="208">
        <f t="shared" si="173"/>
        <v>3</v>
      </c>
      <c r="AW77" s="208">
        <f t="shared" si="173"/>
        <v>3</v>
      </c>
      <c r="AX77" s="208">
        <f t="shared" si="173"/>
        <v>3</v>
      </c>
      <c r="AY77" s="208">
        <f t="shared" si="173"/>
        <v>3</v>
      </c>
      <c r="AZ77" s="208">
        <f t="shared" si="173"/>
        <v>4</v>
      </c>
      <c r="BA77" s="208" t="str">
        <f t="shared" si="173"/>
        <v>Month</v>
      </c>
      <c r="BB77" s="208" t="str">
        <f t="shared" si="173"/>
        <v>Month</v>
      </c>
      <c r="BC77" s="208" t="str">
        <f t="shared" si="173"/>
        <v>Month</v>
      </c>
      <c r="BD77" s="208" t="str">
        <f t="shared" si="173"/>
        <v>Month</v>
      </c>
      <c r="BE77" s="208" t="str">
        <f t="shared" si="173"/>
        <v>Month</v>
      </c>
      <c r="BF77" s="208" t="str">
        <f t="shared" si="173"/>
        <v>Month</v>
      </c>
      <c r="BG77" s="208" t="str">
        <f t="shared" si="173"/>
        <v>Month</v>
      </c>
      <c r="BJ77" s="211" t="s">
        <v>28</v>
      </c>
      <c r="BK77" s="212"/>
    </row>
    <row r="78" spans="2:63" s="208" customFormat="1" ht="16" thickBot="1" x14ac:dyDescent="0.25">
      <c r="B78" s="44"/>
      <c r="C78" s="117" t="s">
        <v>39</v>
      </c>
      <c r="D78" s="123" t="s">
        <v>40</v>
      </c>
      <c r="E78" s="160"/>
      <c r="F78" s="123" t="s">
        <v>30</v>
      </c>
      <c r="G78" s="123" t="s">
        <v>41</v>
      </c>
      <c r="H78" s="160"/>
      <c r="I78" s="123" t="s">
        <v>42</v>
      </c>
      <c r="J78" s="160"/>
      <c r="K78" s="123">
        <v>1</v>
      </c>
      <c r="L78" s="123">
        <v>2</v>
      </c>
      <c r="M78" s="123">
        <v>3</v>
      </c>
      <c r="N78" s="123">
        <v>4</v>
      </c>
      <c r="O78" s="123">
        <v>5</v>
      </c>
      <c r="P78" s="160"/>
      <c r="Q78" s="123" t="s">
        <v>43</v>
      </c>
      <c r="R78" s="123" t="s">
        <v>43</v>
      </c>
      <c r="S78" s="160"/>
      <c r="T78" s="124"/>
      <c r="U78" s="124" t="s">
        <v>43</v>
      </c>
      <c r="V78" s="124"/>
      <c r="W78" s="160"/>
      <c r="X78" s="123" t="s">
        <v>40</v>
      </c>
      <c r="Y78" s="122"/>
      <c r="Z78" s="45"/>
      <c r="AB78" s="209"/>
      <c r="AC78" s="210" t="s">
        <v>39</v>
      </c>
      <c r="AD78" s="213" t="s">
        <v>40</v>
      </c>
      <c r="AF78" s="213" t="s">
        <v>42</v>
      </c>
      <c r="AG78" s="213" t="s">
        <v>42</v>
      </c>
      <c r="AH78" s="213" t="s">
        <v>42</v>
      </c>
      <c r="AI78" s="213" t="s">
        <v>42</v>
      </c>
      <c r="AJ78" s="213" t="s">
        <v>42</v>
      </c>
      <c r="AL78" s="213" t="str">
        <f t="shared" si="173"/>
        <v>USAS N</v>
      </c>
      <c r="AM78" s="213" t="str">
        <f t="shared" si="173"/>
        <v>USAS N</v>
      </c>
      <c r="AN78" s="213" t="str">
        <f t="shared" si="173"/>
        <v>USAS N</v>
      </c>
      <c r="AO78" s="213" t="str">
        <f t="shared" si="173"/>
        <v>Ranking match</v>
      </c>
      <c r="AP78" s="213" t="str">
        <f t="shared" si="173"/>
        <v>ranking match</v>
      </c>
      <c r="AQ78" s="213" t="str">
        <f t="shared" si="173"/>
        <v>USAS PTO</v>
      </c>
      <c r="AR78" s="213" t="str">
        <f t="shared" si="173"/>
        <v>World Champs</v>
      </c>
      <c r="AS78" s="213" t="str">
        <f t="shared" si="173"/>
        <v>USAS PTO</v>
      </c>
      <c r="AT78" s="213" t="str">
        <f t="shared" si="173"/>
        <v>Presidents Cup</v>
      </c>
      <c r="AU78" s="213" t="str">
        <f t="shared" si="173"/>
        <v>WC Cairo</v>
      </c>
      <c r="AV78" s="213" t="str">
        <f t="shared" si="173"/>
        <v>March Ranking</v>
      </c>
      <c r="AW78" s="213" t="str">
        <f t="shared" si="173"/>
        <v>March Ranking</v>
      </c>
      <c r="AX78" s="213" t="str">
        <f t="shared" si="173"/>
        <v>March Ranking</v>
      </c>
      <c r="AY78" s="213" t="str">
        <f t="shared" si="173"/>
        <v>COS PTO</v>
      </c>
      <c r="AZ78" s="213" t="str">
        <f t="shared" si="173"/>
        <v>WC Lima</v>
      </c>
      <c r="BA78" s="213" t="str">
        <f t="shared" si="173"/>
        <v>Event 27</v>
      </c>
      <c r="BB78" s="213" t="str">
        <f t="shared" si="173"/>
        <v>Event 28</v>
      </c>
      <c r="BC78" s="213" t="str">
        <f t="shared" si="173"/>
        <v>Event 29</v>
      </c>
      <c r="BD78" s="213" t="str">
        <f t="shared" si="173"/>
        <v>Event 30</v>
      </c>
      <c r="BE78" s="213" t="str">
        <f t="shared" si="173"/>
        <v>Event 31</v>
      </c>
      <c r="BF78" s="213" t="str">
        <f t="shared" si="173"/>
        <v>Event 32</v>
      </c>
      <c r="BG78" s="213" t="str">
        <f t="shared" si="173"/>
        <v>Event 33</v>
      </c>
      <c r="BI78" s="213" t="s">
        <v>40</v>
      </c>
      <c r="BJ78" s="211" t="s">
        <v>39</v>
      </c>
      <c r="BK78" s="212"/>
    </row>
    <row r="79" spans="2:63" s="224" customFormat="1" ht="8.5" customHeight="1" x14ac:dyDescent="0.2">
      <c r="B79" s="65"/>
      <c r="C79" s="118"/>
      <c r="D79" s="129"/>
      <c r="E79" s="133"/>
      <c r="F79" s="108"/>
      <c r="G79" s="131"/>
      <c r="H79" s="146"/>
      <c r="I79" s="133"/>
      <c r="J79" s="146"/>
      <c r="K79" s="118"/>
      <c r="L79" s="146"/>
      <c r="M79" s="146"/>
      <c r="N79" s="146"/>
      <c r="O79" s="159"/>
      <c r="P79" s="146"/>
      <c r="Q79" s="148"/>
      <c r="R79" s="149"/>
      <c r="S79" s="146"/>
      <c r="T79" s="168"/>
      <c r="U79" s="169"/>
      <c r="V79" s="170"/>
      <c r="W79" s="146"/>
      <c r="X79" s="130"/>
      <c r="Y79" s="159"/>
      <c r="Z79" s="64"/>
      <c r="AB79" s="225"/>
      <c r="AC79" s="226"/>
      <c r="AD79" s="235"/>
      <c r="AF79" s="236"/>
      <c r="AG79" s="237"/>
      <c r="AH79" s="237"/>
      <c r="AI79" s="238"/>
      <c r="AJ79" s="239"/>
      <c r="AL79" s="238"/>
      <c r="AM79" s="238"/>
      <c r="AN79" s="238"/>
      <c r="AO79" s="238"/>
      <c r="AP79" s="238"/>
      <c r="AQ79" s="238"/>
      <c r="AR79" s="238"/>
      <c r="AS79" s="238"/>
      <c r="AT79" s="238"/>
      <c r="AU79" s="238"/>
      <c r="AV79" s="238"/>
      <c r="AW79" s="238"/>
      <c r="AX79" s="248"/>
      <c r="AY79" s="248"/>
      <c r="AZ79" s="248"/>
      <c r="BA79" s="248"/>
      <c r="BB79" s="248"/>
      <c r="BC79" s="248"/>
      <c r="BD79" s="248"/>
      <c r="BE79" s="248"/>
      <c r="BF79" s="248"/>
      <c r="BG79" s="249"/>
      <c r="BH79" s="231"/>
      <c r="BI79" s="235"/>
      <c r="BJ79" s="233"/>
      <c r="BK79" s="234"/>
    </row>
    <row r="80" spans="2:63" x14ac:dyDescent="0.2">
      <c r="B80" s="41"/>
      <c r="C80" s="116">
        <v>16</v>
      </c>
      <c r="D80" s="129" t="str">
        <f t="shared" si="9"/>
        <v/>
      </c>
      <c r="E80" s="130"/>
      <c r="F80" s="108" t="str">
        <f>IF(COUNT(#REF!,#REF!,#REF!,#REF!,#REF!,#REF!,#REF!,#REF!,#REF!,#REF!,#REF!,AL80,AM80,AN80,AO80,AP80,AQ80,AR80,AS80,AT80,AU80,AV80,AW80)=0,"", COUNT(#REF!,#REF!,#REF!,#REF!,#REF!,#REF!,#REF!,#REF!,#REF!,#REF!,#REF!,AL80,AM80,AN80,AO80,AP80,AQ80,AR80,AS80,AT80,AU80,AV80,AW80))</f>
        <v/>
      </c>
      <c r="G80" s="131" t="str">
        <f t="shared" si="103"/>
        <v/>
      </c>
      <c r="H80" s="120"/>
      <c r="I80" s="143"/>
      <c r="J80" s="145" t="s">
        <v>32</v>
      </c>
      <c r="K80" s="116" t="str">
        <f>IFERROR(LARGE((AL80:BG80),1),"")</f>
        <v/>
      </c>
      <c r="L80" s="108" t="str">
        <f>IFERROR(LARGE((AL80:BG80),2),"")</f>
        <v/>
      </c>
      <c r="M80" s="108" t="str">
        <f>IFERROR(LARGE((AL80:BG80),3),"")</f>
        <v/>
      </c>
      <c r="N80" s="108" t="str">
        <f>IFERROR(LARGE((AL80:BG80),4),"")</f>
        <v/>
      </c>
      <c r="O80" s="131" t="str">
        <f>IFERROR(LARGE((AL80:BG80),5),"")</f>
        <v/>
      </c>
      <c r="P80" s="108"/>
      <c r="Q80" s="148" t="str">
        <f t="shared" si="11"/>
        <v/>
      </c>
      <c r="R80" s="149" t="str">
        <f t="shared" si="12"/>
        <v/>
      </c>
      <c r="S80" s="120"/>
      <c r="T80" s="107" t="str">
        <f t="shared" ref="T80" si="174">IF(U80="","",1)</f>
        <v/>
      </c>
      <c r="U80" s="110" t="str">
        <f t="shared" ref="U80" si="175">IF(SUM(Q80:R80)=0,"",SUM(Q80:R80))</f>
        <v/>
      </c>
      <c r="V80" s="109" t="str">
        <f t="shared" ref="V80" si="176">IF(U80="","",1)</f>
        <v/>
      </c>
      <c r="W80" s="120"/>
      <c r="X80" s="130" t="str">
        <f t="shared" si="5"/>
        <v/>
      </c>
      <c r="Y80" s="131"/>
      <c r="Z80" s="46"/>
      <c r="AB80" s="201"/>
      <c r="AC80" s="206">
        <v>16</v>
      </c>
      <c r="AD80" s="220" t="s">
        <v>40</v>
      </c>
      <c r="AF80" s="206"/>
      <c r="AG80" s="190"/>
      <c r="AH80" s="190"/>
      <c r="AI80" s="190"/>
      <c r="AJ80" s="207"/>
      <c r="AK80" s="242"/>
      <c r="AL80" s="222" t="s">
        <v>32</v>
      </c>
      <c r="AM80" s="222" t="s">
        <v>32</v>
      </c>
      <c r="AN80" s="222" t="s">
        <v>32</v>
      </c>
      <c r="AO80" s="222" t="s">
        <v>32</v>
      </c>
      <c r="AP80" s="222" t="s">
        <v>32</v>
      </c>
      <c r="AQ80" s="222" t="s">
        <v>32</v>
      </c>
      <c r="AR80" s="222" t="s">
        <v>32</v>
      </c>
      <c r="AS80" s="222" t="s">
        <v>32</v>
      </c>
      <c r="AT80" s="222" t="s">
        <v>32</v>
      </c>
      <c r="AU80" s="222" t="s">
        <v>32</v>
      </c>
      <c r="AV80" s="222" t="s">
        <v>32</v>
      </c>
      <c r="AW80" s="222" t="s">
        <v>32</v>
      </c>
      <c r="AX80" s="222" t="s">
        <v>32</v>
      </c>
      <c r="AY80" s="222" t="s">
        <v>32</v>
      </c>
      <c r="AZ80" s="222" t="s">
        <v>32</v>
      </c>
      <c r="BA80" s="222" t="s">
        <v>32</v>
      </c>
      <c r="BB80" s="222" t="s">
        <v>32</v>
      </c>
      <c r="BC80" s="222" t="s">
        <v>32</v>
      </c>
      <c r="BD80" s="222" t="s">
        <v>32</v>
      </c>
      <c r="BE80" s="222" t="s">
        <v>32</v>
      </c>
      <c r="BF80" s="222" t="s">
        <v>32</v>
      </c>
      <c r="BG80" s="222" t="s">
        <v>32</v>
      </c>
      <c r="BH80" s="223"/>
      <c r="BI80" s="220" t="str">
        <f>IF(AD80="Athlete Name","",AD80)</f>
        <v/>
      </c>
      <c r="BJ80" s="207">
        <v>16</v>
      </c>
      <c r="BK80" s="205"/>
    </row>
    <row r="81" spans="2:63" x14ac:dyDescent="0.2">
      <c r="B81" s="41"/>
      <c r="C81" s="116"/>
      <c r="D81" s="129"/>
      <c r="E81" s="130"/>
      <c r="F81" s="108"/>
      <c r="G81" s="131"/>
      <c r="H81" s="120"/>
      <c r="I81" s="143" t="str">
        <f>IF(SUM(AF81:AJ81)=0,"",SUM(AF81:AJ81))</f>
        <v/>
      </c>
      <c r="J81" s="145" t="s">
        <v>42</v>
      </c>
      <c r="K81" s="116" t="str">
        <f>IFERROR(LARGE((AL81:BG81),1),"")</f>
        <v/>
      </c>
      <c r="L81" s="108" t="str">
        <f>IFERROR(LARGE((AL81:BG81),2),"")</f>
        <v/>
      </c>
      <c r="M81" s="108" t="str">
        <f>IFERROR(LARGE((AL81:BG81),3),"")</f>
        <v/>
      </c>
      <c r="N81" s="108" t="str">
        <f>IFERROR(LARGE((AL81:BG81),4),"")</f>
        <v/>
      </c>
      <c r="O81" s="131" t="str">
        <f>IFERROR(LARGE((AL81:BG81),5),"")</f>
        <v/>
      </c>
      <c r="P81" s="108"/>
      <c r="Q81" s="148"/>
      <c r="R81" s="149"/>
      <c r="S81" s="120"/>
      <c r="T81" s="107" t="str">
        <f t="shared" ref="T81" si="177">IF(U80="","",1)</f>
        <v/>
      </c>
      <c r="U81" s="111" t="str">
        <f t="shared" ref="U81" si="178">IF(U80="","",1)</f>
        <v/>
      </c>
      <c r="V81" s="109" t="str">
        <f t="shared" ref="V81" si="179">IF(U80="","",1)</f>
        <v/>
      </c>
      <c r="W81" s="120"/>
      <c r="X81" s="130"/>
      <c r="Y81" s="131"/>
      <c r="Z81" s="46"/>
      <c r="AB81" s="201"/>
      <c r="AC81" s="206"/>
      <c r="AD81" s="220"/>
      <c r="AF81" s="206" t="s">
        <v>42</v>
      </c>
      <c r="AG81" s="190" t="s">
        <v>42</v>
      </c>
      <c r="AH81" s="190" t="s">
        <v>42</v>
      </c>
      <c r="AI81" s="190" t="s">
        <v>42</v>
      </c>
      <c r="AJ81" s="207" t="s">
        <v>42</v>
      </c>
      <c r="AK81" s="242"/>
      <c r="AL81" s="206" t="s">
        <v>42</v>
      </c>
      <c r="AM81" s="206" t="s">
        <v>42</v>
      </c>
      <c r="AN81" s="206" t="s">
        <v>42</v>
      </c>
      <c r="AO81" s="206" t="s">
        <v>42</v>
      </c>
      <c r="AP81" s="206" t="s">
        <v>42</v>
      </c>
      <c r="AQ81" s="206" t="s">
        <v>42</v>
      </c>
      <c r="AR81" s="206" t="s">
        <v>42</v>
      </c>
      <c r="AS81" s="206" t="s">
        <v>42</v>
      </c>
      <c r="AT81" s="206" t="s">
        <v>42</v>
      </c>
      <c r="AU81" s="206" t="s">
        <v>42</v>
      </c>
      <c r="AV81" s="206" t="s">
        <v>42</v>
      </c>
      <c r="AW81" s="206" t="s">
        <v>42</v>
      </c>
      <c r="AX81" s="206" t="s">
        <v>42</v>
      </c>
      <c r="AY81" s="206" t="s">
        <v>42</v>
      </c>
      <c r="AZ81" s="206" t="s">
        <v>42</v>
      </c>
      <c r="BA81" s="206" t="s">
        <v>42</v>
      </c>
      <c r="BB81" s="206" t="s">
        <v>42</v>
      </c>
      <c r="BC81" s="206" t="s">
        <v>42</v>
      </c>
      <c r="BD81" s="206" t="s">
        <v>42</v>
      </c>
      <c r="BE81" s="206" t="s">
        <v>42</v>
      </c>
      <c r="BF81" s="206" t="s">
        <v>42</v>
      </c>
      <c r="BG81" s="206" t="s">
        <v>42</v>
      </c>
      <c r="BH81" s="223"/>
      <c r="BI81" s="220"/>
      <c r="BJ81" s="207"/>
      <c r="BK81" s="205"/>
    </row>
    <row r="82" spans="2:63" s="224" customFormat="1" ht="8.5" customHeight="1" thickBot="1" x14ac:dyDescent="0.25">
      <c r="B82" s="65"/>
      <c r="C82" s="118"/>
      <c r="D82" s="132"/>
      <c r="E82" s="133"/>
      <c r="F82" s="167"/>
      <c r="G82" s="134"/>
      <c r="H82" s="146"/>
      <c r="I82" s="147"/>
      <c r="J82" s="146"/>
      <c r="K82" s="150"/>
      <c r="L82" s="113"/>
      <c r="M82" s="113"/>
      <c r="N82" s="113"/>
      <c r="O82" s="151"/>
      <c r="P82" s="146"/>
      <c r="Q82" s="152"/>
      <c r="R82" s="153"/>
      <c r="S82" s="146"/>
      <c r="T82" s="112" t="str">
        <f t="shared" ref="T82" si="180">IF(U80="","",1)</f>
        <v/>
      </c>
      <c r="U82" s="113" t="str">
        <f t="shared" ref="U82" si="181">IF(U80="","",1)</f>
        <v/>
      </c>
      <c r="V82" s="114" t="str">
        <f t="shared" ref="V82" si="182">IF(U80="","",1)</f>
        <v/>
      </c>
      <c r="W82" s="146"/>
      <c r="X82" s="132"/>
      <c r="Y82" s="159"/>
      <c r="Z82" s="64"/>
      <c r="AB82" s="225"/>
      <c r="AC82" s="226"/>
      <c r="AD82" s="243"/>
      <c r="AF82" s="244"/>
      <c r="AG82" s="245"/>
      <c r="AH82" s="245"/>
      <c r="AI82" s="245"/>
      <c r="AJ82" s="246"/>
      <c r="AL82" s="245"/>
      <c r="AM82" s="245"/>
      <c r="AN82" s="245"/>
      <c r="AO82" s="245"/>
      <c r="AP82" s="245"/>
      <c r="AQ82" s="245"/>
      <c r="AR82" s="245"/>
      <c r="AS82" s="245"/>
      <c r="AT82" s="245"/>
      <c r="AU82" s="245"/>
      <c r="AV82" s="245"/>
      <c r="AW82" s="245"/>
      <c r="AX82" s="245"/>
      <c r="AY82" s="245"/>
      <c r="AZ82" s="245"/>
      <c r="BA82" s="245"/>
      <c r="BB82" s="245"/>
      <c r="BC82" s="245"/>
      <c r="BD82" s="245"/>
      <c r="BE82" s="245"/>
      <c r="BF82" s="245"/>
      <c r="BG82" s="246"/>
      <c r="BH82" s="231"/>
      <c r="BI82" s="247"/>
      <c r="BJ82" s="233"/>
      <c r="BK82" s="234"/>
    </row>
    <row r="83" spans="2:63" ht="8.5" customHeight="1" thickTop="1" x14ac:dyDescent="0.2">
      <c r="B83" s="41"/>
      <c r="C83" s="116"/>
      <c r="D83" s="129"/>
      <c r="E83" s="130"/>
      <c r="F83" s="108"/>
      <c r="G83" s="131"/>
      <c r="H83" s="120"/>
      <c r="I83" s="143"/>
      <c r="J83" s="120"/>
      <c r="K83" s="116"/>
      <c r="L83" s="108"/>
      <c r="M83" s="108"/>
      <c r="N83" s="108"/>
      <c r="O83" s="131"/>
      <c r="P83" s="108"/>
      <c r="Q83" s="148"/>
      <c r="R83" s="149"/>
      <c r="S83" s="120"/>
      <c r="T83" s="107" t="str">
        <f t="shared" ref="T83" si="183">IF(U84="","",1)</f>
        <v/>
      </c>
      <c r="U83" s="108" t="str">
        <f t="shared" ref="U83" si="184">IF(U84="","",1)</f>
        <v/>
      </c>
      <c r="V83" s="109" t="str">
        <f t="shared" ref="V83" si="185">IF(U84="","",1)</f>
        <v/>
      </c>
      <c r="W83" s="120"/>
      <c r="X83" s="130"/>
      <c r="Y83" s="131"/>
      <c r="Z83" s="46"/>
      <c r="AB83" s="201"/>
      <c r="AC83" s="206"/>
      <c r="AD83" s="214"/>
      <c r="AF83" s="215"/>
      <c r="AG83" s="216"/>
      <c r="AH83" s="216"/>
      <c r="AI83" s="216"/>
      <c r="AJ83" s="217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9"/>
      <c r="AY83" s="219"/>
      <c r="AZ83" s="219"/>
      <c r="BA83" s="219"/>
      <c r="BB83" s="219"/>
      <c r="BC83" s="219"/>
      <c r="BD83" s="219"/>
      <c r="BE83" s="219"/>
      <c r="BF83" s="219"/>
      <c r="BG83" s="217"/>
      <c r="BH83" s="223"/>
      <c r="BI83" s="214"/>
      <c r="BJ83" s="207"/>
      <c r="BK83" s="205"/>
    </row>
    <row r="84" spans="2:63" x14ac:dyDescent="0.2">
      <c r="B84" s="41"/>
      <c r="C84" s="116">
        <v>17</v>
      </c>
      <c r="D84" s="129" t="str">
        <f t="shared" si="9"/>
        <v/>
      </c>
      <c r="E84" s="130"/>
      <c r="F84" s="108" t="str">
        <f>IF(COUNT(#REF!,#REF!,#REF!,#REF!,#REF!,#REF!,#REF!,#REF!,#REF!,#REF!,#REF!,AL84,AM84,AN84,AO84,AP84,AQ84,AR84,AS84,AT84,AU84,AV84,AW84)=0,"", COUNT(#REF!,#REF!,#REF!,#REF!,#REF!,#REF!,#REF!,#REF!,#REF!,#REF!,#REF!,AL84,AM84,AN84,AO84,AP84,AQ84,AR84,AS84,AT84,AU84,AV84,AW84))</f>
        <v/>
      </c>
      <c r="G84" s="131" t="str">
        <f t="shared" si="103"/>
        <v/>
      </c>
      <c r="H84" s="120"/>
      <c r="I84" s="143"/>
      <c r="J84" s="145" t="s">
        <v>32</v>
      </c>
      <c r="K84" s="116" t="str">
        <f>IFERROR(LARGE((AL84:BG84),1),"")</f>
        <v/>
      </c>
      <c r="L84" s="108" t="str">
        <f>IFERROR(LARGE((AL84:BG84),2),"")</f>
        <v/>
      </c>
      <c r="M84" s="108" t="str">
        <f>IFERROR(LARGE((AL84:BG84),3),"")</f>
        <v/>
      </c>
      <c r="N84" s="108" t="str">
        <f>IFERROR(LARGE((AL84:BG84),4),"")</f>
        <v/>
      </c>
      <c r="O84" s="131" t="str">
        <f>IFERROR(LARGE((AL84:BG84),5),"")</f>
        <v/>
      </c>
      <c r="P84" s="108"/>
      <c r="Q84" s="148" t="str">
        <f t="shared" si="11"/>
        <v/>
      </c>
      <c r="R84" s="149" t="str">
        <f t="shared" si="12"/>
        <v/>
      </c>
      <c r="S84" s="120"/>
      <c r="T84" s="107" t="str">
        <f t="shared" ref="T84" si="186">IF(U84="","",1)</f>
        <v/>
      </c>
      <c r="U84" s="110" t="str">
        <f t="shared" ref="U84" si="187">IF(SUM(Q84:R84)=0,"",SUM(Q84:R84))</f>
        <v/>
      </c>
      <c r="V84" s="109" t="str">
        <f t="shared" ref="V84" si="188">IF(U84="","",1)</f>
        <v/>
      </c>
      <c r="W84" s="120"/>
      <c r="X84" s="130" t="str">
        <f t="shared" si="5"/>
        <v/>
      </c>
      <c r="Y84" s="131"/>
      <c r="Z84" s="46"/>
      <c r="AB84" s="201"/>
      <c r="AC84" s="206">
        <v>17</v>
      </c>
      <c r="AD84" s="220" t="s">
        <v>40</v>
      </c>
      <c r="AF84" s="206"/>
      <c r="AG84" s="190"/>
      <c r="AH84" s="190"/>
      <c r="AI84" s="190"/>
      <c r="AJ84" s="207"/>
      <c r="AK84" s="242"/>
      <c r="AL84" s="222" t="s">
        <v>32</v>
      </c>
      <c r="AM84" s="222" t="s">
        <v>32</v>
      </c>
      <c r="AN84" s="222" t="s">
        <v>32</v>
      </c>
      <c r="AO84" s="222" t="s">
        <v>32</v>
      </c>
      <c r="AP84" s="222" t="s">
        <v>32</v>
      </c>
      <c r="AQ84" s="222" t="s">
        <v>32</v>
      </c>
      <c r="AR84" s="222" t="s">
        <v>32</v>
      </c>
      <c r="AS84" s="222" t="s">
        <v>32</v>
      </c>
      <c r="AT84" s="222" t="s">
        <v>32</v>
      </c>
      <c r="AU84" s="222" t="s">
        <v>32</v>
      </c>
      <c r="AV84" s="222" t="s">
        <v>32</v>
      </c>
      <c r="AW84" s="222" t="s">
        <v>32</v>
      </c>
      <c r="AX84" s="222" t="s">
        <v>32</v>
      </c>
      <c r="AY84" s="222" t="s">
        <v>32</v>
      </c>
      <c r="AZ84" s="222" t="s">
        <v>32</v>
      </c>
      <c r="BA84" s="222" t="s">
        <v>32</v>
      </c>
      <c r="BB84" s="222" t="s">
        <v>32</v>
      </c>
      <c r="BC84" s="222" t="s">
        <v>32</v>
      </c>
      <c r="BD84" s="222" t="s">
        <v>32</v>
      </c>
      <c r="BE84" s="222" t="s">
        <v>32</v>
      </c>
      <c r="BF84" s="222" t="s">
        <v>32</v>
      </c>
      <c r="BG84" s="222" t="s">
        <v>32</v>
      </c>
      <c r="BH84" s="223"/>
      <c r="BI84" s="220" t="str">
        <f>IF(AD84="Athlete Name","",AD84)</f>
        <v/>
      </c>
      <c r="BJ84" s="207">
        <v>17</v>
      </c>
      <c r="BK84" s="205"/>
    </row>
    <row r="85" spans="2:63" x14ac:dyDescent="0.2">
      <c r="B85" s="41"/>
      <c r="C85" s="116"/>
      <c r="D85" s="129"/>
      <c r="E85" s="130"/>
      <c r="F85" s="108"/>
      <c r="G85" s="131"/>
      <c r="H85" s="120"/>
      <c r="I85" s="143" t="str">
        <f>IF(SUM(AF85:AJ85)=0,"",SUM(AF85:AJ85))</f>
        <v/>
      </c>
      <c r="J85" s="145" t="s">
        <v>42</v>
      </c>
      <c r="K85" s="116" t="str">
        <f>IFERROR(LARGE((AL85:BG85),1),"")</f>
        <v/>
      </c>
      <c r="L85" s="108" t="str">
        <f>IFERROR(LARGE((AL85:BG85),2),"")</f>
        <v/>
      </c>
      <c r="M85" s="108" t="str">
        <f>IFERROR(LARGE((AL85:BG85),3),"")</f>
        <v/>
      </c>
      <c r="N85" s="108" t="str">
        <f>IFERROR(LARGE((AL85:BG85),4),"")</f>
        <v/>
      </c>
      <c r="O85" s="131" t="str">
        <f>IFERROR(LARGE((AL85:BG85),5),"")</f>
        <v/>
      </c>
      <c r="P85" s="108"/>
      <c r="Q85" s="148"/>
      <c r="R85" s="149"/>
      <c r="S85" s="120"/>
      <c r="T85" s="107" t="str">
        <f t="shared" ref="T85" si="189">IF(U84="","",1)</f>
        <v/>
      </c>
      <c r="U85" s="111" t="str">
        <f t="shared" ref="U85" si="190">IF(U84="","",1)</f>
        <v/>
      </c>
      <c r="V85" s="109" t="str">
        <f t="shared" ref="V85" si="191">IF(U84="","",1)</f>
        <v/>
      </c>
      <c r="W85" s="120"/>
      <c r="X85" s="130"/>
      <c r="Y85" s="131"/>
      <c r="Z85" s="46"/>
      <c r="AB85" s="201"/>
      <c r="AC85" s="206"/>
      <c r="AD85" s="220"/>
      <c r="AF85" s="206" t="s">
        <v>42</v>
      </c>
      <c r="AG85" s="190" t="s">
        <v>42</v>
      </c>
      <c r="AH85" s="190" t="s">
        <v>42</v>
      </c>
      <c r="AI85" s="190" t="s">
        <v>42</v>
      </c>
      <c r="AJ85" s="207" t="s">
        <v>42</v>
      </c>
      <c r="AK85" s="242"/>
      <c r="AL85" s="206" t="s">
        <v>42</v>
      </c>
      <c r="AM85" s="206" t="s">
        <v>42</v>
      </c>
      <c r="AN85" s="206" t="s">
        <v>42</v>
      </c>
      <c r="AO85" s="206" t="s">
        <v>42</v>
      </c>
      <c r="AP85" s="206" t="s">
        <v>42</v>
      </c>
      <c r="AQ85" s="206" t="s">
        <v>42</v>
      </c>
      <c r="AR85" s="206" t="s">
        <v>42</v>
      </c>
      <c r="AS85" s="206" t="s">
        <v>42</v>
      </c>
      <c r="AT85" s="206" t="s">
        <v>42</v>
      </c>
      <c r="AU85" s="206" t="s">
        <v>42</v>
      </c>
      <c r="AV85" s="206" t="s">
        <v>42</v>
      </c>
      <c r="AW85" s="206" t="s">
        <v>42</v>
      </c>
      <c r="AX85" s="206" t="s">
        <v>42</v>
      </c>
      <c r="AY85" s="206" t="s">
        <v>42</v>
      </c>
      <c r="AZ85" s="206" t="s">
        <v>42</v>
      </c>
      <c r="BA85" s="206" t="s">
        <v>42</v>
      </c>
      <c r="BB85" s="206" t="s">
        <v>42</v>
      </c>
      <c r="BC85" s="206" t="s">
        <v>42</v>
      </c>
      <c r="BD85" s="206" t="s">
        <v>42</v>
      </c>
      <c r="BE85" s="206" t="s">
        <v>42</v>
      </c>
      <c r="BF85" s="206" t="s">
        <v>42</v>
      </c>
      <c r="BG85" s="206" t="s">
        <v>42</v>
      </c>
      <c r="BH85" s="223"/>
      <c r="BI85" s="220"/>
      <c r="BJ85" s="207"/>
      <c r="BK85" s="205"/>
    </row>
    <row r="86" spans="2:63" s="224" customFormat="1" ht="8.5" customHeight="1" thickBot="1" x14ac:dyDescent="0.25">
      <c r="B86" s="65"/>
      <c r="C86" s="118"/>
      <c r="D86" s="132"/>
      <c r="E86" s="133"/>
      <c r="F86" s="167"/>
      <c r="G86" s="134"/>
      <c r="H86" s="146"/>
      <c r="I86" s="147"/>
      <c r="J86" s="146"/>
      <c r="K86" s="150"/>
      <c r="L86" s="113"/>
      <c r="M86" s="113"/>
      <c r="N86" s="113"/>
      <c r="O86" s="151"/>
      <c r="P86" s="146"/>
      <c r="Q86" s="152"/>
      <c r="R86" s="153"/>
      <c r="S86" s="146"/>
      <c r="T86" s="112" t="str">
        <f t="shared" ref="T86" si="192">IF(U84="","",1)</f>
        <v/>
      </c>
      <c r="U86" s="113" t="str">
        <f t="shared" ref="U86" si="193">IF(U84="","",1)</f>
        <v/>
      </c>
      <c r="V86" s="114" t="str">
        <f t="shared" ref="V86" si="194">IF(U84="","",1)</f>
        <v/>
      </c>
      <c r="W86" s="146"/>
      <c r="X86" s="132"/>
      <c r="Y86" s="159"/>
      <c r="Z86" s="64"/>
      <c r="AB86" s="225"/>
      <c r="AC86" s="226"/>
      <c r="AD86" s="227"/>
      <c r="AF86" s="228"/>
      <c r="AG86" s="229"/>
      <c r="AH86" s="229"/>
      <c r="AI86" s="229"/>
      <c r="AJ86" s="230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30"/>
      <c r="BH86" s="231"/>
      <c r="BI86" s="232"/>
      <c r="BJ86" s="233"/>
      <c r="BK86" s="234"/>
    </row>
    <row r="87" spans="2:63" ht="8.5" customHeight="1" thickTop="1" x14ac:dyDescent="0.2">
      <c r="B87" s="41"/>
      <c r="C87" s="116"/>
      <c r="D87" s="129"/>
      <c r="E87" s="130"/>
      <c r="F87" s="108"/>
      <c r="G87" s="131"/>
      <c r="H87" s="120"/>
      <c r="I87" s="143"/>
      <c r="J87" s="120"/>
      <c r="K87" s="116"/>
      <c r="L87" s="108"/>
      <c r="M87" s="108"/>
      <c r="N87" s="108"/>
      <c r="O87" s="131"/>
      <c r="P87" s="108"/>
      <c r="Q87" s="148"/>
      <c r="R87" s="149"/>
      <c r="S87" s="120"/>
      <c r="T87" s="107" t="str">
        <f t="shared" ref="T87" si="195">IF(U88="","",1)</f>
        <v/>
      </c>
      <c r="U87" s="108" t="str">
        <f t="shared" ref="U87" si="196">IF(U88="","",1)</f>
        <v/>
      </c>
      <c r="V87" s="109" t="str">
        <f t="shared" ref="V87" si="197">IF(U88="","",1)</f>
        <v/>
      </c>
      <c r="W87" s="120"/>
      <c r="X87" s="130"/>
      <c r="Y87" s="131"/>
      <c r="Z87" s="46"/>
      <c r="AB87" s="201"/>
      <c r="AC87" s="206"/>
      <c r="AD87" s="235"/>
      <c r="AF87" s="236"/>
      <c r="AG87" s="237"/>
      <c r="AH87" s="237"/>
      <c r="AI87" s="238"/>
      <c r="AJ87" s="239"/>
      <c r="AL87" s="238"/>
      <c r="AM87" s="238"/>
      <c r="AN87" s="238"/>
      <c r="AO87" s="238"/>
      <c r="AP87" s="238"/>
      <c r="AQ87" s="238"/>
      <c r="AR87" s="238"/>
      <c r="AS87" s="238"/>
      <c r="AT87" s="238"/>
      <c r="AU87" s="238"/>
      <c r="AV87" s="238"/>
      <c r="AW87" s="238"/>
      <c r="AX87" s="248"/>
      <c r="AY87" s="248"/>
      <c r="AZ87" s="248"/>
      <c r="BA87" s="248"/>
      <c r="BB87" s="248"/>
      <c r="BC87" s="248"/>
      <c r="BD87" s="248"/>
      <c r="BE87" s="248"/>
      <c r="BF87" s="248"/>
      <c r="BG87" s="249"/>
      <c r="BH87" s="223"/>
      <c r="BI87" s="235"/>
      <c r="BJ87" s="207"/>
      <c r="BK87" s="205"/>
    </row>
    <row r="88" spans="2:63" x14ac:dyDescent="0.2">
      <c r="B88" s="41"/>
      <c r="C88" s="116">
        <v>18</v>
      </c>
      <c r="D88" s="129" t="str">
        <f t="shared" si="9"/>
        <v/>
      </c>
      <c r="E88" s="130"/>
      <c r="F88" s="108" t="str">
        <f>IF(COUNT(#REF!,#REF!,#REF!,#REF!,#REF!,#REF!,#REF!,#REF!,#REF!,#REF!,#REF!,AL88,AM88,AN88,AO88,AP88,AQ88,AR88,AS88,AT88,AU88,AV88,AW88)=0,"", COUNT(#REF!,#REF!,#REF!,#REF!,#REF!,#REF!,#REF!,#REF!,#REF!,#REF!,#REF!,AL88,AM88,AN88,AO88,AP88,AQ88,AR88,AS88,AT88,AU88,AV88,AW88))</f>
        <v/>
      </c>
      <c r="G88" s="131" t="str">
        <f t="shared" si="103"/>
        <v/>
      </c>
      <c r="H88" s="120"/>
      <c r="I88" s="143"/>
      <c r="J88" s="145" t="s">
        <v>32</v>
      </c>
      <c r="K88" s="116" t="str">
        <f>IFERROR(LARGE((AL88:BG88),1),"")</f>
        <v/>
      </c>
      <c r="L88" s="108" t="str">
        <f>IFERROR(LARGE((AL88:BG88),2),"")</f>
        <v/>
      </c>
      <c r="M88" s="108" t="str">
        <f>IFERROR(LARGE((AL88:BG88),3),"")</f>
        <v/>
      </c>
      <c r="N88" s="108" t="str">
        <f>IFERROR(LARGE((AL88:BG88),4),"")</f>
        <v/>
      </c>
      <c r="O88" s="131" t="str">
        <f>IFERROR(LARGE((AL88:BG88),5),"")</f>
        <v/>
      </c>
      <c r="P88" s="108"/>
      <c r="Q88" s="148" t="str">
        <f t="shared" si="11"/>
        <v/>
      </c>
      <c r="R88" s="149" t="str">
        <f t="shared" si="12"/>
        <v/>
      </c>
      <c r="S88" s="120"/>
      <c r="T88" s="107" t="str">
        <f t="shared" ref="T88" si="198">IF(U88="","",1)</f>
        <v/>
      </c>
      <c r="U88" s="110" t="str">
        <f t="shared" ref="U88" si="199">IF(SUM(Q88:R88)=0,"",SUM(Q88:R88))</f>
        <v/>
      </c>
      <c r="V88" s="109" t="str">
        <f t="shared" ref="V88" si="200">IF(U88="","",1)</f>
        <v/>
      </c>
      <c r="W88" s="120"/>
      <c r="X88" s="130" t="str">
        <f t="shared" ref="X88:X136" si="201">IF(AD88="Athlete Name","",AD88)</f>
        <v/>
      </c>
      <c r="Y88" s="131"/>
      <c r="Z88" s="46"/>
      <c r="AB88" s="201"/>
      <c r="AC88" s="206">
        <v>18</v>
      </c>
      <c r="AD88" s="220" t="s">
        <v>40</v>
      </c>
      <c r="AF88" s="206"/>
      <c r="AG88" s="190"/>
      <c r="AH88" s="190"/>
      <c r="AI88" s="190"/>
      <c r="AJ88" s="207"/>
      <c r="AK88" s="242"/>
      <c r="AL88" s="222" t="s">
        <v>32</v>
      </c>
      <c r="AM88" s="222" t="s">
        <v>32</v>
      </c>
      <c r="AN88" s="222" t="s">
        <v>32</v>
      </c>
      <c r="AO88" s="222" t="s">
        <v>32</v>
      </c>
      <c r="AP88" s="222" t="s">
        <v>32</v>
      </c>
      <c r="AQ88" s="222" t="s">
        <v>32</v>
      </c>
      <c r="AR88" s="222" t="s">
        <v>32</v>
      </c>
      <c r="AS88" s="222" t="s">
        <v>32</v>
      </c>
      <c r="AT88" s="222" t="s">
        <v>32</v>
      </c>
      <c r="AU88" s="222" t="s">
        <v>32</v>
      </c>
      <c r="AV88" s="222" t="s">
        <v>32</v>
      </c>
      <c r="AW88" s="222" t="s">
        <v>32</v>
      </c>
      <c r="AX88" s="222" t="s">
        <v>32</v>
      </c>
      <c r="AY88" s="222" t="s">
        <v>32</v>
      </c>
      <c r="AZ88" s="222" t="s">
        <v>32</v>
      </c>
      <c r="BA88" s="222" t="s">
        <v>32</v>
      </c>
      <c r="BB88" s="222" t="s">
        <v>32</v>
      </c>
      <c r="BC88" s="222" t="s">
        <v>32</v>
      </c>
      <c r="BD88" s="222" t="s">
        <v>32</v>
      </c>
      <c r="BE88" s="222" t="s">
        <v>32</v>
      </c>
      <c r="BF88" s="222" t="s">
        <v>32</v>
      </c>
      <c r="BG88" s="222" t="s">
        <v>32</v>
      </c>
      <c r="BH88" s="223"/>
      <c r="BI88" s="220" t="str">
        <f>IF(AD88="Athlete Name","",AD88)</f>
        <v/>
      </c>
      <c r="BJ88" s="207">
        <v>18</v>
      </c>
      <c r="BK88" s="205"/>
    </row>
    <row r="89" spans="2:63" x14ac:dyDescent="0.2">
      <c r="B89" s="41"/>
      <c r="C89" s="116"/>
      <c r="D89" s="129"/>
      <c r="E89" s="130"/>
      <c r="F89" s="116"/>
      <c r="G89" s="131"/>
      <c r="H89" s="120"/>
      <c r="I89" s="143" t="str">
        <f>IF(SUM(AF89:AJ89)=0,"",SUM(AF89:AJ89))</f>
        <v/>
      </c>
      <c r="J89" s="145" t="s">
        <v>42</v>
      </c>
      <c r="K89" s="116" t="str">
        <f>IFERROR(LARGE((AL89:BG89),1),"")</f>
        <v/>
      </c>
      <c r="L89" s="108" t="str">
        <f>IFERROR(LARGE((AL89:BG89),2),"")</f>
        <v/>
      </c>
      <c r="M89" s="108" t="str">
        <f>IFERROR(LARGE((AL89:BG89),3),"")</f>
        <v/>
      </c>
      <c r="N89" s="108" t="str">
        <f>IFERROR(LARGE((AL89:BG89),4),"")</f>
        <v/>
      </c>
      <c r="O89" s="131" t="str">
        <f>IFERROR(LARGE((AL89:BG89),5),"")</f>
        <v/>
      </c>
      <c r="P89" s="108"/>
      <c r="Q89" s="148"/>
      <c r="R89" s="149"/>
      <c r="S89" s="120"/>
      <c r="T89" s="107" t="str">
        <f t="shared" ref="T89" si="202">IF(U88="","",1)</f>
        <v/>
      </c>
      <c r="U89" s="111" t="str">
        <f t="shared" ref="U89" si="203">IF(U88="","",1)</f>
        <v/>
      </c>
      <c r="V89" s="109" t="str">
        <f t="shared" ref="V89" si="204">IF(U88="","",1)</f>
        <v/>
      </c>
      <c r="W89" s="120"/>
      <c r="X89" s="130"/>
      <c r="Y89" s="131"/>
      <c r="Z89" s="46"/>
      <c r="AB89" s="201"/>
      <c r="AC89" s="206"/>
      <c r="AD89" s="220"/>
      <c r="AF89" s="206" t="s">
        <v>42</v>
      </c>
      <c r="AG89" s="190" t="s">
        <v>42</v>
      </c>
      <c r="AH89" s="190" t="s">
        <v>42</v>
      </c>
      <c r="AI89" s="190" t="s">
        <v>42</v>
      </c>
      <c r="AJ89" s="207" t="s">
        <v>42</v>
      </c>
      <c r="AK89" s="242"/>
      <c r="AL89" s="206" t="s">
        <v>42</v>
      </c>
      <c r="AM89" s="206" t="s">
        <v>42</v>
      </c>
      <c r="AN89" s="206" t="s">
        <v>42</v>
      </c>
      <c r="AO89" s="206" t="s">
        <v>42</v>
      </c>
      <c r="AP89" s="206" t="s">
        <v>42</v>
      </c>
      <c r="AQ89" s="206" t="s">
        <v>42</v>
      </c>
      <c r="AR89" s="206" t="s">
        <v>42</v>
      </c>
      <c r="AS89" s="206" t="s">
        <v>42</v>
      </c>
      <c r="AT89" s="206" t="s">
        <v>42</v>
      </c>
      <c r="AU89" s="206" t="s">
        <v>42</v>
      </c>
      <c r="AV89" s="206" t="s">
        <v>42</v>
      </c>
      <c r="AW89" s="206" t="s">
        <v>42</v>
      </c>
      <c r="AX89" s="206" t="s">
        <v>42</v>
      </c>
      <c r="AY89" s="206" t="s">
        <v>42</v>
      </c>
      <c r="AZ89" s="206" t="s">
        <v>42</v>
      </c>
      <c r="BA89" s="206" t="s">
        <v>42</v>
      </c>
      <c r="BB89" s="206" t="s">
        <v>42</v>
      </c>
      <c r="BC89" s="206" t="s">
        <v>42</v>
      </c>
      <c r="BD89" s="206" t="s">
        <v>42</v>
      </c>
      <c r="BE89" s="206" t="s">
        <v>42</v>
      </c>
      <c r="BF89" s="206" t="s">
        <v>42</v>
      </c>
      <c r="BG89" s="206" t="s">
        <v>42</v>
      </c>
      <c r="BH89" s="223"/>
      <c r="BI89" s="220"/>
      <c r="BJ89" s="207"/>
      <c r="BK89" s="205"/>
    </row>
    <row r="90" spans="2:63" s="224" customFormat="1" ht="8.5" customHeight="1" thickBot="1" x14ac:dyDescent="0.25">
      <c r="B90" s="65"/>
      <c r="C90" s="118"/>
      <c r="D90" s="132"/>
      <c r="E90" s="133"/>
      <c r="F90" s="167"/>
      <c r="G90" s="134"/>
      <c r="H90" s="146"/>
      <c r="I90" s="147"/>
      <c r="J90" s="146"/>
      <c r="K90" s="150"/>
      <c r="L90" s="113"/>
      <c r="M90" s="113"/>
      <c r="N90" s="113"/>
      <c r="O90" s="151"/>
      <c r="P90" s="146"/>
      <c r="Q90" s="152"/>
      <c r="R90" s="153"/>
      <c r="S90" s="146"/>
      <c r="T90" s="112" t="str">
        <f t="shared" ref="T90" si="205">IF(U88="","",1)</f>
        <v/>
      </c>
      <c r="U90" s="113" t="str">
        <f t="shared" ref="U90" si="206">IF(U88="","",1)</f>
        <v/>
      </c>
      <c r="V90" s="114" t="str">
        <f t="shared" ref="V90" si="207">IF(U88="","",1)</f>
        <v/>
      </c>
      <c r="W90" s="146"/>
      <c r="X90" s="132"/>
      <c r="Y90" s="159"/>
      <c r="Z90" s="64"/>
      <c r="AB90" s="225"/>
      <c r="AC90" s="226"/>
      <c r="AD90" s="243"/>
      <c r="AF90" s="244"/>
      <c r="AG90" s="245"/>
      <c r="AH90" s="245"/>
      <c r="AI90" s="245"/>
      <c r="AJ90" s="246"/>
      <c r="AL90" s="245"/>
      <c r="AM90" s="245"/>
      <c r="AN90" s="245"/>
      <c r="AO90" s="245"/>
      <c r="AP90" s="245"/>
      <c r="AQ90" s="245"/>
      <c r="AR90" s="245"/>
      <c r="AS90" s="245"/>
      <c r="AT90" s="245"/>
      <c r="AU90" s="245"/>
      <c r="AV90" s="245"/>
      <c r="AW90" s="245"/>
      <c r="AX90" s="245"/>
      <c r="AY90" s="245"/>
      <c r="AZ90" s="245"/>
      <c r="BA90" s="245"/>
      <c r="BB90" s="245"/>
      <c r="BC90" s="245"/>
      <c r="BD90" s="245"/>
      <c r="BE90" s="245"/>
      <c r="BF90" s="245"/>
      <c r="BG90" s="246"/>
      <c r="BH90" s="231"/>
      <c r="BI90" s="247"/>
      <c r="BJ90" s="233"/>
      <c r="BK90" s="234"/>
    </row>
    <row r="91" spans="2:63" ht="8.5" customHeight="1" thickTop="1" x14ac:dyDescent="0.2">
      <c r="B91" s="41"/>
      <c r="C91" s="116"/>
      <c r="D91" s="129"/>
      <c r="E91" s="130"/>
      <c r="F91" s="108"/>
      <c r="G91" s="131"/>
      <c r="H91" s="120"/>
      <c r="I91" s="143"/>
      <c r="J91" s="120"/>
      <c r="K91" s="116"/>
      <c r="L91" s="108"/>
      <c r="M91" s="108"/>
      <c r="N91" s="108"/>
      <c r="O91" s="131"/>
      <c r="P91" s="108"/>
      <c r="Q91" s="148"/>
      <c r="R91" s="149"/>
      <c r="S91" s="120"/>
      <c r="T91" s="107" t="str">
        <f t="shared" ref="T91" si="208">IF(U92="","",1)</f>
        <v/>
      </c>
      <c r="U91" s="108" t="str">
        <f t="shared" ref="U91" si="209">IF(U92="","",1)</f>
        <v/>
      </c>
      <c r="V91" s="109" t="str">
        <f t="shared" ref="V91" si="210">IF(U92="","",1)</f>
        <v/>
      </c>
      <c r="W91" s="120"/>
      <c r="X91" s="130"/>
      <c r="Y91" s="131"/>
      <c r="Z91" s="46"/>
      <c r="AB91" s="201"/>
      <c r="AC91" s="206"/>
      <c r="AD91" s="214"/>
      <c r="AF91" s="215"/>
      <c r="AG91" s="216"/>
      <c r="AH91" s="216"/>
      <c r="AI91" s="216"/>
      <c r="AJ91" s="217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9"/>
      <c r="AY91" s="219"/>
      <c r="AZ91" s="219"/>
      <c r="BA91" s="219"/>
      <c r="BB91" s="219"/>
      <c r="BC91" s="219"/>
      <c r="BD91" s="219"/>
      <c r="BE91" s="219"/>
      <c r="BF91" s="219"/>
      <c r="BG91" s="217"/>
      <c r="BH91" s="223"/>
      <c r="BI91" s="214"/>
      <c r="BJ91" s="207"/>
      <c r="BK91" s="205"/>
    </row>
    <row r="92" spans="2:63" x14ac:dyDescent="0.2">
      <c r="B92" s="41"/>
      <c r="C92" s="116">
        <v>19</v>
      </c>
      <c r="D92" s="129" t="str">
        <f t="shared" ref="D92:D136" si="211">IF(AD92="Athlete Name","",AD92)</f>
        <v/>
      </c>
      <c r="E92" s="130"/>
      <c r="F92" s="108" t="str">
        <f>IF(COUNT(#REF!,#REF!,#REF!,#REF!,#REF!,#REF!,#REF!,#REF!,#REF!,#REF!,#REF!,AL92,AM92,AN92,AO92,AP92,AQ92,AR92,AS92,AT92,AU92,AV92,AW92)=0,"", COUNT(#REF!,#REF!,#REF!,#REF!,#REF!,#REF!,#REF!,#REF!,#REF!,#REF!,#REF!,AL92,AM92,AN92,AO92,AP92,AQ92,AR92,AS92,AT92,AU92,AV92,AW92))</f>
        <v/>
      </c>
      <c r="G92" s="131" t="str">
        <f t="shared" ref="G92:G136" si="212">_xlfn.IFS(F92="","",F92=1,1,F92=2,2,F92=3,3,F92=4,4,F92=5,5,F92&gt;5,5)</f>
        <v/>
      </c>
      <c r="H92" s="120"/>
      <c r="I92" s="143"/>
      <c r="J92" s="145" t="s">
        <v>32</v>
      </c>
      <c r="K92" s="116" t="str">
        <f>IFERROR(LARGE((AL92:BG92),1),"")</f>
        <v/>
      </c>
      <c r="L92" s="108" t="str">
        <f>IFERROR(LARGE((AL92:BG92),2),"")</f>
        <v/>
      </c>
      <c r="M92" s="108" t="str">
        <f>IFERROR(LARGE((AL92:BG92),3),"")</f>
        <v/>
      </c>
      <c r="N92" s="108" t="str">
        <f>IFERROR(LARGE((AL92:BG92),4),"")</f>
        <v/>
      </c>
      <c r="O92" s="131" t="str">
        <f>IFERROR(LARGE((AL92:BG92),5),"")</f>
        <v/>
      </c>
      <c r="P92" s="108"/>
      <c r="Q92" s="148" t="str">
        <f t="shared" ref="Q92:Q136" si="213">IFERROR(AVERAGEIF(K92:O92,"&gt;0"),"")</f>
        <v/>
      </c>
      <c r="R92" s="149" t="str">
        <f t="shared" ref="R92:R136" si="214">IF(SUM(AF93:AJ93,K93:O93)=0,"",SUM(AF93:AJ93,K93:O93))</f>
        <v/>
      </c>
      <c r="S92" s="120"/>
      <c r="T92" s="107" t="str">
        <f t="shared" ref="T92" si="215">IF(U92="","",1)</f>
        <v/>
      </c>
      <c r="U92" s="110" t="str">
        <f t="shared" ref="U92" si="216">IF(SUM(Q92:R92)=0,"",SUM(Q92:R92))</f>
        <v/>
      </c>
      <c r="V92" s="109" t="str">
        <f t="shared" ref="V92" si="217">IF(U92="","",1)</f>
        <v/>
      </c>
      <c r="W92" s="120"/>
      <c r="X92" s="130" t="str">
        <f t="shared" si="201"/>
        <v/>
      </c>
      <c r="Y92" s="131"/>
      <c r="Z92" s="46"/>
      <c r="AB92" s="201"/>
      <c r="AC92" s="206">
        <v>19</v>
      </c>
      <c r="AD92" s="220" t="s">
        <v>40</v>
      </c>
      <c r="AF92" s="206"/>
      <c r="AG92" s="190"/>
      <c r="AH92" s="190"/>
      <c r="AI92" s="190"/>
      <c r="AJ92" s="207"/>
      <c r="AK92" s="242"/>
      <c r="AL92" s="222" t="s">
        <v>32</v>
      </c>
      <c r="AM92" s="222" t="s">
        <v>32</v>
      </c>
      <c r="AN92" s="222" t="s">
        <v>32</v>
      </c>
      <c r="AO92" s="222" t="s">
        <v>32</v>
      </c>
      <c r="AP92" s="222" t="s">
        <v>32</v>
      </c>
      <c r="AQ92" s="222" t="s">
        <v>32</v>
      </c>
      <c r="AR92" s="222" t="s">
        <v>32</v>
      </c>
      <c r="AS92" s="222" t="s">
        <v>32</v>
      </c>
      <c r="AT92" s="222" t="s">
        <v>32</v>
      </c>
      <c r="AU92" s="222" t="s">
        <v>32</v>
      </c>
      <c r="AV92" s="222" t="s">
        <v>32</v>
      </c>
      <c r="AW92" s="222" t="s">
        <v>32</v>
      </c>
      <c r="AX92" s="222" t="s">
        <v>32</v>
      </c>
      <c r="AY92" s="222" t="s">
        <v>32</v>
      </c>
      <c r="AZ92" s="222" t="s">
        <v>32</v>
      </c>
      <c r="BA92" s="222" t="s">
        <v>32</v>
      </c>
      <c r="BB92" s="222" t="s">
        <v>32</v>
      </c>
      <c r="BC92" s="222" t="s">
        <v>32</v>
      </c>
      <c r="BD92" s="222" t="s">
        <v>32</v>
      </c>
      <c r="BE92" s="222" t="s">
        <v>32</v>
      </c>
      <c r="BF92" s="222" t="s">
        <v>32</v>
      </c>
      <c r="BG92" s="222" t="s">
        <v>32</v>
      </c>
      <c r="BH92" s="223"/>
      <c r="BI92" s="220" t="str">
        <f>IF(AD92="Athlete Name","",AD92)</f>
        <v/>
      </c>
      <c r="BJ92" s="207">
        <v>19</v>
      </c>
      <c r="BK92" s="205"/>
    </row>
    <row r="93" spans="2:63" x14ac:dyDescent="0.2">
      <c r="B93" s="41"/>
      <c r="C93" s="116"/>
      <c r="D93" s="129"/>
      <c r="E93" s="130"/>
      <c r="F93" s="108"/>
      <c r="G93" s="131"/>
      <c r="H93" s="120"/>
      <c r="I93" s="143" t="str">
        <f>IF(SUM(AF93:AJ93)=0,"",SUM(AF93:AJ93))</f>
        <v/>
      </c>
      <c r="J93" s="145" t="s">
        <v>42</v>
      </c>
      <c r="K93" s="116" t="str">
        <f>IFERROR(LARGE((AL93:BG93),1),"")</f>
        <v/>
      </c>
      <c r="L93" s="108" t="str">
        <f>IFERROR(LARGE((AL93:BG93),2),"")</f>
        <v/>
      </c>
      <c r="M93" s="108" t="str">
        <f>IFERROR(LARGE((AL93:BG93),3),"")</f>
        <v/>
      </c>
      <c r="N93" s="108" t="str">
        <f>IFERROR(LARGE((AL93:BG93),4),"")</f>
        <v/>
      </c>
      <c r="O93" s="131" t="str">
        <f>IFERROR(LARGE((AL93:BG93),5),"")</f>
        <v/>
      </c>
      <c r="P93" s="108"/>
      <c r="Q93" s="148"/>
      <c r="R93" s="149"/>
      <c r="S93" s="120"/>
      <c r="T93" s="107" t="str">
        <f t="shared" ref="T93" si="218">IF(U92="","",1)</f>
        <v/>
      </c>
      <c r="U93" s="111" t="str">
        <f t="shared" ref="U93" si="219">IF(U92="","",1)</f>
        <v/>
      </c>
      <c r="V93" s="109" t="str">
        <f t="shared" ref="V93" si="220">IF(U92="","",1)</f>
        <v/>
      </c>
      <c r="W93" s="120"/>
      <c r="X93" s="130"/>
      <c r="Y93" s="131"/>
      <c r="Z93" s="46"/>
      <c r="AB93" s="201"/>
      <c r="AC93" s="206"/>
      <c r="AD93" s="220"/>
      <c r="AF93" s="206" t="s">
        <v>42</v>
      </c>
      <c r="AG93" s="190" t="s">
        <v>42</v>
      </c>
      <c r="AH93" s="190" t="s">
        <v>42</v>
      </c>
      <c r="AI93" s="190" t="s">
        <v>42</v>
      </c>
      <c r="AJ93" s="207" t="s">
        <v>42</v>
      </c>
      <c r="AK93" s="242"/>
      <c r="AL93" s="206" t="s">
        <v>42</v>
      </c>
      <c r="AM93" s="206" t="s">
        <v>42</v>
      </c>
      <c r="AN93" s="206" t="s">
        <v>42</v>
      </c>
      <c r="AO93" s="206" t="s">
        <v>42</v>
      </c>
      <c r="AP93" s="206" t="s">
        <v>42</v>
      </c>
      <c r="AQ93" s="206" t="s">
        <v>42</v>
      </c>
      <c r="AR93" s="206" t="s">
        <v>42</v>
      </c>
      <c r="AS93" s="206" t="s">
        <v>42</v>
      </c>
      <c r="AT93" s="206" t="s">
        <v>42</v>
      </c>
      <c r="AU93" s="206" t="s">
        <v>42</v>
      </c>
      <c r="AV93" s="206" t="s">
        <v>42</v>
      </c>
      <c r="AW93" s="206" t="s">
        <v>42</v>
      </c>
      <c r="AX93" s="206" t="s">
        <v>42</v>
      </c>
      <c r="AY93" s="206" t="s">
        <v>42</v>
      </c>
      <c r="AZ93" s="206" t="s">
        <v>42</v>
      </c>
      <c r="BA93" s="206" t="s">
        <v>42</v>
      </c>
      <c r="BB93" s="206" t="s">
        <v>42</v>
      </c>
      <c r="BC93" s="206" t="s">
        <v>42</v>
      </c>
      <c r="BD93" s="206" t="s">
        <v>42</v>
      </c>
      <c r="BE93" s="206" t="s">
        <v>42</v>
      </c>
      <c r="BF93" s="206" t="s">
        <v>42</v>
      </c>
      <c r="BG93" s="206" t="s">
        <v>42</v>
      </c>
      <c r="BH93" s="223"/>
      <c r="BI93" s="220"/>
      <c r="BJ93" s="207"/>
      <c r="BK93" s="205"/>
    </row>
    <row r="94" spans="2:63" s="224" customFormat="1" ht="8.5" customHeight="1" thickBot="1" x14ac:dyDescent="0.25">
      <c r="B94" s="65"/>
      <c r="C94" s="118"/>
      <c r="D94" s="132"/>
      <c r="E94" s="133"/>
      <c r="F94" s="167"/>
      <c r="G94" s="134"/>
      <c r="H94" s="146"/>
      <c r="I94" s="147"/>
      <c r="J94" s="146"/>
      <c r="K94" s="150"/>
      <c r="L94" s="113"/>
      <c r="M94" s="113"/>
      <c r="N94" s="113"/>
      <c r="O94" s="151"/>
      <c r="P94" s="146"/>
      <c r="Q94" s="152"/>
      <c r="R94" s="153"/>
      <c r="S94" s="146"/>
      <c r="T94" s="112" t="str">
        <f t="shared" ref="T94" si="221">IF(U92="","",1)</f>
        <v/>
      </c>
      <c r="U94" s="113" t="str">
        <f t="shared" ref="U94" si="222">IF(U92="","",1)</f>
        <v/>
      </c>
      <c r="V94" s="114" t="str">
        <f t="shared" ref="V94" si="223">IF(U92="","",1)</f>
        <v/>
      </c>
      <c r="W94" s="146"/>
      <c r="X94" s="132"/>
      <c r="Y94" s="159"/>
      <c r="Z94" s="64"/>
      <c r="AB94" s="225"/>
      <c r="AC94" s="226"/>
      <c r="AD94" s="227"/>
      <c r="AF94" s="228"/>
      <c r="AG94" s="229"/>
      <c r="AH94" s="229"/>
      <c r="AI94" s="229"/>
      <c r="AJ94" s="230"/>
      <c r="AL94" s="229"/>
      <c r="AM94" s="229"/>
      <c r="AN94" s="229"/>
      <c r="AO94" s="229"/>
      <c r="AP94" s="229"/>
      <c r="AQ94" s="229"/>
      <c r="AR94" s="229"/>
      <c r="AS94" s="229"/>
      <c r="AT94" s="229"/>
      <c r="AU94" s="229"/>
      <c r="AV94" s="229"/>
      <c r="AW94" s="229"/>
      <c r="AX94" s="229"/>
      <c r="AY94" s="229"/>
      <c r="AZ94" s="229"/>
      <c r="BA94" s="229"/>
      <c r="BB94" s="229"/>
      <c r="BC94" s="229"/>
      <c r="BD94" s="229"/>
      <c r="BE94" s="229"/>
      <c r="BF94" s="229"/>
      <c r="BG94" s="230"/>
      <c r="BH94" s="231"/>
      <c r="BI94" s="232"/>
      <c r="BJ94" s="233"/>
      <c r="BK94" s="234"/>
    </row>
    <row r="95" spans="2:63" ht="8.5" customHeight="1" thickTop="1" x14ac:dyDescent="0.2">
      <c r="B95" s="41"/>
      <c r="C95" s="116"/>
      <c r="D95" s="129"/>
      <c r="E95" s="130"/>
      <c r="F95" s="108"/>
      <c r="G95" s="131"/>
      <c r="H95" s="120"/>
      <c r="I95" s="143"/>
      <c r="J95" s="120"/>
      <c r="K95" s="116"/>
      <c r="L95" s="108"/>
      <c r="M95" s="108"/>
      <c r="N95" s="108"/>
      <c r="O95" s="131"/>
      <c r="P95" s="108"/>
      <c r="Q95" s="148"/>
      <c r="R95" s="149"/>
      <c r="S95" s="120"/>
      <c r="T95" s="107" t="str">
        <f t="shared" ref="T95" si="224">IF(U96="","",1)</f>
        <v/>
      </c>
      <c r="U95" s="108" t="str">
        <f t="shared" ref="U95" si="225">IF(U96="","",1)</f>
        <v/>
      </c>
      <c r="V95" s="109" t="str">
        <f t="shared" ref="V95" si="226">IF(U96="","",1)</f>
        <v/>
      </c>
      <c r="W95" s="120"/>
      <c r="X95" s="130"/>
      <c r="Y95" s="131"/>
      <c r="Z95" s="46"/>
      <c r="AB95" s="201"/>
      <c r="AC95" s="206"/>
      <c r="AD95" s="235"/>
      <c r="AF95" s="236"/>
      <c r="AG95" s="237"/>
      <c r="AH95" s="237"/>
      <c r="AI95" s="238"/>
      <c r="AJ95" s="239"/>
      <c r="AL95" s="238"/>
      <c r="AM95" s="238"/>
      <c r="AN95" s="238"/>
      <c r="AO95" s="238"/>
      <c r="AP95" s="238"/>
      <c r="AQ95" s="238"/>
      <c r="AR95" s="238"/>
      <c r="AS95" s="238"/>
      <c r="AT95" s="238"/>
      <c r="AU95" s="238"/>
      <c r="AV95" s="238"/>
      <c r="AW95" s="23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9"/>
      <c r="BH95" s="223"/>
      <c r="BI95" s="235"/>
      <c r="BJ95" s="207"/>
      <c r="BK95" s="205"/>
    </row>
    <row r="96" spans="2:63" x14ac:dyDescent="0.2">
      <c r="B96" s="41"/>
      <c r="C96" s="116">
        <v>20</v>
      </c>
      <c r="D96" s="129" t="str">
        <f t="shared" si="211"/>
        <v/>
      </c>
      <c r="E96" s="130"/>
      <c r="F96" s="108" t="str">
        <f>IF(COUNT(#REF!,#REF!,#REF!,#REF!,#REF!,#REF!,#REF!,#REF!,#REF!,#REF!,#REF!,AL96,AM96,AN96,AO96,AP96,AQ96,AR96,AS96,AT96,AU96,AV96,AW96)=0,"", COUNT(#REF!,#REF!,#REF!,#REF!,#REF!,#REF!,#REF!,#REF!,#REF!,#REF!,#REF!,AL96,AM96,AN96,AO96,AP96,AQ96,AR96,AS96,AT96,AU96,AV96,AW96))</f>
        <v/>
      </c>
      <c r="G96" s="131" t="str">
        <f t="shared" si="212"/>
        <v/>
      </c>
      <c r="H96" s="120"/>
      <c r="I96" s="143"/>
      <c r="J96" s="145" t="s">
        <v>32</v>
      </c>
      <c r="K96" s="116" t="str">
        <f>IFERROR(LARGE((AL96:BG96),1),"")</f>
        <v/>
      </c>
      <c r="L96" s="108" t="str">
        <f>IFERROR(LARGE((AL96:BG96),2),"")</f>
        <v/>
      </c>
      <c r="M96" s="108" t="str">
        <f>IFERROR(LARGE((AL96:BG96),3),"")</f>
        <v/>
      </c>
      <c r="N96" s="108" t="str">
        <f>IFERROR(LARGE((AL96:BG96),4),"")</f>
        <v/>
      </c>
      <c r="O96" s="131" t="str">
        <f>IFERROR(LARGE((AL96:BG96),5),"")</f>
        <v/>
      </c>
      <c r="P96" s="108"/>
      <c r="Q96" s="148" t="str">
        <f t="shared" si="213"/>
        <v/>
      </c>
      <c r="R96" s="149" t="str">
        <f t="shared" si="214"/>
        <v/>
      </c>
      <c r="S96" s="120"/>
      <c r="T96" s="107" t="str">
        <f t="shared" ref="T96" si="227">IF(U96="","",1)</f>
        <v/>
      </c>
      <c r="U96" s="110" t="str">
        <f t="shared" ref="U96" si="228">IF(SUM(Q96:R96)=0,"",SUM(Q96:R96))</f>
        <v/>
      </c>
      <c r="V96" s="109" t="str">
        <f t="shared" ref="V96" si="229">IF(U96="","",1)</f>
        <v/>
      </c>
      <c r="W96" s="120"/>
      <c r="X96" s="130" t="str">
        <f t="shared" si="201"/>
        <v/>
      </c>
      <c r="Y96" s="131"/>
      <c r="Z96" s="46"/>
      <c r="AB96" s="201"/>
      <c r="AC96" s="206">
        <v>20</v>
      </c>
      <c r="AD96" s="220" t="s">
        <v>40</v>
      </c>
      <c r="AF96" s="206"/>
      <c r="AG96" s="190"/>
      <c r="AH96" s="190"/>
      <c r="AI96" s="190"/>
      <c r="AJ96" s="207"/>
      <c r="AK96" s="242"/>
      <c r="AL96" s="222" t="s">
        <v>32</v>
      </c>
      <c r="AM96" s="222" t="s">
        <v>32</v>
      </c>
      <c r="AN96" s="222" t="s">
        <v>32</v>
      </c>
      <c r="AO96" s="222" t="s">
        <v>32</v>
      </c>
      <c r="AP96" s="222" t="s">
        <v>32</v>
      </c>
      <c r="AQ96" s="222" t="s">
        <v>32</v>
      </c>
      <c r="AR96" s="222" t="s">
        <v>32</v>
      </c>
      <c r="AS96" s="222" t="s">
        <v>32</v>
      </c>
      <c r="AT96" s="222" t="s">
        <v>32</v>
      </c>
      <c r="AU96" s="222" t="s">
        <v>32</v>
      </c>
      <c r="AV96" s="222" t="s">
        <v>32</v>
      </c>
      <c r="AW96" s="222" t="s">
        <v>32</v>
      </c>
      <c r="AX96" s="222" t="s">
        <v>32</v>
      </c>
      <c r="AY96" s="222" t="s">
        <v>32</v>
      </c>
      <c r="AZ96" s="222" t="s">
        <v>32</v>
      </c>
      <c r="BA96" s="222" t="s">
        <v>32</v>
      </c>
      <c r="BB96" s="222" t="s">
        <v>32</v>
      </c>
      <c r="BC96" s="222" t="s">
        <v>32</v>
      </c>
      <c r="BD96" s="222" t="s">
        <v>32</v>
      </c>
      <c r="BE96" s="222" t="s">
        <v>32</v>
      </c>
      <c r="BF96" s="222" t="s">
        <v>32</v>
      </c>
      <c r="BG96" s="222" t="s">
        <v>32</v>
      </c>
      <c r="BH96" s="223"/>
      <c r="BI96" s="220" t="str">
        <f>IF(AD96="Athlete Name","",AD96)</f>
        <v/>
      </c>
      <c r="BJ96" s="207">
        <v>20</v>
      </c>
      <c r="BK96" s="205"/>
    </row>
    <row r="97" spans="2:63" x14ac:dyDescent="0.2">
      <c r="B97" s="41"/>
      <c r="C97" s="116"/>
      <c r="D97" s="129"/>
      <c r="E97" s="130"/>
      <c r="F97" s="108"/>
      <c r="G97" s="131"/>
      <c r="H97" s="120"/>
      <c r="I97" s="143" t="str">
        <f>IF(SUM(AF97:AJ97)=0,"",SUM(AF97:AJ97))</f>
        <v/>
      </c>
      <c r="J97" s="145" t="s">
        <v>42</v>
      </c>
      <c r="K97" s="116" t="str">
        <f>IFERROR(LARGE((AL97:BG97),1),"")</f>
        <v/>
      </c>
      <c r="L97" s="108" t="str">
        <f>IFERROR(LARGE((AL97:BG97),2),"")</f>
        <v/>
      </c>
      <c r="M97" s="108" t="str">
        <f>IFERROR(LARGE((AL97:BG97),3),"")</f>
        <v/>
      </c>
      <c r="N97" s="108" t="str">
        <f>IFERROR(LARGE((AL97:BG97),4),"")</f>
        <v/>
      </c>
      <c r="O97" s="131" t="str">
        <f>IFERROR(LARGE((AL97:BG97),5),"")</f>
        <v/>
      </c>
      <c r="P97" s="108"/>
      <c r="Q97" s="148"/>
      <c r="R97" s="149"/>
      <c r="S97" s="120"/>
      <c r="T97" s="107" t="str">
        <f t="shared" ref="T97" si="230">IF(U96="","",1)</f>
        <v/>
      </c>
      <c r="U97" s="111" t="str">
        <f t="shared" ref="U97" si="231">IF(U96="","",1)</f>
        <v/>
      </c>
      <c r="V97" s="109" t="str">
        <f t="shared" ref="V97" si="232">IF(U96="","",1)</f>
        <v/>
      </c>
      <c r="W97" s="120"/>
      <c r="X97" s="130"/>
      <c r="Y97" s="131"/>
      <c r="Z97" s="46"/>
      <c r="AB97" s="201"/>
      <c r="AC97" s="206"/>
      <c r="AD97" s="220"/>
      <c r="AF97" s="206" t="s">
        <v>42</v>
      </c>
      <c r="AG97" s="190" t="s">
        <v>42</v>
      </c>
      <c r="AH97" s="190" t="s">
        <v>42</v>
      </c>
      <c r="AI97" s="190" t="s">
        <v>42</v>
      </c>
      <c r="AJ97" s="207" t="s">
        <v>42</v>
      </c>
      <c r="AK97" s="242"/>
      <c r="AL97" s="206" t="s">
        <v>42</v>
      </c>
      <c r="AM97" s="206" t="s">
        <v>42</v>
      </c>
      <c r="AN97" s="206" t="s">
        <v>42</v>
      </c>
      <c r="AO97" s="206" t="s">
        <v>42</v>
      </c>
      <c r="AP97" s="206" t="s">
        <v>42</v>
      </c>
      <c r="AQ97" s="206" t="s">
        <v>42</v>
      </c>
      <c r="AR97" s="206" t="s">
        <v>42</v>
      </c>
      <c r="AS97" s="206" t="s">
        <v>42</v>
      </c>
      <c r="AT97" s="206" t="s">
        <v>42</v>
      </c>
      <c r="AU97" s="206" t="s">
        <v>42</v>
      </c>
      <c r="AV97" s="206" t="s">
        <v>42</v>
      </c>
      <c r="AW97" s="206" t="s">
        <v>42</v>
      </c>
      <c r="AX97" s="206" t="s">
        <v>42</v>
      </c>
      <c r="AY97" s="206" t="s">
        <v>42</v>
      </c>
      <c r="AZ97" s="206" t="s">
        <v>42</v>
      </c>
      <c r="BA97" s="206" t="s">
        <v>42</v>
      </c>
      <c r="BB97" s="206" t="s">
        <v>42</v>
      </c>
      <c r="BC97" s="206" t="s">
        <v>42</v>
      </c>
      <c r="BD97" s="206" t="s">
        <v>42</v>
      </c>
      <c r="BE97" s="206" t="s">
        <v>42</v>
      </c>
      <c r="BF97" s="206" t="s">
        <v>42</v>
      </c>
      <c r="BG97" s="206" t="s">
        <v>42</v>
      </c>
      <c r="BH97" s="223"/>
      <c r="BI97" s="220"/>
      <c r="BJ97" s="207"/>
      <c r="BK97" s="205"/>
    </row>
    <row r="98" spans="2:63" s="224" customFormat="1" ht="8.5" customHeight="1" thickBot="1" x14ac:dyDescent="0.25">
      <c r="B98" s="65"/>
      <c r="C98" s="118"/>
      <c r="D98" s="132"/>
      <c r="E98" s="133"/>
      <c r="F98" s="167"/>
      <c r="G98" s="134"/>
      <c r="H98" s="146"/>
      <c r="I98" s="147"/>
      <c r="J98" s="146"/>
      <c r="K98" s="150"/>
      <c r="L98" s="113"/>
      <c r="M98" s="113"/>
      <c r="N98" s="113"/>
      <c r="O98" s="151"/>
      <c r="P98" s="146"/>
      <c r="Q98" s="152"/>
      <c r="R98" s="153"/>
      <c r="S98" s="146"/>
      <c r="T98" s="112" t="str">
        <f t="shared" ref="T98" si="233">IF(U96="","",1)</f>
        <v/>
      </c>
      <c r="U98" s="113" t="str">
        <f t="shared" ref="U98" si="234">IF(U96="","",1)</f>
        <v/>
      </c>
      <c r="V98" s="114" t="str">
        <f t="shared" ref="V98" si="235">IF(U96="","",1)</f>
        <v/>
      </c>
      <c r="W98" s="146"/>
      <c r="X98" s="132"/>
      <c r="Y98" s="159"/>
      <c r="Z98" s="64"/>
      <c r="AB98" s="225"/>
      <c r="AC98" s="226"/>
      <c r="AD98" s="243"/>
      <c r="AF98" s="244"/>
      <c r="AG98" s="245"/>
      <c r="AH98" s="245"/>
      <c r="AI98" s="245"/>
      <c r="AJ98" s="246"/>
      <c r="AL98" s="245"/>
      <c r="AM98" s="245"/>
      <c r="AN98" s="245"/>
      <c r="AO98" s="245"/>
      <c r="AP98" s="245"/>
      <c r="AQ98" s="245"/>
      <c r="AR98" s="245"/>
      <c r="AS98" s="245"/>
      <c r="AT98" s="245"/>
      <c r="AU98" s="245"/>
      <c r="AV98" s="245"/>
      <c r="AW98" s="245"/>
      <c r="AX98" s="245"/>
      <c r="AY98" s="245"/>
      <c r="AZ98" s="245"/>
      <c r="BA98" s="245"/>
      <c r="BB98" s="245"/>
      <c r="BC98" s="245"/>
      <c r="BD98" s="245"/>
      <c r="BE98" s="245"/>
      <c r="BF98" s="245"/>
      <c r="BG98" s="246"/>
      <c r="BH98" s="231"/>
      <c r="BI98" s="247"/>
      <c r="BJ98" s="233"/>
      <c r="BK98" s="234"/>
    </row>
    <row r="99" spans="2:63" ht="8.5" customHeight="1" thickTop="1" x14ac:dyDescent="0.2">
      <c r="B99" s="41"/>
      <c r="C99" s="116"/>
      <c r="D99" s="129"/>
      <c r="E99" s="130"/>
      <c r="F99" s="108"/>
      <c r="G99" s="131"/>
      <c r="H99" s="120"/>
      <c r="I99" s="143"/>
      <c r="J99" s="120"/>
      <c r="K99" s="116"/>
      <c r="L99" s="108"/>
      <c r="M99" s="108"/>
      <c r="N99" s="108"/>
      <c r="O99" s="131"/>
      <c r="P99" s="108"/>
      <c r="Q99" s="148"/>
      <c r="R99" s="149"/>
      <c r="S99" s="120"/>
      <c r="T99" s="107" t="str">
        <f t="shared" ref="T99" si="236">IF(U100="","",1)</f>
        <v/>
      </c>
      <c r="U99" s="108" t="str">
        <f t="shared" ref="U99" si="237">IF(U100="","",1)</f>
        <v/>
      </c>
      <c r="V99" s="109" t="str">
        <f t="shared" ref="V99" si="238">IF(U100="","",1)</f>
        <v/>
      </c>
      <c r="W99" s="120"/>
      <c r="X99" s="130"/>
      <c r="Y99" s="131"/>
      <c r="Z99" s="46"/>
      <c r="AB99" s="201"/>
      <c r="AC99" s="206"/>
      <c r="AD99" s="214"/>
      <c r="AF99" s="215"/>
      <c r="AG99" s="216"/>
      <c r="AH99" s="216"/>
      <c r="AI99" s="216"/>
      <c r="AJ99" s="217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9"/>
      <c r="AY99" s="219"/>
      <c r="AZ99" s="219"/>
      <c r="BA99" s="219"/>
      <c r="BB99" s="219"/>
      <c r="BC99" s="219"/>
      <c r="BD99" s="219"/>
      <c r="BE99" s="219"/>
      <c r="BF99" s="219"/>
      <c r="BG99" s="217"/>
      <c r="BH99" s="223"/>
      <c r="BI99" s="214"/>
      <c r="BJ99" s="207"/>
      <c r="BK99" s="205"/>
    </row>
    <row r="100" spans="2:63" x14ac:dyDescent="0.2">
      <c r="B100" s="41"/>
      <c r="C100" s="116">
        <v>21</v>
      </c>
      <c r="D100" s="129" t="str">
        <f t="shared" si="211"/>
        <v/>
      </c>
      <c r="E100" s="130"/>
      <c r="F100" s="108" t="str">
        <f>IF(COUNT(#REF!,#REF!,#REF!,#REF!,#REF!,#REF!,#REF!,#REF!,#REF!,#REF!,#REF!,AL100,AM100,AN100,AO100,AP100,AQ100,AR100,AS100,AT100,AU100,AV100,AW100)=0,"", COUNT(#REF!,#REF!,#REF!,#REF!,#REF!,#REF!,#REF!,#REF!,#REF!,#REF!,#REF!,AL100,AM100,AN100,AO100,AP100,AQ100,AR100,AS100,AT100,AU100,AV100,AW100))</f>
        <v/>
      </c>
      <c r="G100" s="131" t="str">
        <f t="shared" si="212"/>
        <v/>
      </c>
      <c r="H100" s="120"/>
      <c r="I100" s="143"/>
      <c r="J100" s="145" t="s">
        <v>32</v>
      </c>
      <c r="K100" s="116" t="str">
        <f>IFERROR(LARGE((AL100:BG100),1),"")</f>
        <v/>
      </c>
      <c r="L100" s="108" t="str">
        <f>IFERROR(LARGE((AL100:BG100),2),"")</f>
        <v/>
      </c>
      <c r="M100" s="108" t="str">
        <f>IFERROR(LARGE((AL100:BG100),3),"")</f>
        <v/>
      </c>
      <c r="N100" s="108" t="str">
        <f>IFERROR(LARGE((AL100:BG100),4),"")</f>
        <v/>
      </c>
      <c r="O100" s="131" t="str">
        <f>IFERROR(LARGE((AL100:BG100),5),"")</f>
        <v/>
      </c>
      <c r="P100" s="108"/>
      <c r="Q100" s="148" t="str">
        <f t="shared" si="213"/>
        <v/>
      </c>
      <c r="R100" s="149" t="str">
        <f t="shared" si="214"/>
        <v/>
      </c>
      <c r="S100" s="120"/>
      <c r="T100" s="107" t="str">
        <f t="shared" ref="T100" si="239">IF(U100="","",1)</f>
        <v/>
      </c>
      <c r="U100" s="110" t="str">
        <f t="shared" ref="U100" si="240">IF(SUM(Q100:R100)=0,"",SUM(Q100:R100))</f>
        <v/>
      </c>
      <c r="V100" s="109" t="str">
        <f t="shared" ref="V100" si="241">IF(U100="","",1)</f>
        <v/>
      </c>
      <c r="W100" s="120"/>
      <c r="X100" s="130" t="str">
        <f t="shared" si="201"/>
        <v/>
      </c>
      <c r="Y100" s="131"/>
      <c r="Z100" s="46"/>
      <c r="AB100" s="201"/>
      <c r="AC100" s="206">
        <v>21</v>
      </c>
      <c r="AD100" s="220" t="s">
        <v>40</v>
      </c>
      <c r="AF100" s="206"/>
      <c r="AG100" s="190"/>
      <c r="AH100" s="190"/>
      <c r="AI100" s="190"/>
      <c r="AJ100" s="207"/>
      <c r="AK100" s="242"/>
      <c r="AL100" s="222" t="s">
        <v>32</v>
      </c>
      <c r="AM100" s="222" t="s">
        <v>32</v>
      </c>
      <c r="AN100" s="222" t="s">
        <v>32</v>
      </c>
      <c r="AO100" s="222" t="s">
        <v>32</v>
      </c>
      <c r="AP100" s="222" t="s">
        <v>32</v>
      </c>
      <c r="AQ100" s="222" t="s">
        <v>32</v>
      </c>
      <c r="AR100" s="222" t="s">
        <v>32</v>
      </c>
      <c r="AS100" s="222" t="s">
        <v>32</v>
      </c>
      <c r="AT100" s="222" t="s">
        <v>32</v>
      </c>
      <c r="AU100" s="222" t="s">
        <v>32</v>
      </c>
      <c r="AV100" s="222" t="s">
        <v>32</v>
      </c>
      <c r="AW100" s="222" t="s">
        <v>32</v>
      </c>
      <c r="AX100" s="222" t="s">
        <v>32</v>
      </c>
      <c r="AY100" s="222" t="s">
        <v>32</v>
      </c>
      <c r="AZ100" s="222" t="s">
        <v>32</v>
      </c>
      <c r="BA100" s="222" t="s">
        <v>32</v>
      </c>
      <c r="BB100" s="222" t="s">
        <v>32</v>
      </c>
      <c r="BC100" s="222" t="s">
        <v>32</v>
      </c>
      <c r="BD100" s="222" t="s">
        <v>32</v>
      </c>
      <c r="BE100" s="222" t="s">
        <v>32</v>
      </c>
      <c r="BF100" s="222" t="s">
        <v>32</v>
      </c>
      <c r="BG100" s="222" t="s">
        <v>32</v>
      </c>
      <c r="BH100" s="223"/>
      <c r="BI100" s="220" t="str">
        <f>IF(AD100="Athlete Name","",AD100)</f>
        <v/>
      </c>
      <c r="BJ100" s="207">
        <v>21</v>
      </c>
      <c r="BK100" s="205"/>
    </row>
    <row r="101" spans="2:63" x14ac:dyDescent="0.2">
      <c r="B101" s="41"/>
      <c r="C101" s="116"/>
      <c r="D101" s="129"/>
      <c r="E101" s="130"/>
      <c r="F101" s="108"/>
      <c r="G101" s="131"/>
      <c r="H101" s="120"/>
      <c r="I101" s="143" t="str">
        <f>IF(SUM(AF101:AJ101)=0,"",SUM(AF101:AJ101))</f>
        <v/>
      </c>
      <c r="J101" s="145" t="s">
        <v>42</v>
      </c>
      <c r="K101" s="116" t="str">
        <f>IFERROR(LARGE((AL101:BG101),1),"")</f>
        <v/>
      </c>
      <c r="L101" s="108" t="str">
        <f>IFERROR(LARGE((AL101:BG101),2),"")</f>
        <v/>
      </c>
      <c r="M101" s="108" t="str">
        <f>IFERROR(LARGE((AL101:BG101),3),"")</f>
        <v/>
      </c>
      <c r="N101" s="108" t="str">
        <f>IFERROR(LARGE((AL101:BG101),4),"")</f>
        <v/>
      </c>
      <c r="O101" s="131" t="str">
        <f>IFERROR(LARGE((AL101:BG101),5),"")</f>
        <v/>
      </c>
      <c r="P101" s="108"/>
      <c r="Q101" s="148"/>
      <c r="R101" s="149"/>
      <c r="S101" s="120"/>
      <c r="T101" s="107" t="str">
        <f t="shared" ref="T101" si="242">IF(U100="","",1)</f>
        <v/>
      </c>
      <c r="U101" s="111" t="str">
        <f t="shared" ref="U101" si="243">IF(U100="","",1)</f>
        <v/>
      </c>
      <c r="V101" s="109" t="str">
        <f t="shared" ref="V101" si="244">IF(U100="","",1)</f>
        <v/>
      </c>
      <c r="W101" s="120"/>
      <c r="X101" s="130"/>
      <c r="Y101" s="131"/>
      <c r="Z101" s="46"/>
      <c r="AB101" s="201"/>
      <c r="AC101" s="206"/>
      <c r="AD101" s="220"/>
      <c r="AF101" s="206" t="s">
        <v>42</v>
      </c>
      <c r="AG101" s="190" t="s">
        <v>42</v>
      </c>
      <c r="AH101" s="190" t="s">
        <v>42</v>
      </c>
      <c r="AI101" s="190" t="s">
        <v>42</v>
      </c>
      <c r="AJ101" s="207" t="s">
        <v>42</v>
      </c>
      <c r="AK101" s="242"/>
      <c r="AL101" s="206" t="s">
        <v>42</v>
      </c>
      <c r="AM101" s="206" t="s">
        <v>42</v>
      </c>
      <c r="AN101" s="206" t="s">
        <v>42</v>
      </c>
      <c r="AO101" s="206" t="s">
        <v>42</v>
      </c>
      <c r="AP101" s="206" t="s">
        <v>42</v>
      </c>
      <c r="AQ101" s="206" t="s">
        <v>42</v>
      </c>
      <c r="AR101" s="206" t="s">
        <v>42</v>
      </c>
      <c r="AS101" s="206" t="s">
        <v>42</v>
      </c>
      <c r="AT101" s="206" t="s">
        <v>42</v>
      </c>
      <c r="AU101" s="206" t="s">
        <v>42</v>
      </c>
      <c r="AV101" s="206" t="s">
        <v>42</v>
      </c>
      <c r="AW101" s="206" t="s">
        <v>42</v>
      </c>
      <c r="AX101" s="206" t="s">
        <v>42</v>
      </c>
      <c r="AY101" s="206" t="s">
        <v>42</v>
      </c>
      <c r="AZ101" s="206" t="s">
        <v>42</v>
      </c>
      <c r="BA101" s="206" t="s">
        <v>42</v>
      </c>
      <c r="BB101" s="206" t="s">
        <v>42</v>
      </c>
      <c r="BC101" s="206" t="s">
        <v>42</v>
      </c>
      <c r="BD101" s="206" t="s">
        <v>42</v>
      </c>
      <c r="BE101" s="206" t="s">
        <v>42</v>
      </c>
      <c r="BF101" s="206" t="s">
        <v>42</v>
      </c>
      <c r="BG101" s="206" t="s">
        <v>42</v>
      </c>
      <c r="BH101" s="223"/>
      <c r="BI101" s="220"/>
      <c r="BJ101" s="207"/>
      <c r="BK101" s="205"/>
    </row>
    <row r="102" spans="2:63" s="224" customFormat="1" ht="8.5" customHeight="1" thickBot="1" x14ac:dyDescent="0.25">
      <c r="B102" s="65"/>
      <c r="C102" s="118"/>
      <c r="D102" s="132"/>
      <c r="E102" s="133"/>
      <c r="F102" s="167"/>
      <c r="G102" s="134"/>
      <c r="H102" s="146"/>
      <c r="I102" s="147"/>
      <c r="J102" s="146"/>
      <c r="K102" s="150"/>
      <c r="L102" s="113"/>
      <c r="M102" s="113"/>
      <c r="N102" s="113"/>
      <c r="O102" s="151"/>
      <c r="P102" s="146"/>
      <c r="Q102" s="152"/>
      <c r="R102" s="153"/>
      <c r="S102" s="146"/>
      <c r="T102" s="112" t="str">
        <f t="shared" ref="T102" si="245">IF(U100="","",1)</f>
        <v/>
      </c>
      <c r="U102" s="113" t="str">
        <f t="shared" ref="U102" si="246">IF(U100="","",1)</f>
        <v/>
      </c>
      <c r="V102" s="114" t="str">
        <f t="shared" ref="V102" si="247">IF(U100="","",1)</f>
        <v/>
      </c>
      <c r="W102" s="146"/>
      <c r="X102" s="132"/>
      <c r="Y102" s="159"/>
      <c r="Z102" s="64"/>
      <c r="AB102" s="225"/>
      <c r="AC102" s="226"/>
      <c r="AD102" s="227"/>
      <c r="AF102" s="228"/>
      <c r="AG102" s="229"/>
      <c r="AH102" s="229"/>
      <c r="AI102" s="229"/>
      <c r="AJ102" s="230"/>
      <c r="AL102" s="229"/>
      <c r="AM102" s="229"/>
      <c r="AN102" s="229"/>
      <c r="AO102" s="229"/>
      <c r="AP102" s="229"/>
      <c r="AQ102" s="229"/>
      <c r="AR102" s="229"/>
      <c r="AS102" s="229"/>
      <c r="AT102" s="229"/>
      <c r="AU102" s="229"/>
      <c r="AV102" s="229"/>
      <c r="AW102" s="229"/>
      <c r="AX102" s="229"/>
      <c r="AY102" s="229"/>
      <c r="AZ102" s="229"/>
      <c r="BA102" s="229"/>
      <c r="BB102" s="229"/>
      <c r="BC102" s="229"/>
      <c r="BD102" s="229"/>
      <c r="BE102" s="229"/>
      <c r="BF102" s="229"/>
      <c r="BG102" s="230"/>
      <c r="BH102" s="231"/>
      <c r="BI102" s="232"/>
      <c r="BJ102" s="233"/>
      <c r="BK102" s="234"/>
    </row>
    <row r="103" spans="2:63" ht="8.5" customHeight="1" thickTop="1" x14ac:dyDescent="0.2">
      <c r="B103" s="41"/>
      <c r="C103" s="116"/>
      <c r="D103" s="129"/>
      <c r="E103" s="130"/>
      <c r="F103" s="108"/>
      <c r="G103" s="131"/>
      <c r="H103" s="120"/>
      <c r="I103" s="143"/>
      <c r="J103" s="120"/>
      <c r="K103" s="116"/>
      <c r="L103" s="108"/>
      <c r="M103" s="108"/>
      <c r="N103" s="108"/>
      <c r="O103" s="131"/>
      <c r="P103" s="108"/>
      <c r="Q103" s="148"/>
      <c r="R103" s="149"/>
      <c r="S103" s="120"/>
      <c r="T103" s="107" t="str">
        <f t="shared" ref="T103" si="248">IF(U104="","",1)</f>
        <v/>
      </c>
      <c r="U103" s="108" t="str">
        <f t="shared" ref="U103" si="249">IF(U104="","",1)</f>
        <v/>
      </c>
      <c r="V103" s="109" t="str">
        <f t="shared" ref="V103" si="250">IF(U104="","",1)</f>
        <v/>
      </c>
      <c r="W103" s="120"/>
      <c r="X103" s="130"/>
      <c r="Y103" s="131"/>
      <c r="Z103" s="46"/>
      <c r="AB103" s="201"/>
      <c r="AC103" s="206"/>
      <c r="AD103" s="235"/>
      <c r="AF103" s="236"/>
      <c r="AG103" s="237"/>
      <c r="AH103" s="237"/>
      <c r="AI103" s="238"/>
      <c r="AJ103" s="239"/>
      <c r="AL103" s="238"/>
      <c r="AM103" s="238"/>
      <c r="AN103" s="238"/>
      <c r="AO103" s="238"/>
      <c r="AP103" s="238"/>
      <c r="AQ103" s="238"/>
      <c r="AR103" s="238"/>
      <c r="AS103" s="238"/>
      <c r="AT103" s="238"/>
      <c r="AU103" s="238"/>
      <c r="AV103" s="238"/>
      <c r="AW103" s="238"/>
      <c r="AX103" s="248"/>
      <c r="AY103" s="248"/>
      <c r="AZ103" s="248"/>
      <c r="BA103" s="248"/>
      <c r="BB103" s="248"/>
      <c r="BC103" s="248"/>
      <c r="BD103" s="248"/>
      <c r="BE103" s="248"/>
      <c r="BF103" s="248"/>
      <c r="BG103" s="249"/>
      <c r="BH103" s="223"/>
      <c r="BI103" s="235"/>
      <c r="BJ103" s="207"/>
      <c r="BK103" s="205"/>
    </row>
    <row r="104" spans="2:63" x14ac:dyDescent="0.2">
      <c r="B104" s="41"/>
      <c r="C104" s="116">
        <v>22</v>
      </c>
      <c r="D104" s="129" t="str">
        <f t="shared" si="211"/>
        <v/>
      </c>
      <c r="E104" s="130"/>
      <c r="F104" s="108" t="str">
        <f>IF(COUNT(#REF!,#REF!,#REF!,#REF!,#REF!,#REF!,#REF!,#REF!,#REF!,#REF!,#REF!,AL104,AM104,AN104,AO104,AP104,AQ104,AR104,AS104,AT104,AU104,AV104,AW104)=0,"", COUNT(#REF!,#REF!,#REF!,#REF!,#REF!,#REF!,#REF!,#REF!,#REF!,#REF!,#REF!,AL104,AM104,AN104,AO104,AP104,AQ104,AR104,AS104,AT104,AU104,AV104,AW104))</f>
        <v/>
      </c>
      <c r="G104" s="131" t="str">
        <f t="shared" si="212"/>
        <v/>
      </c>
      <c r="H104" s="120"/>
      <c r="I104" s="143"/>
      <c r="J104" s="145" t="s">
        <v>32</v>
      </c>
      <c r="K104" s="116" t="str">
        <f>IFERROR(LARGE((AL104:BG104),1),"")</f>
        <v/>
      </c>
      <c r="L104" s="108" t="str">
        <f>IFERROR(LARGE((AL104:BG104),2),"")</f>
        <v/>
      </c>
      <c r="M104" s="108" t="str">
        <f>IFERROR(LARGE((AL104:BG104),3),"")</f>
        <v/>
      </c>
      <c r="N104" s="108" t="str">
        <f>IFERROR(LARGE((AL104:BG104),4),"")</f>
        <v/>
      </c>
      <c r="O104" s="131" t="str">
        <f>IFERROR(LARGE((AL104:BG104),5),"")</f>
        <v/>
      </c>
      <c r="P104" s="108"/>
      <c r="Q104" s="148" t="str">
        <f t="shared" si="213"/>
        <v/>
      </c>
      <c r="R104" s="149" t="str">
        <f t="shared" si="214"/>
        <v/>
      </c>
      <c r="S104" s="120"/>
      <c r="T104" s="107" t="str">
        <f t="shared" ref="T104" si="251">IF(U104="","",1)</f>
        <v/>
      </c>
      <c r="U104" s="110" t="str">
        <f t="shared" ref="U104" si="252">IF(SUM(Q104:R104)=0,"",SUM(Q104:R104))</f>
        <v/>
      </c>
      <c r="V104" s="109" t="str">
        <f t="shared" ref="V104" si="253">IF(U104="","",1)</f>
        <v/>
      </c>
      <c r="W104" s="120"/>
      <c r="X104" s="130" t="str">
        <f t="shared" si="201"/>
        <v/>
      </c>
      <c r="Y104" s="131"/>
      <c r="Z104" s="46"/>
      <c r="AB104" s="201"/>
      <c r="AC104" s="206">
        <v>22</v>
      </c>
      <c r="AD104" s="220" t="s">
        <v>40</v>
      </c>
      <c r="AF104" s="206"/>
      <c r="AG104" s="190"/>
      <c r="AH104" s="190"/>
      <c r="AI104" s="190"/>
      <c r="AJ104" s="207"/>
      <c r="AK104" s="242"/>
      <c r="AL104" s="222" t="s">
        <v>32</v>
      </c>
      <c r="AM104" s="222" t="s">
        <v>32</v>
      </c>
      <c r="AN104" s="222" t="s">
        <v>32</v>
      </c>
      <c r="AO104" s="222" t="s">
        <v>32</v>
      </c>
      <c r="AP104" s="222" t="s">
        <v>32</v>
      </c>
      <c r="AQ104" s="222" t="s">
        <v>32</v>
      </c>
      <c r="AR104" s="222" t="s">
        <v>32</v>
      </c>
      <c r="AS104" s="222" t="s">
        <v>32</v>
      </c>
      <c r="AT104" s="222" t="s">
        <v>32</v>
      </c>
      <c r="AU104" s="222" t="s">
        <v>32</v>
      </c>
      <c r="AV104" s="222" t="s">
        <v>32</v>
      </c>
      <c r="AW104" s="222" t="s">
        <v>32</v>
      </c>
      <c r="AX104" s="222" t="s">
        <v>32</v>
      </c>
      <c r="AY104" s="222" t="s">
        <v>32</v>
      </c>
      <c r="AZ104" s="222" t="s">
        <v>32</v>
      </c>
      <c r="BA104" s="222" t="s">
        <v>32</v>
      </c>
      <c r="BB104" s="222" t="s">
        <v>32</v>
      </c>
      <c r="BC104" s="222" t="s">
        <v>32</v>
      </c>
      <c r="BD104" s="222" t="s">
        <v>32</v>
      </c>
      <c r="BE104" s="222" t="s">
        <v>32</v>
      </c>
      <c r="BF104" s="222" t="s">
        <v>32</v>
      </c>
      <c r="BG104" s="222" t="s">
        <v>32</v>
      </c>
      <c r="BH104" s="223"/>
      <c r="BI104" s="220" t="str">
        <f>IF(AD104="Athlete Name","",AD104)</f>
        <v/>
      </c>
      <c r="BJ104" s="207">
        <v>22</v>
      </c>
      <c r="BK104" s="205"/>
    </row>
    <row r="105" spans="2:63" x14ac:dyDescent="0.2">
      <c r="B105" s="41"/>
      <c r="C105" s="116"/>
      <c r="D105" s="129"/>
      <c r="E105" s="130"/>
      <c r="F105" s="108"/>
      <c r="G105" s="131"/>
      <c r="H105" s="120"/>
      <c r="I105" s="143" t="str">
        <f>IF(SUM(AF105:AJ105)=0,"",SUM(AF105:AJ105))</f>
        <v/>
      </c>
      <c r="J105" s="145" t="s">
        <v>42</v>
      </c>
      <c r="K105" s="116" t="str">
        <f>IFERROR(LARGE((AL105:BG105),1),"")</f>
        <v/>
      </c>
      <c r="L105" s="108" t="str">
        <f>IFERROR(LARGE((AL105:BG105),2),"")</f>
        <v/>
      </c>
      <c r="M105" s="108" t="str">
        <f>IFERROR(LARGE((AL105:BG105),3),"")</f>
        <v/>
      </c>
      <c r="N105" s="108" t="str">
        <f>IFERROR(LARGE((AL105:BG105),4),"")</f>
        <v/>
      </c>
      <c r="O105" s="131" t="str">
        <f>IFERROR(LARGE((AL105:BG105),5),"")</f>
        <v/>
      </c>
      <c r="P105" s="108"/>
      <c r="Q105" s="148"/>
      <c r="R105" s="149"/>
      <c r="S105" s="120"/>
      <c r="T105" s="107" t="str">
        <f t="shared" ref="T105" si="254">IF(U104="","",1)</f>
        <v/>
      </c>
      <c r="U105" s="111" t="str">
        <f t="shared" ref="U105" si="255">IF(U104="","",1)</f>
        <v/>
      </c>
      <c r="V105" s="109" t="str">
        <f t="shared" ref="V105" si="256">IF(U104="","",1)</f>
        <v/>
      </c>
      <c r="W105" s="120"/>
      <c r="X105" s="130"/>
      <c r="Y105" s="131"/>
      <c r="Z105" s="46"/>
      <c r="AB105" s="201"/>
      <c r="AC105" s="206"/>
      <c r="AD105" s="220"/>
      <c r="AF105" s="206" t="s">
        <v>42</v>
      </c>
      <c r="AG105" s="190" t="s">
        <v>42</v>
      </c>
      <c r="AH105" s="190" t="s">
        <v>42</v>
      </c>
      <c r="AI105" s="190" t="s">
        <v>42</v>
      </c>
      <c r="AJ105" s="207" t="s">
        <v>42</v>
      </c>
      <c r="AK105" s="242"/>
      <c r="AL105" s="206" t="s">
        <v>42</v>
      </c>
      <c r="AM105" s="206" t="s">
        <v>42</v>
      </c>
      <c r="AN105" s="206" t="s">
        <v>42</v>
      </c>
      <c r="AO105" s="206" t="s">
        <v>42</v>
      </c>
      <c r="AP105" s="206" t="s">
        <v>42</v>
      </c>
      <c r="AQ105" s="206" t="s">
        <v>42</v>
      </c>
      <c r="AR105" s="206" t="s">
        <v>42</v>
      </c>
      <c r="AS105" s="206" t="s">
        <v>42</v>
      </c>
      <c r="AT105" s="206" t="s">
        <v>42</v>
      </c>
      <c r="AU105" s="206" t="s">
        <v>42</v>
      </c>
      <c r="AV105" s="206" t="s">
        <v>42</v>
      </c>
      <c r="AW105" s="206" t="s">
        <v>42</v>
      </c>
      <c r="AX105" s="206" t="s">
        <v>42</v>
      </c>
      <c r="AY105" s="206" t="s">
        <v>42</v>
      </c>
      <c r="AZ105" s="206" t="s">
        <v>42</v>
      </c>
      <c r="BA105" s="206" t="s">
        <v>42</v>
      </c>
      <c r="BB105" s="206" t="s">
        <v>42</v>
      </c>
      <c r="BC105" s="206" t="s">
        <v>42</v>
      </c>
      <c r="BD105" s="206" t="s">
        <v>42</v>
      </c>
      <c r="BE105" s="206" t="s">
        <v>42</v>
      </c>
      <c r="BF105" s="206" t="s">
        <v>42</v>
      </c>
      <c r="BG105" s="206" t="s">
        <v>42</v>
      </c>
      <c r="BH105" s="223"/>
      <c r="BI105" s="220"/>
      <c r="BJ105" s="207"/>
      <c r="BK105" s="205"/>
    </row>
    <row r="106" spans="2:63" s="224" customFormat="1" ht="8.5" customHeight="1" thickBot="1" x14ac:dyDescent="0.25">
      <c r="B106" s="65"/>
      <c r="C106" s="118"/>
      <c r="D106" s="132"/>
      <c r="E106" s="133"/>
      <c r="F106" s="167"/>
      <c r="G106" s="134"/>
      <c r="H106" s="146"/>
      <c r="I106" s="147"/>
      <c r="J106" s="146"/>
      <c r="K106" s="150"/>
      <c r="L106" s="113"/>
      <c r="M106" s="113"/>
      <c r="N106" s="113"/>
      <c r="O106" s="151"/>
      <c r="P106" s="146"/>
      <c r="Q106" s="152"/>
      <c r="R106" s="153"/>
      <c r="S106" s="146"/>
      <c r="T106" s="112" t="str">
        <f t="shared" ref="T106" si="257">IF(U104="","",1)</f>
        <v/>
      </c>
      <c r="U106" s="113" t="str">
        <f t="shared" ref="U106" si="258">IF(U104="","",1)</f>
        <v/>
      </c>
      <c r="V106" s="114" t="str">
        <f t="shared" ref="V106" si="259">IF(U104="","",1)</f>
        <v/>
      </c>
      <c r="W106" s="146"/>
      <c r="X106" s="132"/>
      <c r="Y106" s="159"/>
      <c r="Z106" s="64"/>
      <c r="AB106" s="225"/>
      <c r="AC106" s="226"/>
      <c r="AD106" s="243"/>
      <c r="AF106" s="244"/>
      <c r="AG106" s="245"/>
      <c r="AH106" s="245"/>
      <c r="AI106" s="245"/>
      <c r="AJ106" s="246"/>
      <c r="AL106" s="245"/>
      <c r="AM106" s="245"/>
      <c r="AN106" s="245"/>
      <c r="AO106" s="245"/>
      <c r="AP106" s="245"/>
      <c r="AQ106" s="245"/>
      <c r="AR106" s="245"/>
      <c r="AS106" s="245"/>
      <c r="AT106" s="245"/>
      <c r="AU106" s="245"/>
      <c r="AV106" s="245"/>
      <c r="AW106" s="245"/>
      <c r="AX106" s="245"/>
      <c r="AY106" s="245"/>
      <c r="AZ106" s="245"/>
      <c r="BA106" s="245"/>
      <c r="BB106" s="245"/>
      <c r="BC106" s="245"/>
      <c r="BD106" s="245"/>
      <c r="BE106" s="245"/>
      <c r="BF106" s="245"/>
      <c r="BG106" s="246"/>
      <c r="BH106" s="231"/>
      <c r="BI106" s="247"/>
      <c r="BJ106" s="233"/>
      <c r="BK106" s="234"/>
    </row>
    <row r="107" spans="2:63" ht="8.5" customHeight="1" thickTop="1" x14ac:dyDescent="0.2">
      <c r="B107" s="41"/>
      <c r="C107" s="116"/>
      <c r="D107" s="129"/>
      <c r="E107" s="130"/>
      <c r="F107" s="108"/>
      <c r="G107" s="131"/>
      <c r="H107" s="120"/>
      <c r="I107" s="143"/>
      <c r="J107" s="120"/>
      <c r="K107" s="116"/>
      <c r="L107" s="108"/>
      <c r="M107" s="108"/>
      <c r="N107" s="108"/>
      <c r="O107" s="131"/>
      <c r="P107" s="108"/>
      <c r="Q107" s="148"/>
      <c r="R107" s="149"/>
      <c r="S107" s="120"/>
      <c r="T107" s="107" t="str">
        <f t="shared" ref="T107" si="260">IF(U108="","",1)</f>
        <v/>
      </c>
      <c r="U107" s="108" t="str">
        <f t="shared" ref="U107" si="261">IF(U108="","",1)</f>
        <v/>
      </c>
      <c r="V107" s="109" t="str">
        <f t="shared" ref="V107" si="262">IF(U108="","",1)</f>
        <v/>
      </c>
      <c r="W107" s="120"/>
      <c r="X107" s="130"/>
      <c r="Y107" s="131"/>
      <c r="Z107" s="46"/>
      <c r="AB107" s="201"/>
      <c r="AC107" s="206"/>
      <c r="AD107" s="214"/>
      <c r="AF107" s="215"/>
      <c r="AG107" s="216"/>
      <c r="AH107" s="216"/>
      <c r="AI107" s="216"/>
      <c r="AJ107" s="217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7"/>
      <c r="BH107" s="223"/>
      <c r="BI107" s="214"/>
      <c r="BJ107" s="207"/>
      <c r="BK107" s="205"/>
    </row>
    <row r="108" spans="2:63" x14ac:dyDescent="0.2">
      <c r="B108" s="41"/>
      <c r="C108" s="116">
        <v>23</v>
      </c>
      <c r="D108" s="129" t="str">
        <f t="shared" si="211"/>
        <v/>
      </c>
      <c r="E108" s="130"/>
      <c r="F108" s="108" t="str">
        <f>IF(COUNT(#REF!,#REF!,#REF!,#REF!,#REF!,#REF!,#REF!,#REF!,#REF!,#REF!,#REF!,AL108,AM108,AN108,AO108,AP108,AQ108,AR108,AS108,AT108,AU108,AV108,AW108)=0,"", COUNT(#REF!,#REF!,#REF!,#REF!,#REF!,#REF!,#REF!,#REF!,#REF!,#REF!,#REF!,AL108,AM108,AN108,AO108,AP108,AQ108,AR108,AS108,AT108,AU108,AV108,AW108))</f>
        <v/>
      </c>
      <c r="G108" s="131" t="str">
        <f t="shared" si="212"/>
        <v/>
      </c>
      <c r="H108" s="120"/>
      <c r="I108" s="143"/>
      <c r="J108" s="145" t="s">
        <v>32</v>
      </c>
      <c r="K108" s="116" t="str">
        <f>IFERROR(LARGE((AL108:BG108),1),"")</f>
        <v/>
      </c>
      <c r="L108" s="108" t="str">
        <f>IFERROR(LARGE((AL108:BG108),2),"")</f>
        <v/>
      </c>
      <c r="M108" s="108" t="str">
        <f>IFERROR(LARGE((AL108:BG108),3),"")</f>
        <v/>
      </c>
      <c r="N108" s="108" t="str">
        <f>IFERROR(LARGE((AL108:BG108),4),"")</f>
        <v/>
      </c>
      <c r="O108" s="131" t="str">
        <f>IFERROR(LARGE((AL108:BG108),5),"")</f>
        <v/>
      </c>
      <c r="P108" s="108"/>
      <c r="Q108" s="148" t="str">
        <f t="shared" si="213"/>
        <v/>
      </c>
      <c r="R108" s="149" t="str">
        <f t="shared" si="214"/>
        <v/>
      </c>
      <c r="S108" s="120"/>
      <c r="T108" s="107" t="str">
        <f t="shared" ref="T108" si="263">IF(U108="","",1)</f>
        <v/>
      </c>
      <c r="U108" s="110" t="str">
        <f t="shared" ref="U108" si="264">IF(SUM(Q108:R108)=0,"",SUM(Q108:R108))</f>
        <v/>
      </c>
      <c r="V108" s="109" t="str">
        <f t="shared" ref="V108" si="265">IF(U108="","",1)</f>
        <v/>
      </c>
      <c r="W108" s="120"/>
      <c r="X108" s="130" t="str">
        <f t="shared" si="201"/>
        <v/>
      </c>
      <c r="Y108" s="131"/>
      <c r="Z108" s="46"/>
      <c r="AB108" s="201"/>
      <c r="AC108" s="206">
        <v>23</v>
      </c>
      <c r="AD108" s="220" t="s">
        <v>40</v>
      </c>
      <c r="AF108" s="206"/>
      <c r="AG108" s="190"/>
      <c r="AH108" s="190"/>
      <c r="AI108" s="190"/>
      <c r="AJ108" s="207"/>
      <c r="AK108" s="242"/>
      <c r="AL108" s="222" t="s">
        <v>32</v>
      </c>
      <c r="AM108" s="222" t="s">
        <v>32</v>
      </c>
      <c r="AN108" s="222" t="s">
        <v>32</v>
      </c>
      <c r="AO108" s="222" t="s">
        <v>32</v>
      </c>
      <c r="AP108" s="222" t="s">
        <v>32</v>
      </c>
      <c r="AQ108" s="222" t="s">
        <v>32</v>
      </c>
      <c r="AR108" s="222" t="s">
        <v>32</v>
      </c>
      <c r="AS108" s="222" t="s">
        <v>32</v>
      </c>
      <c r="AT108" s="222" t="s">
        <v>32</v>
      </c>
      <c r="AU108" s="222" t="s">
        <v>32</v>
      </c>
      <c r="AV108" s="222" t="s">
        <v>32</v>
      </c>
      <c r="AW108" s="222" t="s">
        <v>32</v>
      </c>
      <c r="AX108" s="222" t="s">
        <v>32</v>
      </c>
      <c r="AY108" s="222" t="s">
        <v>32</v>
      </c>
      <c r="AZ108" s="222" t="s">
        <v>32</v>
      </c>
      <c r="BA108" s="222" t="s">
        <v>32</v>
      </c>
      <c r="BB108" s="222" t="s">
        <v>32</v>
      </c>
      <c r="BC108" s="222" t="s">
        <v>32</v>
      </c>
      <c r="BD108" s="222" t="s">
        <v>32</v>
      </c>
      <c r="BE108" s="222" t="s">
        <v>32</v>
      </c>
      <c r="BF108" s="222" t="s">
        <v>32</v>
      </c>
      <c r="BG108" s="222" t="s">
        <v>32</v>
      </c>
      <c r="BH108" s="223"/>
      <c r="BI108" s="220" t="str">
        <f>IF(AD108="Athlete Name","",AD108)</f>
        <v/>
      </c>
      <c r="BJ108" s="207">
        <v>23</v>
      </c>
      <c r="BK108" s="205"/>
    </row>
    <row r="109" spans="2:63" x14ac:dyDescent="0.2">
      <c r="B109" s="41"/>
      <c r="C109" s="116"/>
      <c r="D109" s="129"/>
      <c r="E109" s="130"/>
      <c r="F109" s="108"/>
      <c r="G109" s="131"/>
      <c r="H109" s="120"/>
      <c r="I109" s="143" t="str">
        <f>IF(SUM(AF109:AJ109)=0,"",SUM(AF109:AJ109))</f>
        <v/>
      </c>
      <c r="J109" s="145" t="s">
        <v>42</v>
      </c>
      <c r="K109" s="116" t="str">
        <f>IFERROR(LARGE((AL109:BG109),1),"")</f>
        <v/>
      </c>
      <c r="L109" s="108" t="str">
        <f>IFERROR(LARGE((AL109:BG109),2),"")</f>
        <v/>
      </c>
      <c r="M109" s="108" t="str">
        <f>IFERROR(LARGE((AL109:BG109),3),"")</f>
        <v/>
      </c>
      <c r="N109" s="108" t="str">
        <f>IFERROR(LARGE((AL109:BG109),4),"")</f>
        <v/>
      </c>
      <c r="O109" s="131" t="str">
        <f>IFERROR(LARGE((AL109:BG109),5),"")</f>
        <v/>
      </c>
      <c r="P109" s="108"/>
      <c r="Q109" s="148"/>
      <c r="R109" s="149"/>
      <c r="S109" s="120"/>
      <c r="T109" s="107" t="str">
        <f t="shared" ref="T109" si="266">IF(U108="","",1)</f>
        <v/>
      </c>
      <c r="U109" s="111" t="str">
        <f t="shared" ref="U109" si="267">IF(U108="","",1)</f>
        <v/>
      </c>
      <c r="V109" s="109" t="str">
        <f t="shared" ref="V109" si="268">IF(U108="","",1)</f>
        <v/>
      </c>
      <c r="W109" s="120"/>
      <c r="X109" s="130"/>
      <c r="Y109" s="131"/>
      <c r="Z109" s="46"/>
      <c r="AB109" s="201"/>
      <c r="AC109" s="206"/>
      <c r="AD109" s="220"/>
      <c r="AF109" s="206" t="s">
        <v>42</v>
      </c>
      <c r="AG109" s="190" t="s">
        <v>42</v>
      </c>
      <c r="AH109" s="190" t="s">
        <v>42</v>
      </c>
      <c r="AI109" s="190" t="s">
        <v>42</v>
      </c>
      <c r="AJ109" s="207" t="s">
        <v>42</v>
      </c>
      <c r="AK109" s="242"/>
      <c r="AL109" s="206" t="s">
        <v>42</v>
      </c>
      <c r="AM109" s="206" t="s">
        <v>42</v>
      </c>
      <c r="AN109" s="206" t="s">
        <v>42</v>
      </c>
      <c r="AO109" s="206" t="s">
        <v>42</v>
      </c>
      <c r="AP109" s="206" t="s">
        <v>42</v>
      </c>
      <c r="AQ109" s="206" t="s">
        <v>42</v>
      </c>
      <c r="AR109" s="206" t="s">
        <v>42</v>
      </c>
      <c r="AS109" s="206" t="s">
        <v>42</v>
      </c>
      <c r="AT109" s="206" t="s">
        <v>42</v>
      </c>
      <c r="AU109" s="206" t="s">
        <v>42</v>
      </c>
      <c r="AV109" s="206" t="s">
        <v>42</v>
      </c>
      <c r="AW109" s="206" t="s">
        <v>42</v>
      </c>
      <c r="AX109" s="206" t="s">
        <v>42</v>
      </c>
      <c r="AY109" s="206" t="s">
        <v>42</v>
      </c>
      <c r="AZ109" s="206" t="s">
        <v>42</v>
      </c>
      <c r="BA109" s="206" t="s">
        <v>42</v>
      </c>
      <c r="BB109" s="206" t="s">
        <v>42</v>
      </c>
      <c r="BC109" s="206" t="s">
        <v>42</v>
      </c>
      <c r="BD109" s="206" t="s">
        <v>42</v>
      </c>
      <c r="BE109" s="206" t="s">
        <v>42</v>
      </c>
      <c r="BF109" s="206" t="s">
        <v>42</v>
      </c>
      <c r="BG109" s="206" t="s">
        <v>42</v>
      </c>
      <c r="BH109" s="223"/>
      <c r="BI109" s="220"/>
      <c r="BJ109" s="207"/>
      <c r="BK109" s="205"/>
    </row>
    <row r="110" spans="2:63" s="224" customFormat="1" ht="8.5" customHeight="1" thickBot="1" x14ac:dyDescent="0.25">
      <c r="B110" s="65"/>
      <c r="C110" s="118"/>
      <c r="D110" s="132"/>
      <c r="E110" s="133"/>
      <c r="F110" s="167"/>
      <c r="G110" s="134"/>
      <c r="H110" s="146"/>
      <c r="I110" s="147"/>
      <c r="J110" s="146"/>
      <c r="K110" s="150"/>
      <c r="L110" s="113"/>
      <c r="M110" s="113"/>
      <c r="N110" s="113"/>
      <c r="O110" s="151"/>
      <c r="P110" s="146"/>
      <c r="Q110" s="152"/>
      <c r="R110" s="153"/>
      <c r="S110" s="146"/>
      <c r="T110" s="112" t="str">
        <f t="shared" ref="T110" si="269">IF(U108="","",1)</f>
        <v/>
      </c>
      <c r="U110" s="113" t="str">
        <f t="shared" ref="U110" si="270">IF(U108="","",1)</f>
        <v/>
      </c>
      <c r="V110" s="114" t="str">
        <f t="shared" ref="V110" si="271">IF(U108="","",1)</f>
        <v/>
      </c>
      <c r="W110" s="146"/>
      <c r="X110" s="132"/>
      <c r="Y110" s="159"/>
      <c r="Z110" s="64"/>
      <c r="AB110" s="225"/>
      <c r="AC110" s="226"/>
      <c r="AD110" s="227"/>
      <c r="AF110" s="228"/>
      <c r="AG110" s="229"/>
      <c r="AH110" s="229"/>
      <c r="AI110" s="229"/>
      <c r="AJ110" s="230"/>
      <c r="AL110" s="229"/>
      <c r="AM110" s="229"/>
      <c r="AN110" s="229"/>
      <c r="AO110" s="229"/>
      <c r="AP110" s="229"/>
      <c r="AQ110" s="229"/>
      <c r="AR110" s="229"/>
      <c r="AS110" s="229"/>
      <c r="AT110" s="229"/>
      <c r="AU110" s="229"/>
      <c r="AV110" s="229"/>
      <c r="AW110" s="229"/>
      <c r="AX110" s="229"/>
      <c r="AY110" s="229"/>
      <c r="AZ110" s="229"/>
      <c r="BA110" s="229"/>
      <c r="BB110" s="229"/>
      <c r="BC110" s="229"/>
      <c r="BD110" s="229"/>
      <c r="BE110" s="229"/>
      <c r="BF110" s="229"/>
      <c r="BG110" s="230"/>
      <c r="BH110" s="231"/>
      <c r="BI110" s="232"/>
      <c r="BJ110" s="233"/>
      <c r="BK110" s="234"/>
    </row>
    <row r="111" spans="2:63" ht="8.5" customHeight="1" thickTop="1" x14ac:dyDescent="0.2">
      <c r="B111" s="41"/>
      <c r="C111" s="116"/>
      <c r="D111" s="129"/>
      <c r="E111" s="130"/>
      <c r="F111" s="108"/>
      <c r="G111" s="131"/>
      <c r="H111" s="120"/>
      <c r="I111" s="143"/>
      <c r="J111" s="120"/>
      <c r="K111" s="116"/>
      <c r="L111" s="108"/>
      <c r="M111" s="108"/>
      <c r="N111" s="108"/>
      <c r="O111" s="131"/>
      <c r="P111" s="108"/>
      <c r="Q111" s="148"/>
      <c r="R111" s="149"/>
      <c r="S111" s="120"/>
      <c r="T111" s="107" t="str">
        <f t="shared" ref="T111" si="272">IF(U112="","",1)</f>
        <v/>
      </c>
      <c r="U111" s="108" t="str">
        <f t="shared" ref="U111" si="273">IF(U112="","",1)</f>
        <v/>
      </c>
      <c r="V111" s="109" t="str">
        <f t="shared" ref="V111" si="274">IF(U112="","",1)</f>
        <v/>
      </c>
      <c r="W111" s="120"/>
      <c r="X111" s="130"/>
      <c r="Y111" s="131"/>
      <c r="Z111" s="46"/>
      <c r="AB111" s="201"/>
      <c r="AC111" s="206"/>
      <c r="AD111" s="235"/>
      <c r="AF111" s="236"/>
      <c r="AG111" s="237"/>
      <c r="AH111" s="237"/>
      <c r="AI111" s="238"/>
      <c r="AJ111" s="239"/>
      <c r="AL111" s="238"/>
      <c r="AM111" s="238"/>
      <c r="AN111" s="238"/>
      <c r="AO111" s="238"/>
      <c r="AP111" s="238"/>
      <c r="AQ111" s="238"/>
      <c r="AR111" s="238"/>
      <c r="AS111" s="238"/>
      <c r="AT111" s="238"/>
      <c r="AU111" s="238"/>
      <c r="AV111" s="238"/>
      <c r="AW111" s="238"/>
      <c r="AX111" s="248"/>
      <c r="AY111" s="248"/>
      <c r="AZ111" s="248"/>
      <c r="BA111" s="248"/>
      <c r="BB111" s="248"/>
      <c r="BC111" s="248"/>
      <c r="BD111" s="248"/>
      <c r="BE111" s="248"/>
      <c r="BF111" s="248"/>
      <c r="BG111" s="249"/>
      <c r="BH111" s="223"/>
      <c r="BI111" s="235"/>
      <c r="BJ111" s="207"/>
      <c r="BK111" s="205"/>
    </row>
    <row r="112" spans="2:63" x14ac:dyDescent="0.2">
      <c r="B112" s="41"/>
      <c r="C112" s="116">
        <v>24</v>
      </c>
      <c r="D112" s="129" t="str">
        <f t="shared" si="211"/>
        <v/>
      </c>
      <c r="E112" s="130"/>
      <c r="F112" s="108" t="str">
        <f>IF(COUNT(#REF!,#REF!,#REF!,#REF!,#REF!,#REF!,#REF!,#REF!,#REF!,#REF!,#REF!,AL112,AM112,AN112,AO112,AP112,AQ112,AR112,AS112,AT112,AU112,AV112,AW112)=0,"", COUNT(#REF!,#REF!,#REF!,#REF!,#REF!,#REF!,#REF!,#REF!,#REF!,#REF!,#REF!,AL112,AM112,AN112,AO112,AP112,AQ112,AR112,AS112,AT112,AU112,AV112,AW112))</f>
        <v/>
      </c>
      <c r="G112" s="131" t="str">
        <f t="shared" si="212"/>
        <v/>
      </c>
      <c r="H112" s="120"/>
      <c r="I112" s="143"/>
      <c r="J112" s="145" t="s">
        <v>32</v>
      </c>
      <c r="K112" s="116" t="str">
        <f>IFERROR(LARGE((AL112:BG112),1),"")</f>
        <v/>
      </c>
      <c r="L112" s="108" t="str">
        <f>IFERROR(LARGE((AL112:BG112),2),"")</f>
        <v/>
      </c>
      <c r="M112" s="108" t="str">
        <f>IFERROR(LARGE((AL112:BG112),3),"")</f>
        <v/>
      </c>
      <c r="N112" s="108" t="str">
        <f>IFERROR(LARGE((AL112:BG112),4),"")</f>
        <v/>
      </c>
      <c r="O112" s="131" t="str">
        <f>IFERROR(LARGE((AL112:BG112),5),"")</f>
        <v/>
      </c>
      <c r="P112" s="108"/>
      <c r="Q112" s="148" t="str">
        <f t="shared" si="213"/>
        <v/>
      </c>
      <c r="R112" s="149" t="str">
        <f t="shared" si="214"/>
        <v/>
      </c>
      <c r="S112" s="120"/>
      <c r="T112" s="107" t="str">
        <f t="shared" ref="T112" si="275">IF(U112="","",1)</f>
        <v/>
      </c>
      <c r="U112" s="110" t="str">
        <f t="shared" ref="U112" si="276">IF(SUM(Q112:R112)=0,"",SUM(Q112:R112))</f>
        <v/>
      </c>
      <c r="V112" s="109" t="str">
        <f t="shared" ref="V112" si="277">IF(U112="","",1)</f>
        <v/>
      </c>
      <c r="W112" s="120"/>
      <c r="X112" s="130" t="str">
        <f t="shared" si="201"/>
        <v/>
      </c>
      <c r="Y112" s="131"/>
      <c r="Z112" s="46"/>
      <c r="AB112" s="201"/>
      <c r="AC112" s="206">
        <v>24</v>
      </c>
      <c r="AD112" s="220" t="s">
        <v>40</v>
      </c>
      <c r="AF112" s="206"/>
      <c r="AG112" s="190"/>
      <c r="AH112" s="190"/>
      <c r="AI112" s="190"/>
      <c r="AJ112" s="207"/>
      <c r="AK112" s="242"/>
      <c r="AL112" s="222" t="s">
        <v>32</v>
      </c>
      <c r="AM112" s="222" t="s">
        <v>32</v>
      </c>
      <c r="AN112" s="222" t="s">
        <v>32</v>
      </c>
      <c r="AO112" s="222" t="s">
        <v>32</v>
      </c>
      <c r="AP112" s="222" t="s">
        <v>32</v>
      </c>
      <c r="AQ112" s="222" t="s">
        <v>32</v>
      </c>
      <c r="AR112" s="222" t="s">
        <v>32</v>
      </c>
      <c r="AS112" s="222" t="s">
        <v>32</v>
      </c>
      <c r="AT112" s="222" t="s">
        <v>32</v>
      </c>
      <c r="AU112" s="222" t="s">
        <v>32</v>
      </c>
      <c r="AV112" s="222" t="s">
        <v>32</v>
      </c>
      <c r="AW112" s="222" t="s">
        <v>32</v>
      </c>
      <c r="AX112" s="222" t="s">
        <v>32</v>
      </c>
      <c r="AY112" s="222" t="s">
        <v>32</v>
      </c>
      <c r="AZ112" s="222" t="s">
        <v>32</v>
      </c>
      <c r="BA112" s="222" t="s">
        <v>32</v>
      </c>
      <c r="BB112" s="222" t="s">
        <v>32</v>
      </c>
      <c r="BC112" s="222" t="s">
        <v>32</v>
      </c>
      <c r="BD112" s="222" t="s">
        <v>32</v>
      </c>
      <c r="BE112" s="222" t="s">
        <v>32</v>
      </c>
      <c r="BF112" s="222" t="s">
        <v>32</v>
      </c>
      <c r="BG112" s="222" t="s">
        <v>32</v>
      </c>
      <c r="BH112" s="223"/>
      <c r="BI112" s="220" t="str">
        <f>IF(AD112="Athlete Name","",AD112)</f>
        <v/>
      </c>
      <c r="BJ112" s="207">
        <v>24</v>
      </c>
      <c r="BK112" s="205"/>
    </row>
    <row r="113" spans="2:63" x14ac:dyDescent="0.2">
      <c r="B113" s="41"/>
      <c r="C113" s="116"/>
      <c r="D113" s="129"/>
      <c r="E113" s="130"/>
      <c r="F113" s="108"/>
      <c r="G113" s="131"/>
      <c r="H113" s="120"/>
      <c r="I113" s="143" t="str">
        <f>IF(SUM(AF113:AJ113)=0,"",SUM(AF113:AJ113))</f>
        <v/>
      </c>
      <c r="J113" s="145" t="s">
        <v>42</v>
      </c>
      <c r="K113" s="116" t="str">
        <f>IFERROR(LARGE((AL113:BG113),1),"")</f>
        <v/>
      </c>
      <c r="L113" s="108" t="str">
        <f>IFERROR(LARGE((AL113:BG113),2),"")</f>
        <v/>
      </c>
      <c r="M113" s="108" t="str">
        <f>IFERROR(LARGE((AL113:BG113),3),"")</f>
        <v/>
      </c>
      <c r="N113" s="108" t="str">
        <f>IFERROR(LARGE((AL113:BG113),4),"")</f>
        <v/>
      </c>
      <c r="O113" s="131" t="str">
        <f>IFERROR(LARGE((AL113:BG113),5),"")</f>
        <v/>
      </c>
      <c r="P113" s="108"/>
      <c r="Q113" s="148"/>
      <c r="R113" s="149"/>
      <c r="S113" s="120"/>
      <c r="T113" s="107" t="str">
        <f t="shared" ref="T113" si="278">IF(U112="","",1)</f>
        <v/>
      </c>
      <c r="U113" s="111" t="str">
        <f t="shared" ref="U113" si="279">IF(U112="","",1)</f>
        <v/>
      </c>
      <c r="V113" s="109" t="str">
        <f t="shared" ref="V113" si="280">IF(U112="","",1)</f>
        <v/>
      </c>
      <c r="W113" s="120"/>
      <c r="X113" s="130"/>
      <c r="Y113" s="131"/>
      <c r="Z113" s="46"/>
      <c r="AB113" s="201"/>
      <c r="AC113" s="206"/>
      <c r="AD113" s="220"/>
      <c r="AF113" s="206" t="s">
        <v>42</v>
      </c>
      <c r="AG113" s="190" t="s">
        <v>42</v>
      </c>
      <c r="AH113" s="190" t="s">
        <v>42</v>
      </c>
      <c r="AI113" s="190" t="s">
        <v>42</v>
      </c>
      <c r="AJ113" s="207" t="s">
        <v>42</v>
      </c>
      <c r="AK113" s="242"/>
      <c r="AL113" s="206" t="s">
        <v>42</v>
      </c>
      <c r="AM113" s="206" t="s">
        <v>42</v>
      </c>
      <c r="AN113" s="206" t="s">
        <v>42</v>
      </c>
      <c r="AO113" s="206" t="s">
        <v>42</v>
      </c>
      <c r="AP113" s="206" t="s">
        <v>42</v>
      </c>
      <c r="AQ113" s="206" t="s">
        <v>42</v>
      </c>
      <c r="AR113" s="206" t="s">
        <v>42</v>
      </c>
      <c r="AS113" s="206" t="s">
        <v>42</v>
      </c>
      <c r="AT113" s="206" t="s">
        <v>42</v>
      </c>
      <c r="AU113" s="206" t="s">
        <v>42</v>
      </c>
      <c r="AV113" s="206" t="s">
        <v>42</v>
      </c>
      <c r="AW113" s="206" t="s">
        <v>42</v>
      </c>
      <c r="AX113" s="206" t="s">
        <v>42</v>
      </c>
      <c r="AY113" s="206" t="s">
        <v>42</v>
      </c>
      <c r="AZ113" s="206" t="s">
        <v>42</v>
      </c>
      <c r="BA113" s="206" t="s">
        <v>42</v>
      </c>
      <c r="BB113" s="206" t="s">
        <v>42</v>
      </c>
      <c r="BC113" s="206" t="s">
        <v>42</v>
      </c>
      <c r="BD113" s="206" t="s">
        <v>42</v>
      </c>
      <c r="BE113" s="206" t="s">
        <v>42</v>
      </c>
      <c r="BF113" s="206" t="s">
        <v>42</v>
      </c>
      <c r="BG113" s="206" t="s">
        <v>42</v>
      </c>
      <c r="BH113" s="223"/>
      <c r="BI113" s="220"/>
      <c r="BJ113" s="207"/>
      <c r="BK113" s="205"/>
    </row>
    <row r="114" spans="2:63" s="224" customFormat="1" ht="8.5" customHeight="1" thickBot="1" x14ac:dyDescent="0.25">
      <c r="B114" s="65"/>
      <c r="C114" s="118"/>
      <c r="D114" s="132"/>
      <c r="E114" s="133"/>
      <c r="F114" s="167"/>
      <c r="G114" s="134"/>
      <c r="H114" s="146"/>
      <c r="I114" s="147"/>
      <c r="J114" s="146"/>
      <c r="K114" s="150"/>
      <c r="L114" s="113"/>
      <c r="M114" s="113"/>
      <c r="N114" s="113"/>
      <c r="O114" s="151"/>
      <c r="P114" s="146"/>
      <c r="Q114" s="152"/>
      <c r="R114" s="153"/>
      <c r="S114" s="146"/>
      <c r="T114" s="112" t="str">
        <f t="shared" ref="T114" si="281">IF(U112="","",1)</f>
        <v/>
      </c>
      <c r="U114" s="113" t="str">
        <f t="shared" ref="U114" si="282">IF(U112="","",1)</f>
        <v/>
      </c>
      <c r="V114" s="114" t="str">
        <f t="shared" ref="V114" si="283">IF(U112="","",1)</f>
        <v/>
      </c>
      <c r="W114" s="146"/>
      <c r="X114" s="132"/>
      <c r="Y114" s="159"/>
      <c r="Z114" s="64"/>
      <c r="AB114" s="225"/>
      <c r="AC114" s="226"/>
      <c r="AD114" s="243"/>
      <c r="AF114" s="244"/>
      <c r="AG114" s="245"/>
      <c r="AH114" s="245"/>
      <c r="AI114" s="245"/>
      <c r="AJ114" s="246"/>
      <c r="AL114" s="245"/>
      <c r="AM114" s="245"/>
      <c r="AN114" s="245"/>
      <c r="AO114" s="245"/>
      <c r="AP114" s="245"/>
      <c r="AQ114" s="245"/>
      <c r="AR114" s="245"/>
      <c r="AS114" s="245"/>
      <c r="AT114" s="245"/>
      <c r="AU114" s="245"/>
      <c r="AV114" s="245"/>
      <c r="AW114" s="245"/>
      <c r="AX114" s="245"/>
      <c r="AY114" s="245"/>
      <c r="AZ114" s="245"/>
      <c r="BA114" s="245"/>
      <c r="BB114" s="245"/>
      <c r="BC114" s="245"/>
      <c r="BD114" s="245"/>
      <c r="BE114" s="245"/>
      <c r="BF114" s="245"/>
      <c r="BG114" s="246"/>
      <c r="BH114" s="231"/>
      <c r="BI114" s="247"/>
      <c r="BJ114" s="233"/>
      <c r="BK114" s="234"/>
    </row>
    <row r="115" spans="2:63" ht="8.5" customHeight="1" thickTop="1" x14ac:dyDescent="0.2">
      <c r="B115" s="41"/>
      <c r="C115" s="116"/>
      <c r="D115" s="129"/>
      <c r="E115" s="130"/>
      <c r="F115" s="108"/>
      <c r="G115" s="131"/>
      <c r="H115" s="120"/>
      <c r="I115" s="143"/>
      <c r="J115" s="120"/>
      <c r="K115" s="116"/>
      <c r="L115" s="108"/>
      <c r="M115" s="108"/>
      <c r="N115" s="108"/>
      <c r="O115" s="131"/>
      <c r="P115" s="108"/>
      <c r="Q115" s="148"/>
      <c r="R115" s="149"/>
      <c r="S115" s="120"/>
      <c r="T115" s="107" t="str">
        <f t="shared" ref="T115" si="284">IF(U116="","",1)</f>
        <v/>
      </c>
      <c r="U115" s="108" t="str">
        <f t="shared" ref="U115" si="285">IF(U116="","",1)</f>
        <v/>
      </c>
      <c r="V115" s="109" t="str">
        <f t="shared" ref="V115" si="286">IF(U116="","",1)</f>
        <v/>
      </c>
      <c r="W115" s="120"/>
      <c r="X115" s="130"/>
      <c r="Y115" s="131"/>
      <c r="Z115" s="46"/>
      <c r="AB115" s="201"/>
      <c r="AC115" s="206"/>
      <c r="AD115" s="214"/>
      <c r="AF115" s="215"/>
      <c r="AG115" s="216"/>
      <c r="AH115" s="216"/>
      <c r="AI115" s="216"/>
      <c r="AJ115" s="217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7"/>
      <c r="BH115" s="223"/>
      <c r="BI115" s="214"/>
      <c r="BJ115" s="207"/>
      <c r="BK115" s="205"/>
    </row>
    <row r="116" spans="2:63" x14ac:dyDescent="0.2">
      <c r="B116" s="41"/>
      <c r="C116" s="116">
        <v>25</v>
      </c>
      <c r="D116" s="129" t="str">
        <f t="shared" si="211"/>
        <v/>
      </c>
      <c r="E116" s="130"/>
      <c r="F116" s="108" t="str">
        <f>IF(COUNT(#REF!,#REF!,#REF!,#REF!,#REF!,#REF!,#REF!,#REF!,#REF!,#REF!,#REF!,AL116,AM116,AN116,AO116,AP116,AQ116,AR116,AS116,AT116,AU116,AV116,AW116)=0,"", COUNT(#REF!,#REF!,#REF!,#REF!,#REF!,#REF!,#REF!,#REF!,#REF!,#REF!,#REF!,AL116,AM116,AN116,AO116,AP116,AQ116,AR116,AS116,AT116,AU116,AV116,AW116))</f>
        <v/>
      </c>
      <c r="G116" s="131" t="str">
        <f t="shared" si="212"/>
        <v/>
      </c>
      <c r="H116" s="120"/>
      <c r="I116" s="143"/>
      <c r="J116" s="145" t="s">
        <v>32</v>
      </c>
      <c r="K116" s="116" t="str">
        <f>IFERROR(LARGE((AL116:BG116),1),"")</f>
        <v/>
      </c>
      <c r="L116" s="108" t="str">
        <f>IFERROR(LARGE((AL116:BG116),2),"")</f>
        <v/>
      </c>
      <c r="M116" s="108" t="str">
        <f>IFERROR(LARGE((AL116:BG116),3),"")</f>
        <v/>
      </c>
      <c r="N116" s="108" t="str">
        <f>IFERROR(LARGE((AL116:BG116),4),"")</f>
        <v/>
      </c>
      <c r="O116" s="131" t="str">
        <f>IFERROR(LARGE((AL116:BG116),5),"")</f>
        <v/>
      </c>
      <c r="P116" s="108"/>
      <c r="Q116" s="148" t="str">
        <f t="shared" si="213"/>
        <v/>
      </c>
      <c r="R116" s="149" t="str">
        <f t="shared" si="214"/>
        <v/>
      </c>
      <c r="S116" s="120"/>
      <c r="T116" s="107" t="str">
        <f t="shared" ref="T116" si="287">IF(U116="","",1)</f>
        <v/>
      </c>
      <c r="U116" s="110" t="str">
        <f t="shared" ref="U116" si="288">IF(SUM(Q116:R116)=0,"",SUM(Q116:R116))</f>
        <v/>
      </c>
      <c r="V116" s="109" t="str">
        <f t="shared" ref="V116" si="289">IF(U116="","",1)</f>
        <v/>
      </c>
      <c r="W116" s="120"/>
      <c r="X116" s="130" t="str">
        <f t="shared" si="201"/>
        <v/>
      </c>
      <c r="Y116" s="131"/>
      <c r="Z116" s="46"/>
      <c r="AB116" s="201"/>
      <c r="AC116" s="206">
        <v>25</v>
      </c>
      <c r="AD116" s="220" t="s">
        <v>40</v>
      </c>
      <c r="AF116" s="206"/>
      <c r="AG116" s="190"/>
      <c r="AH116" s="190"/>
      <c r="AI116" s="190"/>
      <c r="AJ116" s="207"/>
      <c r="AK116" s="242"/>
      <c r="AL116" s="222" t="s">
        <v>32</v>
      </c>
      <c r="AM116" s="222" t="s">
        <v>32</v>
      </c>
      <c r="AN116" s="222" t="s">
        <v>32</v>
      </c>
      <c r="AO116" s="222" t="s">
        <v>32</v>
      </c>
      <c r="AP116" s="222" t="s">
        <v>32</v>
      </c>
      <c r="AQ116" s="222" t="s">
        <v>32</v>
      </c>
      <c r="AR116" s="222" t="s">
        <v>32</v>
      </c>
      <c r="AS116" s="222" t="s">
        <v>32</v>
      </c>
      <c r="AT116" s="222" t="s">
        <v>32</v>
      </c>
      <c r="AU116" s="222" t="s">
        <v>32</v>
      </c>
      <c r="AV116" s="222" t="s">
        <v>32</v>
      </c>
      <c r="AW116" s="222" t="s">
        <v>32</v>
      </c>
      <c r="AX116" s="222" t="s">
        <v>32</v>
      </c>
      <c r="AY116" s="222" t="s">
        <v>32</v>
      </c>
      <c r="AZ116" s="222" t="s">
        <v>32</v>
      </c>
      <c r="BA116" s="222" t="s">
        <v>32</v>
      </c>
      <c r="BB116" s="222" t="s">
        <v>32</v>
      </c>
      <c r="BC116" s="222" t="s">
        <v>32</v>
      </c>
      <c r="BD116" s="222" t="s">
        <v>32</v>
      </c>
      <c r="BE116" s="222" t="s">
        <v>32</v>
      </c>
      <c r="BF116" s="222" t="s">
        <v>32</v>
      </c>
      <c r="BG116" s="222" t="s">
        <v>32</v>
      </c>
      <c r="BH116" s="223"/>
      <c r="BI116" s="220" t="str">
        <f>IF(AD116="Athlete Name","",AD116)</f>
        <v/>
      </c>
      <c r="BJ116" s="207">
        <v>25</v>
      </c>
      <c r="BK116" s="205"/>
    </row>
    <row r="117" spans="2:63" x14ac:dyDescent="0.2">
      <c r="B117" s="41"/>
      <c r="C117" s="116"/>
      <c r="D117" s="129"/>
      <c r="E117" s="130"/>
      <c r="F117" s="108"/>
      <c r="G117" s="131"/>
      <c r="H117" s="120"/>
      <c r="I117" s="143" t="str">
        <f>IF(SUM(AF117:AJ117)=0,"",SUM(AF117:AJ117))</f>
        <v/>
      </c>
      <c r="J117" s="145" t="s">
        <v>42</v>
      </c>
      <c r="K117" s="116" t="str">
        <f>IFERROR(LARGE((AL117:BG117),1),"")</f>
        <v/>
      </c>
      <c r="L117" s="108" t="str">
        <f>IFERROR(LARGE((AL117:BG117),2),"")</f>
        <v/>
      </c>
      <c r="M117" s="108" t="str">
        <f>IFERROR(LARGE((AL117:BG117),3),"")</f>
        <v/>
      </c>
      <c r="N117" s="108" t="str">
        <f>IFERROR(LARGE((AL117:BG117),4),"")</f>
        <v/>
      </c>
      <c r="O117" s="131" t="str">
        <f>IFERROR(LARGE((AL117:BG117),5),"")</f>
        <v/>
      </c>
      <c r="P117" s="108"/>
      <c r="Q117" s="148"/>
      <c r="R117" s="149"/>
      <c r="S117" s="120"/>
      <c r="T117" s="107" t="str">
        <f t="shared" ref="T117" si="290">IF(U116="","",1)</f>
        <v/>
      </c>
      <c r="U117" s="111" t="str">
        <f t="shared" ref="U117" si="291">IF(U116="","",1)</f>
        <v/>
      </c>
      <c r="V117" s="109" t="str">
        <f t="shared" ref="V117" si="292">IF(U116="","",1)</f>
        <v/>
      </c>
      <c r="W117" s="120"/>
      <c r="X117" s="130"/>
      <c r="Y117" s="131"/>
      <c r="Z117" s="46"/>
      <c r="AB117" s="201"/>
      <c r="AC117" s="206"/>
      <c r="AD117" s="220"/>
      <c r="AF117" s="206" t="s">
        <v>42</v>
      </c>
      <c r="AG117" s="190" t="s">
        <v>42</v>
      </c>
      <c r="AH117" s="190" t="s">
        <v>42</v>
      </c>
      <c r="AI117" s="190" t="s">
        <v>42</v>
      </c>
      <c r="AJ117" s="207" t="s">
        <v>42</v>
      </c>
      <c r="AK117" s="242"/>
      <c r="AL117" s="206" t="s">
        <v>42</v>
      </c>
      <c r="AM117" s="206" t="s">
        <v>42</v>
      </c>
      <c r="AN117" s="206" t="s">
        <v>42</v>
      </c>
      <c r="AO117" s="206" t="s">
        <v>42</v>
      </c>
      <c r="AP117" s="206" t="s">
        <v>42</v>
      </c>
      <c r="AQ117" s="206" t="s">
        <v>42</v>
      </c>
      <c r="AR117" s="206" t="s">
        <v>42</v>
      </c>
      <c r="AS117" s="206" t="s">
        <v>42</v>
      </c>
      <c r="AT117" s="206" t="s">
        <v>42</v>
      </c>
      <c r="AU117" s="206" t="s">
        <v>42</v>
      </c>
      <c r="AV117" s="206" t="s">
        <v>42</v>
      </c>
      <c r="AW117" s="206" t="s">
        <v>42</v>
      </c>
      <c r="AX117" s="206" t="s">
        <v>42</v>
      </c>
      <c r="AY117" s="206" t="s">
        <v>42</v>
      </c>
      <c r="AZ117" s="206" t="s">
        <v>42</v>
      </c>
      <c r="BA117" s="206" t="s">
        <v>42</v>
      </c>
      <c r="BB117" s="206" t="s">
        <v>42</v>
      </c>
      <c r="BC117" s="206" t="s">
        <v>42</v>
      </c>
      <c r="BD117" s="206" t="s">
        <v>42</v>
      </c>
      <c r="BE117" s="206" t="s">
        <v>42</v>
      </c>
      <c r="BF117" s="206" t="s">
        <v>42</v>
      </c>
      <c r="BG117" s="206" t="s">
        <v>42</v>
      </c>
      <c r="BH117" s="223"/>
      <c r="BI117" s="220"/>
      <c r="BJ117" s="207"/>
      <c r="BK117" s="205"/>
    </row>
    <row r="118" spans="2:63" s="224" customFormat="1" ht="8.5" customHeight="1" thickBot="1" x14ac:dyDescent="0.25">
      <c r="B118" s="65"/>
      <c r="C118" s="118"/>
      <c r="D118" s="132"/>
      <c r="E118" s="133"/>
      <c r="F118" s="167"/>
      <c r="G118" s="134"/>
      <c r="H118" s="146"/>
      <c r="I118" s="147"/>
      <c r="J118" s="146"/>
      <c r="K118" s="150"/>
      <c r="L118" s="113"/>
      <c r="M118" s="113"/>
      <c r="N118" s="113"/>
      <c r="O118" s="151"/>
      <c r="P118" s="146"/>
      <c r="Q118" s="152"/>
      <c r="R118" s="153"/>
      <c r="S118" s="146"/>
      <c r="T118" s="112" t="str">
        <f t="shared" ref="T118" si="293">IF(U116="","",1)</f>
        <v/>
      </c>
      <c r="U118" s="113" t="str">
        <f t="shared" ref="U118" si="294">IF(U116="","",1)</f>
        <v/>
      </c>
      <c r="V118" s="114" t="str">
        <f t="shared" ref="V118" si="295">IF(U116="","",1)</f>
        <v/>
      </c>
      <c r="W118" s="146"/>
      <c r="X118" s="132"/>
      <c r="Y118" s="159"/>
      <c r="Z118" s="64"/>
      <c r="AB118" s="225"/>
      <c r="AC118" s="226"/>
      <c r="AD118" s="227"/>
      <c r="AF118" s="228"/>
      <c r="AG118" s="229"/>
      <c r="AH118" s="229"/>
      <c r="AI118" s="229"/>
      <c r="AJ118" s="230"/>
      <c r="AL118" s="229"/>
      <c r="AM118" s="229"/>
      <c r="AN118" s="229"/>
      <c r="AO118" s="229"/>
      <c r="AP118" s="229"/>
      <c r="AQ118" s="229"/>
      <c r="AR118" s="229"/>
      <c r="AS118" s="229"/>
      <c r="AT118" s="229"/>
      <c r="AU118" s="229"/>
      <c r="AV118" s="229"/>
      <c r="AW118" s="229"/>
      <c r="AX118" s="229"/>
      <c r="AY118" s="229"/>
      <c r="AZ118" s="229"/>
      <c r="BA118" s="229"/>
      <c r="BB118" s="229"/>
      <c r="BC118" s="229"/>
      <c r="BD118" s="229"/>
      <c r="BE118" s="229"/>
      <c r="BF118" s="229"/>
      <c r="BG118" s="230"/>
      <c r="BH118" s="231"/>
      <c r="BI118" s="232"/>
      <c r="BJ118" s="233"/>
      <c r="BK118" s="234"/>
    </row>
    <row r="119" spans="2:63" ht="8.5" customHeight="1" thickTop="1" x14ac:dyDescent="0.2">
      <c r="B119" s="41"/>
      <c r="C119" s="116"/>
      <c r="D119" s="129"/>
      <c r="E119" s="130"/>
      <c r="F119" s="108"/>
      <c r="G119" s="131"/>
      <c r="H119" s="120"/>
      <c r="I119" s="143"/>
      <c r="J119" s="120"/>
      <c r="K119" s="116"/>
      <c r="L119" s="108"/>
      <c r="M119" s="108"/>
      <c r="N119" s="108"/>
      <c r="O119" s="131"/>
      <c r="P119" s="108"/>
      <c r="Q119" s="148"/>
      <c r="R119" s="149"/>
      <c r="S119" s="120"/>
      <c r="T119" s="107" t="str">
        <f t="shared" ref="T119" si="296">IF(U120="","",1)</f>
        <v/>
      </c>
      <c r="U119" s="108" t="str">
        <f t="shared" ref="U119" si="297">IF(U120="","",1)</f>
        <v/>
      </c>
      <c r="V119" s="109" t="str">
        <f t="shared" ref="V119" si="298">IF(U120="","",1)</f>
        <v/>
      </c>
      <c r="W119" s="120"/>
      <c r="X119" s="130"/>
      <c r="Y119" s="131"/>
      <c r="Z119" s="46"/>
      <c r="AB119" s="201"/>
      <c r="AC119" s="206"/>
      <c r="AD119" s="235"/>
      <c r="AF119" s="236"/>
      <c r="AG119" s="237"/>
      <c r="AH119" s="237"/>
      <c r="AI119" s="238"/>
      <c r="AJ119" s="239"/>
      <c r="AL119" s="238"/>
      <c r="AM119" s="238"/>
      <c r="AN119" s="238"/>
      <c r="AO119" s="238"/>
      <c r="AP119" s="238"/>
      <c r="AQ119" s="238"/>
      <c r="AR119" s="238"/>
      <c r="AS119" s="238"/>
      <c r="AT119" s="238"/>
      <c r="AU119" s="238"/>
      <c r="AV119" s="238"/>
      <c r="AW119" s="238"/>
      <c r="AX119" s="248"/>
      <c r="AY119" s="248"/>
      <c r="AZ119" s="248"/>
      <c r="BA119" s="248"/>
      <c r="BB119" s="248"/>
      <c r="BC119" s="248"/>
      <c r="BD119" s="248"/>
      <c r="BE119" s="248"/>
      <c r="BF119" s="248"/>
      <c r="BG119" s="249"/>
      <c r="BH119" s="223"/>
      <c r="BI119" s="235"/>
      <c r="BJ119" s="207"/>
      <c r="BK119" s="205"/>
    </row>
    <row r="120" spans="2:63" x14ac:dyDescent="0.2">
      <c r="B120" s="41"/>
      <c r="C120" s="116">
        <v>26</v>
      </c>
      <c r="D120" s="129" t="str">
        <f t="shared" si="211"/>
        <v/>
      </c>
      <c r="E120" s="130"/>
      <c r="F120" s="108" t="str">
        <f>IF(COUNT(#REF!,#REF!,#REF!,#REF!,#REF!,#REF!,#REF!,#REF!,#REF!,#REF!,#REF!,AL120,AM120,AN120,AO120,AP120,AQ120,AR120,AS120,AT120,AU120,AV120,AW120)=0,"", COUNT(#REF!,#REF!,#REF!,#REF!,#REF!,#REF!,#REF!,#REF!,#REF!,#REF!,#REF!,AL120,AM120,AN120,AO120,AP120,AQ120,AR120,AS120,AT120,AU120,AV120,AW120))</f>
        <v/>
      </c>
      <c r="G120" s="131" t="str">
        <f t="shared" si="212"/>
        <v/>
      </c>
      <c r="H120" s="120"/>
      <c r="I120" s="143"/>
      <c r="J120" s="145" t="s">
        <v>32</v>
      </c>
      <c r="K120" s="116" t="str">
        <f>IFERROR(LARGE((AL120:BG120),1),"")</f>
        <v/>
      </c>
      <c r="L120" s="108" t="str">
        <f>IFERROR(LARGE((AL120:BG120),2),"")</f>
        <v/>
      </c>
      <c r="M120" s="108" t="str">
        <f>IFERROR(LARGE((AL120:BG120),3),"")</f>
        <v/>
      </c>
      <c r="N120" s="108" t="str">
        <f>IFERROR(LARGE((AL120:BG120),4),"")</f>
        <v/>
      </c>
      <c r="O120" s="131" t="str">
        <f>IFERROR(LARGE((AL120:BG120),5),"")</f>
        <v/>
      </c>
      <c r="P120" s="108"/>
      <c r="Q120" s="148" t="str">
        <f t="shared" si="213"/>
        <v/>
      </c>
      <c r="R120" s="149" t="str">
        <f t="shared" si="214"/>
        <v/>
      </c>
      <c r="S120" s="120"/>
      <c r="T120" s="107" t="str">
        <f t="shared" ref="T120" si="299">IF(U120="","",1)</f>
        <v/>
      </c>
      <c r="U120" s="110" t="str">
        <f t="shared" ref="U120" si="300">IF(SUM(Q120:R120)=0,"",SUM(Q120:R120))</f>
        <v/>
      </c>
      <c r="V120" s="109" t="str">
        <f t="shared" ref="V120" si="301">IF(U120="","",1)</f>
        <v/>
      </c>
      <c r="W120" s="120"/>
      <c r="X120" s="130" t="str">
        <f t="shared" si="201"/>
        <v/>
      </c>
      <c r="Y120" s="131"/>
      <c r="Z120" s="46"/>
      <c r="AB120" s="201"/>
      <c r="AC120" s="206">
        <v>26</v>
      </c>
      <c r="AD120" s="220" t="s">
        <v>40</v>
      </c>
      <c r="AF120" s="206"/>
      <c r="AG120" s="190"/>
      <c r="AH120" s="190"/>
      <c r="AI120" s="190"/>
      <c r="AJ120" s="207"/>
      <c r="AK120" s="242"/>
      <c r="AL120" s="222" t="s">
        <v>32</v>
      </c>
      <c r="AM120" s="222" t="s">
        <v>32</v>
      </c>
      <c r="AN120" s="222" t="s">
        <v>32</v>
      </c>
      <c r="AO120" s="222" t="s">
        <v>32</v>
      </c>
      <c r="AP120" s="222" t="s">
        <v>32</v>
      </c>
      <c r="AQ120" s="222" t="s">
        <v>32</v>
      </c>
      <c r="AR120" s="222" t="s">
        <v>32</v>
      </c>
      <c r="AS120" s="222" t="s">
        <v>32</v>
      </c>
      <c r="AT120" s="222" t="s">
        <v>32</v>
      </c>
      <c r="AU120" s="222" t="s">
        <v>32</v>
      </c>
      <c r="AV120" s="222" t="s">
        <v>32</v>
      </c>
      <c r="AW120" s="222" t="s">
        <v>32</v>
      </c>
      <c r="AX120" s="222" t="s">
        <v>32</v>
      </c>
      <c r="AY120" s="222" t="s">
        <v>32</v>
      </c>
      <c r="AZ120" s="222" t="s">
        <v>32</v>
      </c>
      <c r="BA120" s="222" t="s">
        <v>32</v>
      </c>
      <c r="BB120" s="222" t="s">
        <v>32</v>
      </c>
      <c r="BC120" s="222" t="s">
        <v>32</v>
      </c>
      <c r="BD120" s="222" t="s">
        <v>32</v>
      </c>
      <c r="BE120" s="222" t="s">
        <v>32</v>
      </c>
      <c r="BF120" s="222" t="s">
        <v>32</v>
      </c>
      <c r="BG120" s="222" t="s">
        <v>32</v>
      </c>
      <c r="BH120" s="223"/>
      <c r="BI120" s="220" t="str">
        <f>IF(AD120="Athlete Name","",AD120)</f>
        <v/>
      </c>
      <c r="BJ120" s="207">
        <v>26</v>
      </c>
      <c r="BK120" s="205"/>
    </row>
    <row r="121" spans="2:63" x14ac:dyDescent="0.2">
      <c r="B121" s="41"/>
      <c r="C121" s="116"/>
      <c r="D121" s="129"/>
      <c r="E121" s="130"/>
      <c r="F121" s="108"/>
      <c r="G121" s="131"/>
      <c r="H121" s="120"/>
      <c r="I121" s="143" t="str">
        <f>IF(SUM(AF121:AJ121)=0,"",SUM(AF121:AJ121))</f>
        <v/>
      </c>
      <c r="J121" s="145" t="s">
        <v>42</v>
      </c>
      <c r="K121" s="116" t="str">
        <f>IFERROR(LARGE((AL121:BG121),1),"")</f>
        <v/>
      </c>
      <c r="L121" s="108" t="str">
        <f>IFERROR(LARGE((AL121:BG121),2),"")</f>
        <v/>
      </c>
      <c r="M121" s="108" t="str">
        <f>IFERROR(LARGE((AL121:BG121),3),"")</f>
        <v/>
      </c>
      <c r="N121" s="108" t="str">
        <f>IFERROR(LARGE((AL121:BG121),4),"")</f>
        <v/>
      </c>
      <c r="O121" s="131" t="str">
        <f>IFERROR(LARGE((AL121:BG121),5),"")</f>
        <v/>
      </c>
      <c r="P121" s="108"/>
      <c r="Q121" s="148"/>
      <c r="R121" s="149"/>
      <c r="S121" s="120"/>
      <c r="T121" s="107" t="str">
        <f t="shared" ref="T121" si="302">IF(U120="","",1)</f>
        <v/>
      </c>
      <c r="U121" s="111" t="str">
        <f t="shared" ref="U121" si="303">IF(U120="","",1)</f>
        <v/>
      </c>
      <c r="V121" s="109" t="str">
        <f t="shared" ref="V121" si="304">IF(U120="","",1)</f>
        <v/>
      </c>
      <c r="W121" s="120"/>
      <c r="X121" s="130"/>
      <c r="Y121" s="131"/>
      <c r="Z121" s="46"/>
      <c r="AB121" s="201"/>
      <c r="AC121" s="206"/>
      <c r="AD121" s="220"/>
      <c r="AF121" s="206" t="s">
        <v>42</v>
      </c>
      <c r="AG121" s="190" t="s">
        <v>42</v>
      </c>
      <c r="AH121" s="190" t="s">
        <v>42</v>
      </c>
      <c r="AI121" s="190" t="s">
        <v>42</v>
      </c>
      <c r="AJ121" s="207" t="s">
        <v>42</v>
      </c>
      <c r="AK121" s="242"/>
      <c r="AL121" s="206" t="s">
        <v>42</v>
      </c>
      <c r="AM121" s="206" t="s">
        <v>42</v>
      </c>
      <c r="AN121" s="206" t="s">
        <v>42</v>
      </c>
      <c r="AO121" s="206" t="s">
        <v>42</v>
      </c>
      <c r="AP121" s="206" t="s">
        <v>42</v>
      </c>
      <c r="AQ121" s="206" t="s">
        <v>42</v>
      </c>
      <c r="AR121" s="206" t="s">
        <v>42</v>
      </c>
      <c r="AS121" s="206" t="s">
        <v>42</v>
      </c>
      <c r="AT121" s="206" t="s">
        <v>42</v>
      </c>
      <c r="AU121" s="206" t="s">
        <v>42</v>
      </c>
      <c r="AV121" s="206" t="s">
        <v>42</v>
      </c>
      <c r="AW121" s="206" t="s">
        <v>42</v>
      </c>
      <c r="AX121" s="206" t="s">
        <v>42</v>
      </c>
      <c r="AY121" s="206" t="s">
        <v>42</v>
      </c>
      <c r="AZ121" s="206" t="s">
        <v>42</v>
      </c>
      <c r="BA121" s="206" t="s">
        <v>42</v>
      </c>
      <c r="BB121" s="206" t="s">
        <v>42</v>
      </c>
      <c r="BC121" s="206" t="s">
        <v>42</v>
      </c>
      <c r="BD121" s="206" t="s">
        <v>42</v>
      </c>
      <c r="BE121" s="206" t="s">
        <v>42</v>
      </c>
      <c r="BF121" s="206" t="s">
        <v>42</v>
      </c>
      <c r="BG121" s="206" t="s">
        <v>42</v>
      </c>
      <c r="BH121" s="223"/>
      <c r="BI121" s="220"/>
      <c r="BJ121" s="207"/>
      <c r="BK121" s="205"/>
    </row>
    <row r="122" spans="2:63" s="224" customFormat="1" ht="8.5" customHeight="1" thickBot="1" x14ac:dyDescent="0.25">
      <c r="B122" s="65"/>
      <c r="C122" s="118"/>
      <c r="D122" s="132"/>
      <c r="E122" s="133"/>
      <c r="F122" s="167"/>
      <c r="G122" s="134"/>
      <c r="H122" s="146"/>
      <c r="I122" s="147"/>
      <c r="J122" s="146"/>
      <c r="K122" s="150"/>
      <c r="L122" s="113"/>
      <c r="M122" s="113"/>
      <c r="N122" s="113"/>
      <c r="O122" s="151"/>
      <c r="P122" s="146"/>
      <c r="Q122" s="152"/>
      <c r="R122" s="153"/>
      <c r="S122" s="146"/>
      <c r="T122" s="112" t="str">
        <f t="shared" ref="T122" si="305">IF(U120="","",1)</f>
        <v/>
      </c>
      <c r="U122" s="113" t="str">
        <f t="shared" ref="U122" si="306">IF(U120="","",1)</f>
        <v/>
      </c>
      <c r="V122" s="114" t="str">
        <f t="shared" ref="V122" si="307">IF(U120="","",1)</f>
        <v/>
      </c>
      <c r="W122" s="146"/>
      <c r="X122" s="132"/>
      <c r="Y122" s="159"/>
      <c r="Z122" s="64"/>
      <c r="AB122" s="225"/>
      <c r="AC122" s="226"/>
      <c r="AD122" s="243"/>
      <c r="AF122" s="244"/>
      <c r="AG122" s="245"/>
      <c r="AH122" s="245"/>
      <c r="AI122" s="245"/>
      <c r="AJ122" s="246"/>
      <c r="AL122" s="245"/>
      <c r="AM122" s="245"/>
      <c r="AN122" s="245"/>
      <c r="AO122" s="245"/>
      <c r="AP122" s="245"/>
      <c r="AQ122" s="245"/>
      <c r="AR122" s="245"/>
      <c r="AS122" s="245"/>
      <c r="AT122" s="245"/>
      <c r="AU122" s="245"/>
      <c r="AV122" s="245"/>
      <c r="AW122" s="245"/>
      <c r="AX122" s="245"/>
      <c r="AY122" s="245"/>
      <c r="AZ122" s="245"/>
      <c r="BA122" s="245"/>
      <c r="BB122" s="245"/>
      <c r="BC122" s="245"/>
      <c r="BD122" s="245"/>
      <c r="BE122" s="245"/>
      <c r="BF122" s="245"/>
      <c r="BG122" s="246"/>
      <c r="BH122" s="231"/>
      <c r="BI122" s="247"/>
      <c r="BJ122" s="233"/>
      <c r="BK122" s="234"/>
    </row>
    <row r="123" spans="2:63" ht="8.5" customHeight="1" thickTop="1" x14ac:dyDescent="0.2">
      <c r="B123" s="41"/>
      <c r="C123" s="116"/>
      <c r="D123" s="129"/>
      <c r="E123" s="130"/>
      <c r="F123" s="108"/>
      <c r="G123" s="131"/>
      <c r="H123" s="120"/>
      <c r="I123" s="143"/>
      <c r="J123" s="120"/>
      <c r="K123" s="116"/>
      <c r="L123" s="108"/>
      <c r="M123" s="108"/>
      <c r="N123" s="108"/>
      <c r="O123" s="131"/>
      <c r="P123" s="108"/>
      <c r="Q123" s="148"/>
      <c r="R123" s="149"/>
      <c r="S123" s="120"/>
      <c r="T123" s="107" t="str">
        <f t="shared" ref="T123" si="308">IF(U124="","",1)</f>
        <v/>
      </c>
      <c r="U123" s="108" t="str">
        <f t="shared" ref="U123" si="309">IF(U124="","",1)</f>
        <v/>
      </c>
      <c r="V123" s="109" t="str">
        <f t="shared" ref="V123" si="310">IF(U124="","",1)</f>
        <v/>
      </c>
      <c r="W123" s="120"/>
      <c r="X123" s="130"/>
      <c r="Y123" s="131"/>
      <c r="Z123" s="46"/>
      <c r="AB123" s="201"/>
      <c r="AC123" s="206"/>
      <c r="AD123" s="214"/>
      <c r="AF123" s="215"/>
      <c r="AG123" s="216"/>
      <c r="AH123" s="216"/>
      <c r="AI123" s="216"/>
      <c r="AJ123" s="217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7"/>
      <c r="BH123" s="223"/>
      <c r="BI123" s="214"/>
      <c r="BJ123" s="207"/>
      <c r="BK123" s="205"/>
    </row>
    <row r="124" spans="2:63" x14ac:dyDescent="0.2">
      <c r="B124" s="41"/>
      <c r="C124" s="116">
        <v>27</v>
      </c>
      <c r="D124" s="129" t="str">
        <f t="shared" si="211"/>
        <v/>
      </c>
      <c r="E124" s="130"/>
      <c r="F124" s="108" t="str">
        <f>IF(COUNT(#REF!,#REF!,#REF!,#REF!,#REF!,#REF!,#REF!,#REF!,#REF!,#REF!,#REF!,AL124,AM124,AN124,AO124,AP124,AQ124,AR124,AS124,AT124,AU124,AV124,AW124)=0,"", COUNT(#REF!,#REF!,#REF!,#REF!,#REF!,#REF!,#REF!,#REF!,#REF!,#REF!,#REF!,AL124,AM124,AN124,AO124,AP124,AQ124,AR124,AS124,AT124,AU124,AV124,AW124))</f>
        <v/>
      </c>
      <c r="G124" s="131" t="str">
        <f t="shared" si="212"/>
        <v/>
      </c>
      <c r="H124" s="120"/>
      <c r="I124" s="143"/>
      <c r="J124" s="145" t="s">
        <v>32</v>
      </c>
      <c r="K124" s="116" t="str">
        <f>IFERROR(LARGE((AL124:BG124),1),"")</f>
        <v/>
      </c>
      <c r="L124" s="108" t="str">
        <f>IFERROR(LARGE((AL124:BG124),2),"")</f>
        <v/>
      </c>
      <c r="M124" s="108" t="str">
        <f>IFERROR(LARGE((AL124:BG124),3),"")</f>
        <v/>
      </c>
      <c r="N124" s="108" t="str">
        <f>IFERROR(LARGE((AL124:BG124),4),"")</f>
        <v/>
      </c>
      <c r="O124" s="131" t="str">
        <f>IFERROR(LARGE((AL124:BG124),5),"")</f>
        <v/>
      </c>
      <c r="P124" s="108"/>
      <c r="Q124" s="148" t="str">
        <f t="shared" si="213"/>
        <v/>
      </c>
      <c r="R124" s="149" t="str">
        <f t="shared" si="214"/>
        <v/>
      </c>
      <c r="S124" s="120"/>
      <c r="T124" s="107" t="str">
        <f t="shared" ref="T124" si="311">IF(U124="","",1)</f>
        <v/>
      </c>
      <c r="U124" s="110" t="str">
        <f t="shared" ref="U124" si="312">IF(SUM(Q124:R124)=0,"",SUM(Q124:R124))</f>
        <v/>
      </c>
      <c r="V124" s="109" t="str">
        <f t="shared" ref="V124" si="313">IF(U124="","",1)</f>
        <v/>
      </c>
      <c r="W124" s="120"/>
      <c r="X124" s="130" t="str">
        <f t="shared" si="201"/>
        <v/>
      </c>
      <c r="Y124" s="131"/>
      <c r="Z124" s="46"/>
      <c r="AB124" s="201"/>
      <c r="AC124" s="206">
        <v>27</v>
      </c>
      <c r="AD124" s="220" t="s">
        <v>40</v>
      </c>
      <c r="AF124" s="206"/>
      <c r="AG124" s="190"/>
      <c r="AH124" s="190"/>
      <c r="AI124" s="190"/>
      <c r="AJ124" s="207"/>
      <c r="AK124" s="242"/>
      <c r="AL124" s="222" t="s">
        <v>32</v>
      </c>
      <c r="AM124" s="222" t="s">
        <v>32</v>
      </c>
      <c r="AN124" s="222" t="s">
        <v>32</v>
      </c>
      <c r="AO124" s="222" t="s">
        <v>32</v>
      </c>
      <c r="AP124" s="222" t="s">
        <v>32</v>
      </c>
      <c r="AQ124" s="222" t="s">
        <v>32</v>
      </c>
      <c r="AR124" s="222" t="s">
        <v>32</v>
      </c>
      <c r="AS124" s="222" t="s">
        <v>32</v>
      </c>
      <c r="AT124" s="222" t="s">
        <v>32</v>
      </c>
      <c r="AU124" s="222" t="s">
        <v>32</v>
      </c>
      <c r="AV124" s="222" t="s">
        <v>32</v>
      </c>
      <c r="AW124" s="222" t="s">
        <v>32</v>
      </c>
      <c r="AX124" s="222" t="s">
        <v>32</v>
      </c>
      <c r="AY124" s="222" t="s">
        <v>32</v>
      </c>
      <c r="AZ124" s="222" t="s">
        <v>32</v>
      </c>
      <c r="BA124" s="222" t="s">
        <v>32</v>
      </c>
      <c r="BB124" s="222" t="s">
        <v>32</v>
      </c>
      <c r="BC124" s="222" t="s">
        <v>32</v>
      </c>
      <c r="BD124" s="222" t="s">
        <v>32</v>
      </c>
      <c r="BE124" s="222" t="s">
        <v>32</v>
      </c>
      <c r="BF124" s="222" t="s">
        <v>32</v>
      </c>
      <c r="BG124" s="222" t="s">
        <v>32</v>
      </c>
      <c r="BH124" s="223"/>
      <c r="BI124" s="220" t="str">
        <f>IF(AD124="Athlete Name","",AD124)</f>
        <v/>
      </c>
      <c r="BJ124" s="207">
        <v>27</v>
      </c>
      <c r="BK124" s="205"/>
    </row>
    <row r="125" spans="2:63" x14ac:dyDescent="0.2">
      <c r="B125" s="41"/>
      <c r="C125" s="116"/>
      <c r="D125" s="129"/>
      <c r="E125" s="130"/>
      <c r="F125" s="116"/>
      <c r="G125" s="131"/>
      <c r="H125" s="120"/>
      <c r="I125" s="143" t="str">
        <f>IF(SUM(AF125:AJ125)=0,"",SUM(AF125:AJ125))</f>
        <v/>
      </c>
      <c r="J125" s="145" t="s">
        <v>42</v>
      </c>
      <c r="K125" s="116" t="str">
        <f>IFERROR(LARGE((AL125:BG125),1),"")</f>
        <v/>
      </c>
      <c r="L125" s="108" t="str">
        <f>IFERROR(LARGE((AL125:BG125),2),"")</f>
        <v/>
      </c>
      <c r="M125" s="108" t="str">
        <f>IFERROR(LARGE((AL125:BG125),3),"")</f>
        <v/>
      </c>
      <c r="N125" s="108" t="str">
        <f>IFERROR(LARGE((AL125:BG125),4),"")</f>
        <v/>
      </c>
      <c r="O125" s="131" t="str">
        <f>IFERROR(LARGE((AL125:BG125),5),"")</f>
        <v/>
      </c>
      <c r="P125" s="108"/>
      <c r="Q125" s="148"/>
      <c r="R125" s="149"/>
      <c r="S125" s="120"/>
      <c r="T125" s="107" t="str">
        <f t="shared" ref="T125" si="314">IF(U124="","",1)</f>
        <v/>
      </c>
      <c r="U125" s="111" t="str">
        <f t="shared" ref="U125" si="315">IF(U124="","",1)</f>
        <v/>
      </c>
      <c r="V125" s="109" t="str">
        <f t="shared" ref="V125" si="316">IF(U124="","",1)</f>
        <v/>
      </c>
      <c r="W125" s="120"/>
      <c r="X125" s="130"/>
      <c r="Y125" s="131"/>
      <c r="Z125" s="46"/>
      <c r="AB125" s="201"/>
      <c r="AC125" s="206"/>
      <c r="AD125" s="220"/>
      <c r="AF125" s="206" t="s">
        <v>42</v>
      </c>
      <c r="AG125" s="190" t="s">
        <v>42</v>
      </c>
      <c r="AH125" s="190" t="s">
        <v>42</v>
      </c>
      <c r="AI125" s="190" t="s">
        <v>42</v>
      </c>
      <c r="AJ125" s="207" t="s">
        <v>42</v>
      </c>
      <c r="AK125" s="242"/>
      <c r="AL125" s="206" t="s">
        <v>42</v>
      </c>
      <c r="AM125" s="206" t="s">
        <v>42</v>
      </c>
      <c r="AN125" s="206" t="s">
        <v>42</v>
      </c>
      <c r="AO125" s="206" t="s">
        <v>42</v>
      </c>
      <c r="AP125" s="206" t="s">
        <v>42</v>
      </c>
      <c r="AQ125" s="206" t="s">
        <v>42</v>
      </c>
      <c r="AR125" s="206" t="s">
        <v>42</v>
      </c>
      <c r="AS125" s="206" t="s">
        <v>42</v>
      </c>
      <c r="AT125" s="206" t="s">
        <v>42</v>
      </c>
      <c r="AU125" s="206" t="s">
        <v>42</v>
      </c>
      <c r="AV125" s="206" t="s">
        <v>42</v>
      </c>
      <c r="AW125" s="206" t="s">
        <v>42</v>
      </c>
      <c r="AX125" s="206" t="s">
        <v>42</v>
      </c>
      <c r="AY125" s="206" t="s">
        <v>42</v>
      </c>
      <c r="AZ125" s="206" t="s">
        <v>42</v>
      </c>
      <c r="BA125" s="206" t="s">
        <v>42</v>
      </c>
      <c r="BB125" s="206" t="s">
        <v>42</v>
      </c>
      <c r="BC125" s="206" t="s">
        <v>42</v>
      </c>
      <c r="BD125" s="206" t="s">
        <v>42</v>
      </c>
      <c r="BE125" s="206" t="s">
        <v>42</v>
      </c>
      <c r="BF125" s="206" t="s">
        <v>42</v>
      </c>
      <c r="BG125" s="206" t="s">
        <v>42</v>
      </c>
      <c r="BH125" s="223"/>
      <c r="BI125" s="220"/>
      <c r="BJ125" s="207"/>
      <c r="BK125" s="205"/>
    </row>
    <row r="126" spans="2:63" s="224" customFormat="1" ht="8.5" customHeight="1" thickBot="1" x14ac:dyDescent="0.25">
      <c r="B126" s="65"/>
      <c r="C126" s="118"/>
      <c r="D126" s="132"/>
      <c r="E126" s="133"/>
      <c r="F126" s="167"/>
      <c r="G126" s="134"/>
      <c r="H126" s="146"/>
      <c r="I126" s="147"/>
      <c r="J126" s="146"/>
      <c r="K126" s="150"/>
      <c r="L126" s="113"/>
      <c r="M126" s="113"/>
      <c r="N126" s="113"/>
      <c r="O126" s="151"/>
      <c r="P126" s="146"/>
      <c r="Q126" s="152"/>
      <c r="R126" s="153"/>
      <c r="S126" s="146"/>
      <c r="T126" s="112" t="str">
        <f t="shared" ref="T126" si="317">IF(U124="","",1)</f>
        <v/>
      </c>
      <c r="U126" s="113" t="str">
        <f t="shared" ref="U126" si="318">IF(U124="","",1)</f>
        <v/>
      </c>
      <c r="V126" s="114" t="str">
        <f t="shared" ref="V126" si="319">IF(U124="","",1)</f>
        <v/>
      </c>
      <c r="W126" s="146"/>
      <c r="X126" s="132"/>
      <c r="Y126" s="159"/>
      <c r="Z126" s="64"/>
      <c r="AB126" s="225"/>
      <c r="AC126" s="226"/>
      <c r="AD126" s="227"/>
      <c r="AF126" s="228"/>
      <c r="AG126" s="229"/>
      <c r="AH126" s="229"/>
      <c r="AI126" s="229"/>
      <c r="AJ126" s="230"/>
      <c r="AL126" s="229"/>
      <c r="AM126" s="229"/>
      <c r="AN126" s="229"/>
      <c r="AO126" s="229"/>
      <c r="AP126" s="229"/>
      <c r="AQ126" s="229"/>
      <c r="AR126" s="229"/>
      <c r="AS126" s="229"/>
      <c r="AT126" s="229"/>
      <c r="AU126" s="229"/>
      <c r="AV126" s="229"/>
      <c r="AW126" s="229"/>
      <c r="AX126" s="229"/>
      <c r="AY126" s="229"/>
      <c r="AZ126" s="229"/>
      <c r="BA126" s="229"/>
      <c r="BB126" s="229"/>
      <c r="BC126" s="229"/>
      <c r="BD126" s="229"/>
      <c r="BE126" s="229"/>
      <c r="BF126" s="229"/>
      <c r="BG126" s="230"/>
      <c r="BH126" s="231"/>
      <c r="BI126" s="232"/>
      <c r="BJ126" s="233"/>
      <c r="BK126" s="234"/>
    </row>
    <row r="127" spans="2:63" ht="8.5" customHeight="1" thickTop="1" x14ac:dyDescent="0.2">
      <c r="B127" s="41"/>
      <c r="C127" s="116"/>
      <c r="D127" s="129"/>
      <c r="E127" s="130"/>
      <c r="F127" s="108"/>
      <c r="G127" s="131"/>
      <c r="H127" s="120"/>
      <c r="I127" s="143"/>
      <c r="J127" s="120"/>
      <c r="K127" s="116"/>
      <c r="L127" s="108"/>
      <c r="M127" s="108"/>
      <c r="N127" s="108"/>
      <c r="O127" s="131"/>
      <c r="P127" s="108"/>
      <c r="Q127" s="148"/>
      <c r="R127" s="149"/>
      <c r="S127" s="120"/>
      <c r="T127" s="107" t="str">
        <f t="shared" ref="T127" si="320">IF(U128="","",1)</f>
        <v/>
      </c>
      <c r="U127" s="108" t="str">
        <f t="shared" ref="U127" si="321">IF(U128="","",1)</f>
        <v/>
      </c>
      <c r="V127" s="109" t="str">
        <f t="shared" ref="V127" si="322">IF(U128="","",1)</f>
        <v/>
      </c>
      <c r="W127" s="120"/>
      <c r="X127" s="130"/>
      <c r="Y127" s="131"/>
      <c r="Z127" s="46"/>
      <c r="AB127" s="201"/>
      <c r="AC127" s="206"/>
      <c r="AD127" s="235"/>
      <c r="AF127" s="236"/>
      <c r="AG127" s="237"/>
      <c r="AH127" s="237"/>
      <c r="AI127" s="238"/>
      <c r="AJ127" s="239"/>
      <c r="AL127" s="238"/>
      <c r="AM127" s="238"/>
      <c r="AN127" s="238"/>
      <c r="AO127" s="238"/>
      <c r="AP127" s="238"/>
      <c r="AQ127" s="238"/>
      <c r="AR127" s="238"/>
      <c r="AS127" s="238"/>
      <c r="AT127" s="238"/>
      <c r="AU127" s="238"/>
      <c r="AV127" s="238"/>
      <c r="AW127" s="238"/>
      <c r="AX127" s="248"/>
      <c r="AY127" s="248"/>
      <c r="AZ127" s="248"/>
      <c r="BA127" s="248"/>
      <c r="BB127" s="248"/>
      <c r="BC127" s="248"/>
      <c r="BD127" s="248"/>
      <c r="BE127" s="248"/>
      <c r="BF127" s="248"/>
      <c r="BG127" s="249"/>
      <c r="BH127" s="223"/>
      <c r="BI127" s="235"/>
      <c r="BJ127" s="207"/>
      <c r="BK127" s="205"/>
    </row>
    <row r="128" spans="2:63" x14ac:dyDescent="0.2">
      <c r="B128" s="41"/>
      <c r="C128" s="116">
        <v>28</v>
      </c>
      <c r="D128" s="129" t="str">
        <f t="shared" si="211"/>
        <v/>
      </c>
      <c r="E128" s="130"/>
      <c r="F128" s="108" t="str">
        <f>IF(COUNT(#REF!,#REF!,#REF!,#REF!,#REF!,#REF!,#REF!,#REF!,#REF!,#REF!,#REF!,AL128,AM128,AN128,AO128,AP128,AQ128,AR128,AS128,AT128,AU128,AV128,AW128)=0,"", COUNT(#REF!,#REF!,#REF!,#REF!,#REF!,#REF!,#REF!,#REF!,#REF!,#REF!,#REF!,AL128,AM128,AN128,AO128,AP128,AQ128,AR128,AS128,AT128,AU128,AV128,AW128))</f>
        <v/>
      </c>
      <c r="G128" s="131" t="str">
        <f t="shared" si="212"/>
        <v/>
      </c>
      <c r="H128" s="120"/>
      <c r="I128" s="143"/>
      <c r="J128" s="145" t="s">
        <v>32</v>
      </c>
      <c r="K128" s="116" t="str">
        <f>IFERROR(LARGE((AL128:BG128),1),"")</f>
        <v/>
      </c>
      <c r="L128" s="108" t="str">
        <f>IFERROR(LARGE((AL128:BG128),2),"")</f>
        <v/>
      </c>
      <c r="M128" s="108" t="str">
        <f>IFERROR(LARGE((AL128:BG128),3),"")</f>
        <v/>
      </c>
      <c r="N128" s="108" t="str">
        <f>IFERROR(LARGE((AL128:BG128),4),"")</f>
        <v/>
      </c>
      <c r="O128" s="131" t="str">
        <f>IFERROR(LARGE((AL128:BG128),5),"")</f>
        <v/>
      </c>
      <c r="P128" s="108"/>
      <c r="Q128" s="148" t="str">
        <f t="shared" si="213"/>
        <v/>
      </c>
      <c r="R128" s="149" t="str">
        <f t="shared" si="214"/>
        <v/>
      </c>
      <c r="S128" s="120"/>
      <c r="T128" s="107" t="str">
        <f t="shared" ref="T128" si="323">IF(U128="","",1)</f>
        <v/>
      </c>
      <c r="U128" s="110" t="str">
        <f t="shared" ref="U128" si="324">IF(SUM(Q128:R128)=0,"",SUM(Q128:R128))</f>
        <v/>
      </c>
      <c r="V128" s="109" t="str">
        <f t="shared" ref="V128" si="325">IF(U128="","",1)</f>
        <v/>
      </c>
      <c r="W128" s="120"/>
      <c r="X128" s="130" t="str">
        <f t="shared" si="201"/>
        <v/>
      </c>
      <c r="Y128" s="131"/>
      <c r="Z128" s="46"/>
      <c r="AB128" s="201"/>
      <c r="AC128" s="206">
        <v>28</v>
      </c>
      <c r="AD128" s="220" t="s">
        <v>40</v>
      </c>
      <c r="AF128" s="206"/>
      <c r="AG128" s="190"/>
      <c r="AH128" s="190"/>
      <c r="AI128" s="190"/>
      <c r="AJ128" s="207"/>
      <c r="AK128" s="242"/>
      <c r="AL128" s="222" t="s">
        <v>32</v>
      </c>
      <c r="AM128" s="222" t="s">
        <v>32</v>
      </c>
      <c r="AN128" s="222" t="s">
        <v>32</v>
      </c>
      <c r="AO128" s="222" t="s">
        <v>32</v>
      </c>
      <c r="AP128" s="222" t="s">
        <v>32</v>
      </c>
      <c r="AQ128" s="222" t="s">
        <v>32</v>
      </c>
      <c r="AR128" s="222" t="s">
        <v>32</v>
      </c>
      <c r="AS128" s="222" t="s">
        <v>32</v>
      </c>
      <c r="AT128" s="222" t="s">
        <v>32</v>
      </c>
      <c r="AU128" s="222" t="s">
        <v>32</v>
      </c>
      <c r="AV128" s="222" t="s">
        <v>32</v>
      </c>
      <c r="AW128" s="222" t="s">
        <v>32</v>
      </c>
      <c r="AX128" s="222" t="s">
        <v>32</v>
      </c>
      <c r="AY128" s="222" t="s">
        <v>32</v>
      </c>
      <c r="AZ128" s="222" t="s">
        <v>32</v>
      </c>
      <c r="BA128" s="222" t="s">
        <v>32</v>
      </c>
      <c r="BB128" s="222" t="s">
        <v>32</v>
      </c>
      <c r="BC128" s="222" t="s">
        <v>32</v>
      </c>
      <c r="BD128" s="222" t="s">
        <v>32</v>
      </c>
      <c r="BE128" s="222" t="s">
        <v>32</v>
      </c>
      <c r="BF128" s="222" t="s">
        <v>32</v>
      </c>
      <c r="BG128" s="222" t="s">
        <v>32</v>
      </c>
      <c r="BH128" s="223"/>
      <c r="BI128" s="220" t="str">
        <f>IF(AD128="Athlete Name","",AD128)</f>
        <v/>
      </c>
      <c r="BJ128" s="207">
        <v>28</v>
      </c>
      <c r="BK128" s="205"/>
    </row>
    <row r="129" spans="2:63" x14ac:dyDescent="0.2">
      <c r="B129" s="41"/>
      <c r="C129" s="116"/>
      <c r="D129" s="129"/>
      <c r="E129" s="130"/>
      <c r="F129" s="108"/>
      <c r="G129" s="131"/>
      <c r="H129" s="120"/>
      <c r="I129" s="143" t="str">
        <f>IF(SUM(AF129:AJ129)=0,"",SUM(AF129:AJ129))</f>
        <v/>
      </c>
      <c r="J129" s="145" t="s">
        <v>42</v>
      </c>
      <c r="K129" s="116" t="str">
        <f>IFERROR(LARGE((AL129:BG129),1),"")</f>
        <v/>
      </c>
      <c r="L129" s="108" t="str">
        <f>IFERROR(LARGE((AL129:BG129),2),"")</f>
        <v/>
      </c>
      <c r="M129" s="108" t="str">
        <f>IFERROR(LARGE((AL129:BG129),3),"")</f>
        <v/>
      </c>
      <c r="N129" s="108" t="str">
        <f>IFERROR(LARGE((AL129:BG129),4),"")</f>
        <v/>
      </c>
      <c r="O129" s="131" t="str">
        <f>IFERROR(LARGE((AL129:BG129),5),"")</f>
        <v/>
      </c>
      <c r="P129" s="108"/>
      <c r="Q129" s="148"/>
      <c r="R129" s="149"/>
      <c r="S129" s="120"/>
      <c r="T129" s="107" t="str">
        <f t="shared" ref="T129" si="326">IF(U128="","",1)</f>
        <v/>
      </c>
      <c r="U129" s="111" t="str">
        <f t="shared" ref="U129" si="327">IF(U128="","",1)</f>
        <v/>
      </c>
      <c r="V129" s="109" t="str">
        <f t="shared" ref="V129" si="328">IF(U128="","",1)</f>
        <v/>
      </c>
      <c r="W129" s="120"/>
      <c r="X129" s="130"/>
      <c r="Y129" s="131"/>
      <c r="Z129" s="46"/>
      <c r="AB129" s="201"/>
      <c r="AC129" s="206"/>
      <c r="AD129" s="220"/>
      <c r="AF129" s="206" t="s">
        <v>42</v>
      </c>
      <c r="AG129" s="190" t="s">
        <v>42</v>
      </c>
      <c r="AH129" s="190" t="s">
        <v>42</v>
      </c>
      <c r="AI129" s="190" t="s">
        <v>42</v>
      </c>
      <c r="AJ129" s="207" t="s">
        <v>42</v>
      </c>
      <c r="AK129" s="242"/>
      <c r="AL129" s="206" t="s">
        <v>42</v>
      </c>
      <c r="AM129" s="206" t="s">
        <v>42</v>
      </c>
      <c r="AN129" s="206" t="s">
        <v>42</v>
      </c>
      <c r="AO129" s="206" t="s">
        <v>42</v>
      </c>
      <c r="AP129" s="206" t="s">
        <v>42</v>
      </c>
      <c r="AQ129" s="206" t="s">
        <v>42</v>
      </c>
      <c r="AR129" s="206" t="s">
        <v>42</v>
      </c>
      <c r="AS129" s="206" t="s">
        <v>42</v>
      </c>
      <c r="AT129" s="206" t="s">
        <v>42</v>
      </c>
      <c r="AU129" s="206" t="s">
        <v>42</v>
      </c>
      <c r="AV129" s="206" t="s">
        <v>42</v>
      </c>
      <c r="AW129" s="206" t="s">
        <v>42</v>
      </c>
      <c r="AX129" s="206" t="s">
        <v>42</v>
      </c>
      <c r="AY129" s="206" t="s">
        <v>42</v>
      </c>
      <c r="AZ129" s="206" t="s">
        <v>42</v>
      </c>
      <c r="BA129" s="206" t="s">
        <v>42</v>
      </c>
      <c r="BB129" s="206" t="s">
        <v>42</v>
      </c>
      <c r="BC129" s="206" t="s">
        <v>42</v>
      </c>
      <c r="BD129" s="206" t="s">
        <v>42</v>
      </c>
      <c r="BE129" s="206" t="s">
        <v>42</v>
      </c>
      <c r="BF129" s="206" t="s">
        <v>42</v>
      </c>
      <c r="BG129" s="206" t="s">
        <v>42</v>
      </c>
      <c r="BH129" s="223"/>
      <c r="BI129" s="220"/>
      <c r="BJ129" s="207"/>
      <c r="BK129" s="205"/>
    </row>
    <row r="130" spans="2:63" s="224" customFormat="1" ht="8.5" customHeight="1" thickBot="1" x14ac:dyDescent="0.25">
      <c r="B130" s="65"/>
      <c r="C130" s="118"/>
      <c r="D130" s="132"/>
      <c r="E130" s="133"/>
      <c r="F130" s="167"/>
      <c r="G130" s="134"/>
      <c r="H130" s="146"/>
      <c r="I130" s="147"/>
      <c r="J130" s="146"/>
      <c r="K130" s="150"/>
      <c r="L130" s="113"/>
      <c r="M130" s="113"/>
      <c r="N130" s="113"/>
      <c r="O130" s="151"/>
      <c r="P130" s="146"/>
      <c r="Q130" s="152"/>
      <c r="R130" s="153"/>
      <c r="S130" s="146"/>
      <c r="T130" s="112" t="str">
        <f t="shared" ref="T130" si="329">IF(U128="","",1)</f>
        <v/>
      </c>
      <c r="U130" s="113" t="str">
        <f t="shared" ref="U130" si="330">IF(U128="","",1)</f>
        <v/>
      </c>
      <c r="V130" s="114" t="str">
        <f t="shared" ref="V130" si="331">IF(U128="","",1)</f>
        <v/>
      </c>
      <c r="W130" s="146"/>
      <c r="X130" s="132"/>
      <c r="Y130" s="159"/>
      <c r="Z130" s="64"/>
      <c r="AB130" s="225"/>
      <c r="AC130" s="226"/>
      <c r="AD130" s="243"/>
      <c r="AF130" s="244"/>
      <c r="AG130" s="245"/>
      <c r="AH130" s="245"/>
      <c r="AI130" s="245"/>
      <c r="AJ130" s="246"/>
      <c r="AL130" s="245"/>
      <c r="AM130" s="245"/>
      <c r="AN130" s="245"/>
      <c r="AO130" s="245"/>
      <c r="AP130" s="245"/>
      <c r="AQ130" s="245"/>
      <c r="AR130" s="245"/>
      <c r="AS130" s="245"/>
      <c r="AT130" s="245"/>
      <c r="AU130" s="245"/>
      <c r="AV130" s="245"/>
      <c r="AW130" s="245"/>
      <c r="AX130" s="245"/>
      <c r="AY130" s="245"/>
      <c r="AZ130" s="245"/>
      <c r="BA130" s="245"/>
      <c r="BB130" s="245"/>
      <c r="BC130" s="245"/>
      <c r="BD130" s="245"/>
      <c r="BE130" s="245"/>
      <c r="BF130" s="245"/>
      <c r="BG130" s="246"/>
      <c r="BH130" s="231"/>
      <c r="BI130" s="247"/>
      <c r="BJ130" s="233"/>
      <c r="BK130" s="234"/>
    </row>
    <row r="131" spans="2:63" ht="8.5" customHeight="1" thickTop="1" x14ac:dyDescent="0.2">
      <c r="B131" s="41"/>
      <c r="C131" s="116"/>
      <c r="D131" s="129"/>
      <c r="E131" s="130"/>
      <c r="F131" s="108"/>
      <c r="G131" s="131"/>
      <c r="H131" s="120"/>
      <c r="I131" s="143"/>
      <c r="J131" s="120"/>
      <c r="K131" s="116"/>
      <c r="L131" s="108"/>
      <c r="M131" s="108"/>
      <c r="N131" s="108"/>
      <c r="O131" s="131"/>
      <c r="P131" s="108"/>
      <c r="Q131" s="148"/>
      <c r="R131" s="149"/>
      <c r="S131" s="120"/>
      <c r="T131" s="107" t="str">
        <f t="shared" ref="T131" si="332">IF(U132="","",1)</f>
        <v/>
      </c>
      <c r="U131" s="108" t="str">
        <f t="shared" ref="U131" si="333">IF(U132="","",1)</f>
        <v/>
      </c>
      <c r="V131" s="109" t="str">
        <f t="shared" ref="V131" si="334">IF(U132="","",1)</f>
        <v/>
      </c>
      <c r="W131" s="120"/>
      <c r="X131" s="130"/>
      <c r="Y131" s="131"/>
      <c r="Z131" s="46"/>
      <c r="AB131" s="201"/>
      <c r="AC131" s="206"/>
      <c r="AD131" s="214"/>
      <c r="AF131" s="215"/>
      <c r="AG131" s="216"/>
      <c r="AH131" s="216"/>
      <c r="AI131" s="216"/>
      <c r="AJ131" s="217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7"/>
      <c r="BH131" s="223"/>
      <c r="BI131" s="214"/>
      <c r="BJ131" s="207"/>
      <c r="BK131" s="205"/>
    </row>
    <row r="132" spans="2:63" x14ac:dyDescent="0.2">
      <c r="B132" s="41"/>
      <c r="C132" s="116">
        <v>29</v>
      </c>
      <c r="D132" s="129" t="str">
        <f t="shared" si="211"/>
        <v/>
      </c>
      <c r="E132" s="130"/>
      <c r="F132" s="108" t="str">
        <f>IF(COUNT(#REF!,#REF!,#REF!,#REF!,#REF!,#REF!,#REF!,#REF!,#REF!,#REF!,#REF!,AL132,AM132,AN132,AO132,AP132,AQ132,AR132,AS132,AT132,AU132,AV132,AW132)=0,"", COUNT(#REF!,#REF!,#REF!,#REF!,#REF!,#REF!,#REF!,#REF!,#REF!,#REF!,#REF!,AL132,AM132,AN132,AO132,AP132,AQ132,AR132,AS132,AT132,AU132,AV132,AW132))</f>
        <v/>
      </c>
      <c r="G132" s="131" t="str">
        <f t="shared" si="212"/>
        <v/>
      </c>
      <c r="H132" s="120"/>
      <c r="I132" s="143"/>
      <c r="J132" s="145" t="s">
        <v>32</v>
      </c>
      <c r="K132" s="116" t="str">
        <f>IFERROR(LARGE((AL132:BG132),1),"")</f>
        <v/>
      </c>
      <c r="L132" s="108" t="str">
        <f>IFERROR(LARGE((AL132:BG132),2),"")</f>
        <v/>
      </c>
      <c r="M132" s="108" t="str">
        <f>IFERROR(LARGE((AL132:BG132),3),"")</f>
        <v/>
      </c>
      <c r="N132" s="108" t="str">
        <f>IFERROR(LARGE((AL132:BG132),4),"")</f>
        <v/>
      </c>
      <c r="O132" s="131" t="str">
        <f>IFERROR(LARGE((AL132:BG132),5),"")</f>
        <v/>
      </c>
      <c r="P132" s="108"/>
      <c r="Q132" s="148" t="str">
        <f t="shared" si="213"/>
        <v/>
      </c>
      <c r="R132" s="149" t="str">
        <f t="shared" si="214"/>
        <v/>
      </c>
      <c r="S132" s="120"/>
      <c r="T132" s="107" t="str">
        <f t="shared" ref="T132" si="335">IF(U132="","",1)</f>
        <v/>
      </c>
      <c r="U132" s="110" t="str">
        <f t="shared" ref="U132" si="336">IF(SUM(Q132:R132)=0,"",SUM(Q132:R132))</f>
        <v/>
      </c>
      <c r="V132" s="109" t="str">
        <f t="shared" ref="V132" si="337">IF(U132="","",1)</f>
        <v/>
      </c>
      <c r="W132" s="120"/>
      <c r="X132" s="130" t="str">
        <f t="shared" si="201"/>
        <v/>
      </c>
      <c r="Y132" s="131"/>
      <c r="Z132" s="46"/>
      <c r="AB132" s="201"/>
      <c r="AC132" s="206">
        <v>29</v>
      </c>
      <c r="AD132" s="220" t="s">
        <v>40</v>
      </c>
      <c r="AF132" s="206"/>
      <c r="AG132" s="190"/>
      <c r="AH132" s="190"/>
      <c r="AI132" s="190"/>
      <c r="AJ132" s="207"/>
      <c r="AK132" s="242"/>
      <c r="AL132" s="222" t="s">
        <v>32</v>
      </c>
      <c r="AM132" s="222" t="s">
        <v>32</v>
      </c>
      <c r="AN132" s="222" t="s">
        <v>32</v>
      </c>
      <c r="AO132" s="222" t="s">
        <v>32</v>
      </c>
      <c r="AP132" s="222" t="s">
        <v>32</v>
      </c>
      <c r="AQ132" s="222" t="s">
        <v>32</v>
      </c>
      <c r="AR132" s="222" t="s">
        <v>32</v>
      </c>
      <c r="AS132" s="222" t="s">
        <v>32</v>
      </c>
      <c r="AT132" s="222" t="s">
        <v>32</v>
      </c>
      <c r="AU132" s="222" t="s">
        <v>32</v>
      </c>
      <c r="AV132" s="222" t="s">
        <v>32</v>
      </c>
      <c r="AW132" s="222" t="s">
        <v>32</v>
      </c>
      <c r="AX132" s="222" t="s">
        <v>32</v>
      </c>
      <c r="AY132" s="222" t="s">
        <v>32</v>
      </c>
      <c r="AZ132" s="222" t="s">
        <v>32</v>
      </c>
      <c r="BA132" s="222" t="s">
        <v>32</v>
      </c>
      <c r="BB132" s="222" t="s">
        <v>32</v>
      </c>
      <c r="BC132" s="222" t="s">
        <v>32</v>
      </c>
      <c r="BD132" s="222" t="s">
        <v>32</v>
      </c>
      <c r="BE132" s="222" t="s">
        <v>32</v>
      </c>
      <c r="BF132" s="222" t="s">
        <v>32</v>
      </c>
      <c r="BG132" s="222" t="s">
        <v>32</v>
      </c>
      <c r="BH132" s="223"/>
      <c r="BI132" s="220" t="str">
        <f>IF(AD132="Athlete Name","",AD132)</f>
        <v/>
      </c>
      <c r="BJ132" s="207">
        <v>29</v>
      </c>
      <c r="BK132" s="205"/>
    </row>
    <row r="133" spans="2:63" x14ac:dyDescent="0.2">
      <c r="B133" s="41"/>
      <c r="C133" s="116"/>
      <c r="D133" s="129"/>
      <c r="E133" s="130"/>
      <c r="F133" s="108"/>
      <c r="G133" s="131"/>
      <c r="H133" s="120"/>
      <c r="I133" s="143" t="str">
        <f>IF(SUM(AF133:AJ133)=0,"",SUM(AF133:AJ133))</f>
        <v/>
      </c>
      <c r="J133" s="145" t="s">
        <v>42</v>
      </c>
      <c r="K133" s="116" t="str">
        <f>IFERROR(LARGE((AL133:BG133),1),"")</f>
        <v/>
      </c>
      <c r="L133" s="108" t="str">
        <f>IFERROR(LARGE((AL133:BG133),2),"")</f>
        <v/>
      </c>
      <c r="M133" s="108" t="str">
        <f>IFERROR(LARGE((AL133:BG133),3),"")</f>
        <v/>
      </c>
      <c r="N133" s="108" t="str">
        <f>IFERROR(LARGE((AL133:BG133),4),"")</f>
        <v/>
      </c>
      <c r="O133" s="131" t="str">
        <f>IFERROR(LARGE((AL133:BG133),5),"")</f>
        <v/>
      </c>
      <c r="P133" s="108"/>
      <c r="Q133" s="148"/>
      <c r="R133" s="149"/>
      <c r="S133" s="120"/>
      <c r="T133" s="107" t="str">
        <f t="shared" ref="T133" si="338">IF(U132="","",1)</f>
        <v/>
      </c>
      <c r="U133" s="111" t="str">
        <f t="shared" ref="U133" si="339">IF(U132="","",1)</f>
        <v/>
      </c>
      <c r="V133" s="109" t="str">
        <f t="shared" ref="V133" si="340">IF(U132="","",1)</f>
        <v/>
      </c>
      <c r="W133" s="120"/>
      <c r="X133" s="130"/>
      <c r="Y133" s="131"/>
      <c r="Z133" s="46"/>
      <c r="AB133" s="201"/>
      <c r="AC133" s="206"/>
      <c r="AD133" s="220"/>
      <c r="AF133" s="206" t="s">
        <v>42</v>
      </c>
      <c r="AG133" s="190" t="s">
        <v>42</v>
      </c>
      <c r="AH133" s="190" t="s">
        <v>42</v>
      </c>
      <c r="AI133" s="190" t="s">
        <v>42</v>
      </c>
      <c r="AJ133" s="207" t="s">
        <v>42</v>
      </c>
      <c r="AK133" s="242"/>
      <c r="AL133" s="206" t="s">
        <v>42</v>
      </c>
      <c r="AM133" s="206" t="s">
        <v>42</v>
      </c>
      <c r="AN133" s="206" t="s">
        <v>42</v>
      </c>
      <c r="AO133" s="206" t="s">
        <v>42</v>
      </c>
      <c r="AP133" s="206" t="s">
        <v>42</v>
      </c>
      <c r="AQ133" s="206" t="s">
        <v>42</v>
      </c>
      <c r="AR133" s="206" t="s">
        <v>42</v>
      </c>
      <c r="AS133" s="206" t="s">
        <v>42</v>
      </c>
      <c r="AT133" s="206" t="s">
        <v>42</v>
      </c>
      <c r="AU133" s="206" t="s">
        <v>42</v>
      </c>
      <c r="AV133" s="206" t="s">
        <v>42</v>
      </c>
      <c r="AW133" s="206" t="s">
        <v>42</v>
      </c>
      <c r="AX133" s="206" t="s">
        <v>42</v>
      </c>
      <c r="AY133" s="206" t="s">
        <v>42</v>
      </c>
      <c r="AZ133" s="206" t="s">
        <v>42</v>
      </c>
      <c r="BA133" s="206" t="s">
        <v>42</v>
      </c>
      <c r="BB133" s="206" t="s">
        <v>42</v>
      </c>
      <c r="BC133" s="206" t="s">
        <v>42</v>
      </c>
      <c r="BD133" s="206" t="s">
        <v>42</v>
      </c>
      <c r="BE133" s="206" t="s">
        <v>42</v>
      </c>
      <c r="BF133" s="206" t="s">
        <v>42</v>
      </c>
      <c r="BG133" s="206" t="s">
        <v>42</v>
      </c>
      <c r="BH133" s="223"/>
      <c r="BI133" s="220"/>
      <c r="BJ133" s="207"/>
      <c r="BK133" s="205"/>
    </row>
    <row r="134" spans="2:63" s="224" customFormat="1" ht="8.5" customHeight="1" thickBot="1" x14ac:dyDescent="0.25">
      <c r="B134" s="65"/>
      <c r="C134" s="118"/>
      <c r="D134" s="132"/>
      <c r="E134" s="133"/>
      <c r="F134" s="167"/>
      <c r="G134" s="134"/>
      <c r="H134" s="146"/>
      <c r="I134" s="147"/>
      <c r="J134" s="146"/>
      <c r="K134" s="150"/>
      <c r="L134" s="113"/>
      <c r="M134" s="113"/>
      <c r="N134" s="113"/>
      <c r="O134" s="151"/>
      <c r="P134" s="146"/>
      <c r="Q134" s="152"/>
      <c r="R134" s="153"/>
      <c r="S134" s="146"/>
      <c r="T134" s="112" t="str">
        <f t="shared" ref="T134" si="341">IF(U132="","",1)</f>
        <v/>
      </c>
      <c r="U134" s="113" t="str">
        <f t="shared" ref="U134" si="342">IF(U132="","",1)</f>
        <v/>
      </c>
      <c r="V134" s="114" t="str">
        <f t="shared" ref="V134" si="343">IF(U132="","",1)</f>
        <v/>
      </c>
      <c r="W134" s="146"/>
      <c r="X134" s="132"/>
      <c r="Y134" s="159"/>
      <c r="Z134" s="64"/>
      <c r="AB134" s="225"/>
      <c r="AC134" s="226"/>
      <c r="AD134" s="227"/>
      <c r="AF134" s="228"/>
      <c r="AG134" s="229"/>
      <c r="AH134" s="229"/>
      <c r="AI134" s="229"/>
      <c r="AJ134" s="230"/>
      <c r="AL134" s="229"/>
      <c r="AM134" s="229"/>
      <c r="AN134" s="229"/>
      <c r="AO134" s="229"/>
      <c r="AP134" s="229"/>
      <c r="AQ134" s="229"/>
      <c r="AR134" s="229"/>
      <c r="AS134" s="229"/>
      <c r="AT134" s="229"/>
      <c r="AU134" s="229"/>
      <c r="AV134" s="229"/>
      <c r="AW134" s="229"/>
      <c r="AX134" s="229"/>
      <c r="AY134" s="229"/>
      <c r="AZ134" s="229"/>
      <c r="BA134" s="229"/>
      <c r="BB134" s="229"/>
      <c r="BC134" s="229"/>
      <c r="BD134" s="229"/>
      <c r="BE134" s="229"/>
      <c r="BF134" s="229"/>
      <c r="BG134" s="230"/>
      <c r="BH134" s="231"/>
      <c r="BI134" s="232"/>
      <c r="BJ134" s="233"/>
      <c r="BK134" s="234"/>
    </row>
    <row r="135" spans="2:63" ht="8.5" customHeight="1" thickTop="1" x14ac:dyDescent="0.2">
      <c r="B135" s="41"/>
      <c r="C135" s="116"/>
      <c r="D135" s="129"/>
      <c r="E135" s="130"/>
      <c r="F135" s="108"/>
      <c r="G135" s="131"/>
      <c r="H135" s="120"/>
      <c r="I135" s="143"/>
      <c r="J135" s="120"/>
      <c r="K135" s="116"/>
      <c r="L135" s="108"/>
      <c r="M135" s="108"/>
      <c r="N135" s="108"/>
      <c r="O135" s="131"/>
      <c r="P135" s="108"/>
      <c r="Q135" s="148"/>
      <c r="R135" s="149"/>
      <c r="S135" s="120"/>
      <c r="T135" s="107" t="str">
        <f t="shared" ref="T135" si="344">IF(U136="","",1)</f>
        <v/>
      </c>
      <c r="U135" s="108" t="str">
        <f t="shared" ref="U135" si="345">IF(U136="","",1)</f>
        <v/>
      </c>
      <c r="V135" s="109" t="str">
        <f t="shared" ref="V135" si="346">IF(U136="","",1)</f>
        <v/>
      </c>
      <c r="W135" s="120"/>
      <c r="X135" s="130"/>
      <c r="Y135" s="131"/>
      <c r="Z135" s="46"/>
      <c r="AB135" s="201"/>
      <c r="AC135" s="206"/>
      <c r="AD135" s="235"/>
      <c r="AF135" s="236"/>
      <c r="AG135" s="237"/>
      <c r="AH135" s="237"/>
      <c r="AI135" s="238"/>
      <c r="AJ135" s="239"/>
      <c r="AL135" s="238"/>
      <c r="AM135" s="238"/>
      <c r="AN135" s="238"/>
      <c r="AO135" s="238"/>
      <c r="AP135" s="238"/>
      <c r="AQ135" s="238"/>
      <c r="AR135" s="238"/>
      <c r="AS135" s="238"/>
      <c r="AT135" s="238"/>
      <c r="AU135" s="238"/>
      <c r="AV135" s="238"/>
      <c r="AW135" s="238"/>
      <c r="AX135" s="248"/>
      <c r="AY135" s="248"/>
      <c r="AZ135" s="248"/>
      <c r="BA135" s="248"/>
      <c r="BB135" s="248"/>
      <c r="BC135" s="248"/>
      <c r="BD135" s="248"/>
      <c r="BE135" s="248"/>
      <c r="BF135" s="248"/>
      <c r="BG135" s="249"/>
      <c r="BH135" s="223"/>
      <c r="BI135" s="235"/>
      <c r="BJ135" s="207"/>
      <c r="BK135" s="205"/>
    </row>
    <row r="136" spans="2:63" x14ac:dyDescent="0.2">
      <c r="B136" s="41"/>
      <c r="C136" s="116">
        <v>30</v>
      </c>
      <c r="D136" s="129" t="str">
        <f t="shared" si="211"/>
        <v/>
      </c>
      <c r="E136" s="130"/>
      <c r="F136" s="108" t="str">
        <f>IF(COUNT(#REF!,#REF!,#REF!,#REF!,#REF!,#REF!,#REF!,#REF!,#REF!,#REF!,#REF!,AL136,AM136,AN136,AO136,AP136,AQ136,AR136,AS136,AT136,AU136,AV136,AW136)=0,"", COUNT(#REF!,#REF!,#REF!,#REF!,#REF!,#REF!,#REF!,#REF!,#REF!,#REF!,#REF!,AL136,AM136,AN136,AO136,AP136,AQ136,AR136,AS136,AT136,AU136,AV136,AW136))</f>
        <v/>
      </c>
      <c r="G136" s="131" t="str">
        <f t="shared" si="212"/>
        <v/>
      </c>
      <c r="H136" s="120"/>
      <c r="I136" s="143"/>
      <c r="J136" s="145" t="s">
        <v>32</v>
      </c>
      <c r="K136" s="116" t="str">
        <f>IFERROR(LARGE((AL136:BG136),1),"")</f>
        <v/>
      </c>
      <c r="L136" s="108" t="str">
        <f>IFERROR(LARGE((AL136:BG136),2),"")</f>
        <v/>
      </c>
      <c r="M136" s="108" t="str">
        <f>IFERROR(LARGE((AL136:BG136),3),"")</f>
        <v/>
      </c>
      <c r="N136" s="108" t="str">
        <f>IFERROR(LARGE((AL136:BG136),4),"")</f>
        <v/>
      </c>
      <c r="O136" s="131" t="str">
        <f>IFERROR(LARGE((AL136:BG136),5),"")</f>
        <v/>
      </c>
      <c r="P136" s="108"/>
      <c r="Q136" s="148" t="str">
        <f t="shared" si="213"/>
        <v/>
      </c>
      <c r="R136" s="149" t="str">
        <f t="shared" si="214"/>
        <v/>
      </c>
      <c r="S136" s="120"/>
      <c r="T136" s="107" t="str">
        <f t="shared" ref="T136" si="347">IF(U136="","",1)</f>
        <v/>
      </c>
      <c r="U136" s="110" t="str">
        <f t="shared" ref="U136" si="348">IF(SUM(Q136:R136)=0,"",SUM(Q136:R136))</f>
        <v/>
      </c>
      <c r="V136" s="109" t="str">
        <f t="shared" ref="V136" si="349">IF(U136="","",1)</f>
        <v/>
      </c>
      <c r="W136" s="120"/>
      <c r="X136" s="130" t="str">
        <f t="shared" si="201"/>
        <v/>
      </c>
      <c r="Y136" s="131"/>
      <c r="Z136" s="46"/>
      <c r="AB136" s="201"/>
      <c r="AC136" s="206">
        <v>30</v>
      </c>
      <c r="AD136" s="220" t="s">
        <v>40</v>
      </c>
      <c r="AF136" s="206"/>
      <c r="AG136" s="190"/>
      <c r="AH136" s="190"/>
      <c r="AI136" s="190"/>
      <c r="AJ136" s="207"/>
      <c r="AK136" s="242"/>
      <c r="AL136" s="222" t="s">
        <v>32</v>
      </c>
      <c r="AM136" s="222" t="s">
        <v>32</v>
      </c>
      <c r="AN136" s="222" t="s">
        <v>32</v>
      </c>
      <c r="AO136" s="222" t="s">
        <v>32</v>
      </c>
      <c r="AP136" s="222" t="s">
        <v>32</v>
      </c>
      <c r="AQ136" s="222" t="s">
        <v>32</v>
      </c>
      <c r="AR136" s="222" t="s">
        <v>32</v>
      </c>
      <c r="AS136" s="222" t="s">
        <v>32</v>
      </c>
      <c r="AT136" s="222" t="s">
        <v>32</v>
      </c>
      <c r="AU136" s="222" t="s">
        <v>32</v>
      </c>
      <c r="AV136" s="222" t="s">
        <v>32</v>
      </c>
      <c r="AW136" s="222" t="s">
        <v>32</v>
      </c>
      <c r="AX136" s="222" t="s">
        <v>32</v>
      </c>
      <c r="AY136" s="222" t="s">
        <v>32</v>
      </c>
      <c r="AZ136" s="222" t="s">
        <v>32</v>
      </c>
      <c r="BA136" s="222" t="s">
        <v>32</v>
      </c>
      <c r="BB136" s="222" t="s">
        <v>32</v>
      </c>
      <c r="BC136" s="222" t="s">
        <v>32</v>
      </c>
      <c r="BD136" s="222" t="s">
        <v>32</v>
      </c>
      <c r="BE136" s="222" t="s">
        <v>32</v>
      </c>
      <c r="BF136" s="222" t="s">
        <v>32</v>
      </c>
      <c r="BG136" s="222" t="s">
        <v>32</v>
      </c>
      <c r="BH136" s="223"/>
      <c r="BI136" s="220" t="str">
        <f>IF(AD136="Athlete Name","",AD136)</f>
        <v/>
      </c>
      <c r="BJ136" s="207">
        <v>30</v>
      </c>
      <c r="BK136" s="205"/>
    </row>
    <row r="137" spans="2:63" x14ac:dyDescent="0.2">
      <c r="B137" s="41"/>
      <c r="C137" s="116"/>
      <c r="D137" s="129"/>
      <c r="E137" s="130"/>
      <c r="F137" s="108"/>
      <c r="G137" s="131"/>
      <c r="H137" s="120"/>
      <c r="I137" s="143" t="str">
        <f>IF(SUM(AF137:AJ137)=0,"",SUM(AF137:AJ137))</f>
        <v/>
      </c>
      <c r="J137" s="145" t="s">
        <v>42</v>
      </c>
      <c r="K137" s="116" t="str">
        <f>IFERROR(LARGE((AL137:BG137),1),"")</f>
        <v/>
      </c>
      <c r="L137" s="108" t="str">
        <f>IFERROR(LARGE((AL137:BG137),2),"")</f>
        <v/>
      </c>
      <c r="M137" s="108" t="str">
        <f>IFERROR(LARGE((AL137:BG137),3),"")</f>
        <v/>
      </c>
      <c r="N137" s="108" t="str">
        <f>IFERROR(LARGE((AL137:BG137),4),"")</f>
        <v/>
      </c>
      <c r="O137" s="131" t="str">
        <f>IFERROR(LARGE((AL137:BG137),5),"")</f>
        <v/>
      </c>
      <c r="P137" s="108"/>
      <c r="Q137" s="148"/>
      <c r="R137" s="149"/>
      <c r="S137" s="120"/>
      <c r="T137" s="107" t="str">
        <f t="shared" ref="T137" si="350">IF(U136="","",1)</f>
        <v/>
      </c>
      <c r="U137" s="111" t="str">
        <f t="shared" ref="U137" si="351">IF(U136="","",1)</f>
        <v/>
      </c>
      <c r="V137" s="109" t="str">
        <f t="shared" ref="V137" si="352">IF(U136="","",1)</f>
        <v/>
      </c>
      <c r="W137" s="120"/>
      <c r="X137" s="130"/>
      <c r="Y137" s="131"/>
      <c r="Z137" s="46"/>
      <c r="AB137" s="201"/>
      <c r="AC137" s="206"/>
      <c r="AD137" s="220"/>
      <c r="AF137" s="206" t="s">
        <v>42</v>
      </c>
      <c r="AG137" s="190" t="s">
        <v>42</v>
      </c>
      <c r="AH137" s="190" t="s">
        <v>42</v>
      </c>
      <c r="AI137" s="190" t="s">
        <v>42</v>
      </c>
      <c r="AJ137" s="207" t="s">
        <v>42</v>
      </c>
      <c r="AK137" s="242"/>
      <c r="AL137" s="206" t="s">
        <v>42</v>
      </c>
      <c r="AM137" s="206" t="s">
        <v>42</v>
      </c>
      <c r="AN137" s="206" t="s">
        <v>42</v>
      </c>
      <c r="AO137" s="206" t="s">
        <v>42</v>
      </c>
      <c r="AP137" s="206" t="s">
        <v>42</v>
      </c>
      <c r="AQ137" s="206" t="s">
        <v>42</v>
      </c>
      <c r="AR137" s="206" t="s">
        <v>42</v>
      </c>
      <c r="AS137" s="206" t="s">
        <v>42</v>
      </c>
      <c r="AT137" s="206" t="s">
        <v>42</v>
      </c>
      <c r="AU137" s="206" t="s">
        <v>42</v>
      </c>
      <c r="AV137" s="206" t="s">
        <v>42</v>
      </c>
      <c r="AW137" s="206" t="s">
        <v>42</v>
      </c>
      <c r="AX137" s="206" t="s">
        <v>42</v>
      </c>
      <c r="AY137" s="206" t="s">
        <v>42</v>
      </c>
      <c r="AZ137" s="206" t="s">
        <v>42</v>
      </c>
      <c r="BA137" s="206" t="s">
        <v>42</v>
      </c>
      <c r="BB137" s="206" t="s">
        <v>42</v>
      </c>
      <c r="BC137" s="206" t="s">
        <v>42</v>
      </c>
      <c r="BD137" s="206" t="s">
        <v>42</v>
      </c>
      <c r="BE137" s="206" t="s">
        <v>42</v>
      </c>
      <c r="BF137" s="206" t="s">
        <v>42</v>
      </c>
      <c r="BG137" s="206" t="s">
        <v>42</v>
      </c>
      <c r="BH137" s="223"/>
      <c r="BI137" s="220"/>
      <c r="BJ137" s="207"/>
      <c r="BK137" s="205"/>
    </row>
    <row r="138" spans="2:63" s="224" customFormat="1" ht="8.5" customHeight="1" thickBot="1" x14ac:dyDescent="0.25">
      <c r="B138" s="65"/>
      <c r="C138" s="118"/>
      <c r="D138" s="137"/>
      <c r="E138" s="133"/>
      <c r="F138" s="138"/>
      <c r="G138" s="139"/>
      <c r="H138" s="146"/>
      <c r="I138" s="144"/>
      <c r="J138" s="146"/>
      <c r="K138" s="137"/>
      <c r="L138" s="138"/>
      <c r="M138" s="138"/>
      <c r="N138" s="138"/>
      <c r="O138" s="139"/>
      <c r="P138" s="146"/>
      <c r="Q138" s="154"/>
      <c r="R138" s="139"/>
      <c r="S138" s="146"/>
      <c r="T138" s="156" t="str">
        <f t="shared" ref="T138" si="353">IF(U136="","",1)</f>
        <v/>
      </c>
      <c r="U138" s="157" t="str">
        <f t="shared" ref="U138" si="354">IF(U136="","",1)</f>
        <v/>
      </c>
      <c r="V138" s="158" t="str">
        <f t="shared" ref="V138" si="355">IF(U136="","",1)</f>
        <v/>
      </c>
      <c r="W138" s="146"/>
      <c r="X138" s="144"/>
      <c r="Y138" s="159"/>
      <c r="Z138" s="64"/>
      <c r="AB138" s="225"/>
      <c r="AC138" s="226"/>
      <c r="AD138" s="243"/>
      <c r="AF138" s="244"/>
      <c r="AG138" s="245"/>
      <c r="AH138" s="245"/>
      <c r="AI138" s="245"/>
      <c r="AJ138" s="246"/>
      <c r="AL138" s="245"/>
      <c r="AM138" s="245"/>
      <c r="AN138" s="245"/>
      <c r="AO138" s="245"/>
      <c r="AP138" s="245"/>
      <c r="AQ138" s="245"/>
      <c r="AR138" s="245"/>
      <c r="AS138" s="245"/>
      <c r="AT138" s="245"/>
      <c r="AU138" s="245"/>
      <c r="AV138" s="245"/>
      <c r="AW138" s="245"/>
      <c r="AX138" s="245"/>
      <c r="AY138" s="245"/>
      <c r="AZ138" s="245"/>
      <c r="BA138" s="245"/>
      <c r="BB138" s="245"/>
      <c r="BC138" s="245"/>
      <c r="BD138" s="245"/>
      <c r="BE138" s="245"/>
      <c r="BF138" s="245"/>
      <c r="BG138" s="246"/>
      <c r="BI138" s="247"/>
      <c r="BJ138" s="233"/>
      <c r="BK138" s="234"/>
    </row>
    <row r="139" spans="2:63" s="208" customFormat="1" x14ac:dyDescent="0.2">
      <c r="B139" s="44"/>
      <c r="C139" s="117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 t="s">
        <v>21</v>
      </c>
      <c r="R139" s="160" t="s">
        <v>22</v>
      </c>
      <c r="S139" s="160"/>
      <c r="T139" s="160"/>
      <c r="U139" s="160"/>
      <c r="V139" s="160"/>
      <c r="W139" s="160"/>
      <c r="X139" s="160"/>
      <c r="Y139" s="122"/>
      <c r="Z139" s="45"/>
      <c r="AB139" s="209"/>
      <c r="AC139" s="210"/>
      <c r="AF139" s="208" t="s">
        <v>23</v>
      </c>
      <c r="AG139" s="208" t="s">
        <v>24</v>
      </c>
      <c r="AH139" s="208" t="s">
        <v>24</v>
      </c>
      <c r="AI139" s="208" t="s">
        <v>25</v>
      </c>
      <c r="AJ139" s="208" t="s">
        <v>26</v>
      </c>
      <c r="AL139" s="208">
        <f t="shared" ref="AL139:BG141" si="356">AL13</f>
        <v>2022</v>
      </c>
      <c r="AM139" s="208">
        <f t="shared" si="356"/>
        <v>2022</v>
      </c>
      <c r="AN139" s="208">
        <f t="shared" si="356"/>
        <v>2022</v>
      </c>
      <c r="AO139" s="208">
        <f t="shared" si="356"/>
        <v>2022</v>
      </c>
      <c r="AP139" s="208">
        <f t="shared" si="356"/>
        <v>2022</v>
      </c>
      <c r="AQ139" s="208">
        <f t="shared" si="356"/>
        <v>2022</v>
      </c>
      <c r="AR139" s="208">
        <f t="shared" si="356"/>
        <v>2022</v>
      </c>
      <c r="AS139" s="208">
        <f t="shared" si="356"/>
        <v>2022</v>
      </c>
      <c r="AT139" s="208">
        <f t="shared" si="356"/>
        <v>2022</v>
      </c>
      <c r="AU139" s="208">
        <f t="shared" si="356"/>
        <v>2023</v>
      </c>
      <c r="AV139" s="208">
        <f t="shared" si="356"/>
        <v>2023</v>
      </c>
      <c r="AW139" s="208">
        <f t="shared" si="356"/>
        <v>2023</v>
      </c>
      <c r="AX139" s="208">
        <f t="shared" si="356"/>
        <v>2023</v>
      </c>
      <c r="AY139" s="208">
        <f t="shared" si="356"/>
        <v>2023</v>
      </c>
      <c r="AZ139" s="208">
        <f t="shared" si="356"/>
        <v>2023</v>
      </c>
      <c r="BA139" s="208" t="str">
        <f t="shared" si="356"/>
        <v>Year</v>
      </c>
      <c r="BB139" s="208" t="str">
        <f t="shared" si="356"/>
        <v>Year</v>
      </c>
      <c r="BC139" s="208" t="str">
        <f t="shared" si="356"/>
        <v>Year</v>
      </c>
      <c r="BD139" s="208" t="str">
        <f t="shared" si="356"/>
        <v>Year</v>
      </c>
      <c r="BE139" s="208" t="str">
        <f t="shared" si="356"/>
        <v>Year</v>
      </c>
      <c r="BF139" s="208" t="str">
        <f t="shared" si="356"/>
        <v>Year</v>
      </c>
      <c r="BG139" s="208" t="str">
        <f t="shared" si="356"/>
        <v>Year</v>
      </c>
      <c r="BJ139" s="211"/>
      <c r="BK139" s="212"/>
    </row>
    <row r="140" spans="2:63" s="208" customFormat="1" x14ac:dyDescent="0.2">
      <c r="B140" s="44"/>
      <c r="C140" s="117" t="s">
        <v>28</v>
      </c>
      <c r="D140" s="160"/>
      <c r="E140" s="160"/>
      <c r="F140" s="160" t="s">
        <v>29</v>
      </c>
      <c r="G140" s="160" t="s">
        <v>30</v>
      </c>
      <c r="H140" s="160"/>
      <c r="I140" s="160" t="s">
        <v>24</v>
      </c>
      <c r="J140" s="160"/>
      <c r="K140" s="396" t="s">
        <v>31</v>
      </c>
      <c r="L140" s="396"/>
      <c r="M140" s="396"/>
      <c r="N140" s="396"/>
      <c r="O140" s="396"/>
      <c r="P140" s="160"/>
      <c r="Q140" s="160" t="s">
        <v>32</v>
      </c>
      <c r="R140" s="160" t="s">
        <v>33</v>
      </c>
      <c r="S140" s="160"/>
      <c r="T140" s="160"/>
      <c r="U140" s="160" t="s">
        <v>34</v>
      </c>
      <c r="V140" s="160"/>
      <c r="W140" s="160"/>
      <c r="X140" s="160"/>
      <c r="Y140" s="122"/>
      <c r="Z140" s="45"/>
      <c r="AB140" s="209"/>
      <c r="AC140" s="210" t="s">
        <v>28</v>
      </c>
      <c r="AF140" s="208" t="s">
        <v>35</v>
      </c>
      <c r="AG140" s="208" t="s">
        <v>36</v>
      </c>
      <c r="AH140" s="208" t="s">
        <v>34</v>
      </c>
      <c r="AI140" s="208" t="s">
        <v>37</v>
      </c>
      <c r="AJ140" s="208" t="s">
        <v>32</v>
      </c>
      <c r="AL140" s="208">
        <f t="shared" si="356"/>
        <v>6</v>
      </c>
      <c r="AM140" s="208">
        <f t="shared" si="356"/>
        <v>6</v>
      </c>
      <c r="AN140" s="208">
        <f t="shared" si="356"/>
        <v>6</v>
      </c>
      <c r="AO140" s="208">
        <f t="shared" si="356"/>
        <v>8</v>
      </c>
      <c r="AP140" s="208">
        <f t="shared" si="356"/>
        <v>8</v>
      </c>
      <c r="AQ140" s="208">
        <f t="shared" si="356"/>
        <v>9</v>
      </c>
      <c r="AR140" s="208">
        <f t="shared" si="356"/>
        <v>10</v>
      </c>
      <c r="AS140" s="208">
        <f t="shared" si="356"/>
        <v>11</v>
      </c>
      <c r="AT140" s="208">
        <f t="shared" si="356"/>
        <v>12</v>
      </c>
      <c r="AU140" s="208">
        <f t="shared" si="356"/>
        <v>2</v>
      </c>
      <c r="AV140" s="208">
        <f t="shared" si="356"/>
        <v>3</v>
      </c>
      <c r="AW140" s="208">
        <f t="shared" si="356"/>
        <v>3</v>
      </c>
      <c r="AX140" s="208">
        <f t="shared" si="356"/>
        <v>3</v>
      </c>
      <c r="AY140" s="208">
        <f t="shared" si="356"/>
        <v>3</v>
      </c>
      <c r="AZ140" s="208">
        <f t="shared" si="356"/>
        <v>4</v>
      </c>
      <c r="BA140" s="208" t="str">
        <f t="shared" si="356"/>
        <v>Month</v>
      </c>
      <c r="BB140" s="208" t="str">
        <f t="shared" si="356"/>
        <v>Month</v>
      </c>
      <c r="BC140" s="208" t="str">
        <f t="shared" si="356"/>
        <v>Month</v>
      </c>
      <c r="BD140" s="208" t="str">
        <f t="shared" si="356"/>
        <v>Month</v>
      </c>
      <c r="BE140" s="208" t="str">
        <f t="shared" si="356"/>
        <v>Month</v>
      </c>
      <c r="BF140" s="208" t="str">
        <f t="shared" si="356"/>
        <v>Month</v>
      </c>
      <c r="BG140" s="208" t="str">
        <f t="shared" si="356"/>
        <v>Month</v>
      </c>
      <c r="BJ140" s="211" t="s">
        <v>28</v>
      </c>
      <c r="BK140" s="212"/>
    </row>
    <row r="141" spans="2:63" s="208" customFormat="1" ht="16" thickBot="1" x14ac:dyDescent="0.25">
      <c r="B141" s="44"/>
      <c r="C141" s="117" t="s">
        <v>39</v>
      </c>
      <c r="D141" s="123" t="s">
        <v>40</v>
      </c>
      <c r="E141" s="160"/>
      <c r="F141" s="123" t="s">
        <v>30</v>
      </c>
      <c r="G141" s="123" t="s">
        <v>41</v>
      </c>
      <c r="H141" s="160"/>
      <c r="I141" s="123" t="s">
        <v>42</v>
      </c>
      <c r="J141" s="160"/>
      <c r="K141" s="123">
        <v>1</v>
      </c>
      <c r="L141" s="123">
        <v>2</v>
      </c>
      <c r="M141" s="123">
        <v>3</v>
      </c>
      <c r="N141" s="123">
        <v>4</v>
      </c>
      <c r="O141" s="123">
        <v>5</v>
      </c>
      <c r="P141" s="160"/>
      <c r="Q141" s="123" t="s">
        <v>43</v>
      </c>
      <c r="R141" s="123" t="s">
        <v>43</v>
      </c>
      <c r="S141" s="160"/>
      <c r="T141" s="124"/>
      <c r="U141" s="124" t="s">
        <v>43</v>
      </c>
      <c r="V141" s="124"/>
      <c r="W141" s="160"/>
      <c r="X141" s="123" t="s">
        <v>40</v>
      </c>
      <c r="Y141" s="122"/>
      <c r="Z141" s="45"/>
      <c r="AB141" s="209"/>
      <c r="AC141" s="210" t="s">
        <v>39</v>
      </c>
      <c r="AD141" s="213" t="s">
        <v>40</v>
      </c>
      <c r="AF141" s="213" t="s">
        <v>42</v>
      </c>
      <c r="AG141" s="213" t="s">
        <v>42</v>
      </c>
      <c r="AH141" s="213" t="s">
        <v>42</v>
      </c>
      <c r="AI141" s="213" t="s">
        <v>42</v>
      </c>
      <c r="AJ141" s="213" t="s">
        <v>42</v>
      </c>
      <c r="AL141" s="213" t="str">
        <f t="shared" si="356"/>
        <v>USAS N</v>
      </c>
      <c r="AM141" s="213" t="str">
        <f t="shared" si="356"/>
        <v>USAS N</v>
      </c>
      <c r="AN141" s="213" t="str">
        <f t="shared" si="356"/>
        <v>USAS N</v>
      </c>
      <c r="AO141" s="213" t="str">
        <f t="shared" si="356"/>
        <v>Ranking match</v>
      </c>
      <c r="AP141" s="213" t="str">
        <f t="shared" si="356"/>
        <v>ranking match</v>
      </c>
      <c r="AQ141" s="213" t="str">
        <f t="shared" si="356"/>
        <v>USAS PTO</v>
      </c>
      <c r="AR141" s="213" t="str">
        <f t="shared" si="356"/>
        <v>World Champs</v>
      </c>
      <c r="AS141" s="213" t="str">
        <f t="shared" si="356"/>
        <v>USAS PTO</v>
      </c>
      <c r="AT141" s="213" t="str">
        <f t="shared" si="356"/>
        <v>Presidents Cup</v>
      </c>
      <c r="AU141" s="213" t="str">
        <f t="shared" si="356"/>
        <v>WC Cairo</v>
      </c>
      <c r="AV141" s="213" t="str">
        <f t="shared" si="356"/>
        <v>March Ranking</v>
      </c>
      <c r="AW141" s="213" t="str">
        <f t="shared" si="356"/>
        <v>March Ranking</v>
      </c>
      <c r="AX141" s="213" t="str">
        <f t="shared" si="356"/>
        <v>March Ranking</v>
      </c>
      <c r="AY141" s="213" t="str">
        <f t="shared" si="356"/>
        <v>COS PTO</v>
      </c>
      <c r="AZ141" s="213" t="str">
        <f t="shared" si="356"/>
        <v>WC Lima</v>
      </c>
      <c r="BA141" s="213" t="str">
        <f t="shared" si="356"/>
        <v>Event 27</v>
      </c>
      <c r="BB141" s="213" t="str">
        <f t="shared" si="356"/>
        <v>Event 28</v>
      </c>
      <c r="BC141" s="213" t="str">
        <f t="shared" si="356"/>
        <v>Event 29</v>
      </c>
      <c r="BD141" s="213" t="str">
        <f t="shared" si="356"/>
        <v>Event 30</v>
      </c>
      <c r="BE141" s="213" t="str">
        <f t="shared" si="356"/>
        <v>Event 31</v>
      </c>
      <c r="BF141" s="213" t="str">
        <f t="shared" si="356"/>
        <v>Event 32</v>
      </c>
      <c r="BG141" s="213" t="str">
        <f t="shared" si="356"/>
        <v>Event 33</v>
      </c>
      <c r="BI141" s="213" t="s">
        <v>40</v>
      </c>
      <c r="BJ141" s="211" t="s">
        <v>39</v>
      </c>
      <c r="BK141" s="212"/>
    </row>
    <row r="142" spans="2:63" s="224" customFormat="1" ht="8.5" customHeight="1" x14ac:dyDescent="0.2">
      <c r="B142" s="65"/>
      <c r="C142" s="118"/>
      <c r="D142" s="129"/>
      <c r="E142" s="133"/>
      <c r="F142" s="108"/>
      <c r="G142" s="131"/>
      <c r="H142" s="146"/>
      <c r="I142" s="133"/>
      <c r="J142" s="146"/>
      <c r="K142" s="118"/>
      <c r="L142" s="146"/>
      <c r="M142" s="146"/>
      <c r="N142" s="146"/>
      <c r="O142" s="159"/>
      <c r="P142" s="146"/>
      <c r="Q142" s="148"/>
      <c r="R142" s="149"/>
      <c r="S142" s="146"/>
      <c r="T142" s="171"/>
      <c r="U142" s="146"/>
      <c r="V142" s="172"/>
      <c r="W142" s="146"/>
      <c r="X142" s="130"/>
      <c r="Y142" s="159"/>
      <c r="Z142" s="64"/>
      <c r="AB142" s="225"/>
      <c r="AC142" s="226"/>
      <c r="AD142" s="214"/>
      <c r="AF142" s="215"/>
      <c r="AG142" s="216"/>
      <c r="AH142" s="216"/>
      <c r="AI142" s="216"/>
      <c r="AJ142" s="217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7"/>
      <c r="BH142" s="231"/>
      <c r="BI142" s="214"/>
      <c r="BJ142" s="233"/>
      <c r="BK142" s="234"/>
    </row>
    <row r="143" spans="2:63" x14ac:dyDescent="0.2">
      <c r="B143" s="41"/>
      <c r="C143" s="116">
        <v>31</v>
      </c>
      <c r="D143" s="129" t="str">
        <f t="shared" ref="D143" si="357">IF(AD143="Athlete Name","",AD143)</f>
        <v/>
      </c>
      <c r="E143" s="130"/>
      <c r="F143" s="108" t="str">
        <f>IF(COUNT(#REF!,#REF!,#REF!,#REF!,#REF!,#REF!,#REF!,#REF!,#REF!,#REF!,#REF!,AL143,AM143,AN143,AO143,AP143,AQ143,AR143,AS143,AT143,AU143,AV143,AW143)=0,"", COUNT(#REF!,#REF!,#REF!,#REF!,#REF!,#REF!,#REF!,#REF!,#REF!,#REF!,#REF!,AL143,AM143,AN143,AO143,AP143,AQ143,AR143,AS143,AT143,AU143,AV143,AW143))</f>
        <v/>
      </c>
      <c r="G143" s="131" t="str">
        <f t="shared" ref="G143" si="358">_xlfn.IFS(F143="","",F143=1,1,F143=2,2,F143=3,3,F143=4,4,F143=5,5,F143&gt;5,5)</f>
        <v/>
      </c>
      <c r="H143" s="120"/>
      <c r="I143" s="143"/>
      <c r="J143" s="145" t="s">
        <v>32</v>
      </c>
      <c r="K143" s="116" t="str">
        <f>IFERROR(LARGE((AL143:BG143),1),"")</f>
        <v/>
      </c>
      <c r="L143" s="108" t="str">
        <f>IFERROR(LARGE((AL143:BG143),2),"")</f>
        <v/>
      </c>
      <c r="M143" s="108" t="str">
        <f>IFERROR(LARGE((AL143:BG143),3),"")</f>
        <v/>
      </c>
      <c r="N143" s="108" t="str">
        <f>IFERROR(LARGE((AL143:BG143),4),"")</f>
        <v/>
      </c>
      <c r="O143" s="131" t="str">
        <f>IFERROR(LARGE((AL143:BG143),5),"")</f>
        <v/>
      </c>
      <c r="P143" s="108"/>
      <c r="Q143" s="148" t="str">
        <f t="shared" ref="Q143" si="359">IFERROR(AVERAGEIF(K143:O143,"&gt;0"),"")</f>
        <v/>
      </c>
      <c r="R143" s="149" t="str">
        <f t="shared" ref="R143" si="360">IF(SUM(AF144:AJ144,K144:O144)=0,"",SUM(AF144:AJ144,K144:O144))</f>
        <v/>
      </c>
      <c r="S143" s="120"/>
      <c r="T143" s="107" t="str">
        <f t="shared" ref="T143" si="361">IF(U143="","",1)</f>
        <v/>
      </c>
      <c r="U143" s="110" t="str">
        <f t="shared" ref="U143" si="362">IF(SUM(Q143:R143)=0,"",SUM(Q143:R143))</f>
        <v/>
      </c>
      <c r="V143" s="109" t="str">
        <f t="shared" ref="V143" si="363">IF(U143="","",1)</f>
        <v/>
      </c>
      <c r="W143" s="120"/>
      <c r="X143" s="130" t="str">
        <f t="shared" ref="X143" si="364">IF(AD143="Athlete Name","",AD143)</f>
        <v/>
      </c>
      <c r="Y143" s="131"/>
      <c r="Z143" s="46"/>
      <c r="AB143" s="201"/>
      <c r="AC143" s="206">
        <v>31</v>
      </c>
      <c r="AD143" s="220" t="s">
        <v>40</v>
      </c>
      <c r="AF143" s="206"/>
      <c r="AG143" s="190"/>
      <c r="AH143" s="190"/>
      <c r="AI143" s="190"/>
      <c r="AJ143" s="207"/>
      <c r="AK143" s="242"/>
      <c r="AL143" s="222" t="s">
        <v>32</v>
      </c>
      <c r="AM143" s="222" t="s">
        <v>32</v>
      </c>
      <c r="AN143" s="222" t="s">
        <v>32</v>
      </c>
      <c r="AO143" s="222" t="s">
        <v>32</v>
      </c>
      <c r="AP143" s="222" t="s">
        <v>32</v>
      </c>
      <c r="AQ143" s="222" t="s">
        <v>32</v>
      </c>
      <c r="AR143" s="222" t="s">
        <v>32</v>
      </c>
      <c r="AS143" s="222" t="s">
        <v>32</v>
      </c>
      <c r="AT143" s="222" t="s">
        <v>32</v>
      </c>
      <c r="AU143" s="222" t="s">
        <v>32</v>
      </c>
      <c r="AV143" s="222" t="s">
        <v>32</v>
      </c>
      <c r="AW143" s="222" t="s">
        <v>32</v>
      </c>
      <c r="AX143" s="222" t="s">
        <v>32</v>
      </c>
      <c r="AY143" s="222" t="s">
        <v>32</v>
      </c>
      <c r="AZ143" s="222" t="s">
        <v>32</v>
      </c>
      <c r="BA143" s="222" t="s">
        <v>32</v>
      </c>
      <c r="BB143" s="222" t="s">
        <v>32</v>
      </c>
      <c r="BC143" s="222" t="s">
        <v>32</v>
      </c>
      <c r="BD143" s="222" t="s">
        <v>32</v>
      </c>
      <c r="BE143" s="222" t="s">
        <v>32</v>
      </c>
      <c r="BF143" s="222" t="s">
        <v>32</v>
      </c>
      <c r="BG143" s="222" t="s">
        <v>32</v>
      </c>
      <c r="BH143" s="223"/>
      <c r="BI143" s="220" t="str">
        <f>IF(AD143="Athlete Name","",AD143)</f>
        <v/>
      </c>
      <c r="BJ143" s="207">
        <v>31</v>
      </c>
      <c r="BK143" s="205"/>
    </row>
    <row r="144" spans="2:63" x14ac:dyDescent="0.2">
      <c r="B144" s="41"/>
      <c r="C144" s="116"/>
      <c r="D144" s="129"/>
      <c r="E144" s="130"/>
      <c r="F144" s="108"/>
      <c r="G144" s="131"/>
      <c r="H144" s="120"/>
      <c r="I144" s="143" t="str">
        <f>IF(SUM(AF144:AJ144)=0,"",SUM(AF144:AJ144))</f>
        <v/>
      </c>
      <c r="J144" s="145" t="s">
        <v>42</v>
      </c>
      <c r="K144" s="116" t="str">
        <f>IFERROR(LARGE((AL144:BG144),1),"")</f>
        <v/>
      </c>
      <c r="L144" s="108" t="str">
        <f>IFERROR(LARGE((AL144:BG144),2),"")</f>
        <v/>
      </c>
      <c r="M144" s="108" t="str">
        <f>IFERROR(LARGE((AL144:BG144),3),"")</f>
        <v/>
      </c>
      <c r="N144" s="108" t="str">
        <f>IFERROR(LARGE((AL144:BG144),4),"")</f>
        <v/>
      </c>
      <c r="O144" s="131" t="str">
        <f>IFERROR(LARGE((AL144:BG144),5),"")</f>
        <v/>
      </c>
      <c r="P144" s="108"/>
      <c r="Q144" s="148"/>
      <c r="R144" s="149"/>
      <c r="S144" s="120"/>
      <c r="T144" s="107" t="str">
        <f t="shared" ref="T144" si="365">IF(U143="","",1)</f>
        <v/>
      </c>
      <c r="U144" s="111" t="str">
        <f t="shared" ref="U144" si="366">IF(U143="","",1)</f>
        <v/>
      </c>
      <c r="V144" s="109" t="str">
        <f t="shared" ref="V144" si="367">IF(U143="","",1)</f>
        <v/>
      </c>
      <c r="W144" s="120"/>
      <c r="X144" s="130"/>
      <c r="Y144" s="131"/>
      <c r="Z144" s="46"/>
      <c r="AB144" s="201"/>
      <c r="AC144" s="206"/>
      <c r="AD144" s="220"/>
      <c r="AF144" s="206" t="s">
        <v>42</v>
      </c>
      <c r="AG144" s="190" t="s">
        <v>42</v>
      </c>
      <c r="AH144" s="190" t="s">
        <v>42</v>
      </c>
      <c r="AI144" s="190" t="s">
        <v>42</v>
      </c>
      <c r="AJ144" s="207" t="s">
        <v>42</v>
      </c>
      <c r="AK144" s="242"/>
      <c r="AL144" s="206" t="s">
        <v>42</v>
      </c>
      <c r="AM144" s="206" t="s">
        <v>42</v>
      </c>
      <c r="AN144" s="206" t="s">
        <v>42</v>
      </c>
      <c r="AO144" s="206" t="s">
        <v>42</v>
      </c>
      <c r="AP144" s="206" t="s">
        <v>42</v>
      </c>
      <c r="AQ144" s="206" t="s">
        <v>42</v>
      </c>
      <c r="AR144" s="206" t="s">
        <v>42</v>
      </c>
      <c r="AS144" s="206" t="s">
        <v>42</v>
      </c>
      <c r="AT144" s="206" t="s">
        <v>42</v>
      </c>
      <c r="AU144" s="206" t="s">
        <v>42</v>
      </c>
      <c r="AV144" s="206" t="s">
        <v>42</v>
      </c>
      <c r="AW144" s="206" t="s">
        <v>42</v>
      </c>
      <c r="AX144" s="206" t="s">
        <v>42</v>
      </c>
      <c r="AY144" s="206" t="s">
        <v>42</v>
      </c>
      <c r="AZ144" s="206" t="s">
        <v>42</v>
      </c>
      <c r="BA144" s="206" t="s">
        <v>42</v>
      </c>
      <c r="BB144" s="206" t="s">
        <v>42</v>
      </c>
      <c r="BC144" s="206" t="s">
        <v>42</v>
      </c>
      <c r="BD144" s="206" t="s">
        <v>42</v>
      </c>
      <c r="BE144" s="206" t="s">
        <v>42</v>
      </c>
      <c r="BF144" s="206" t="s">
        <v>42</v>
      </c>
      <c r="BG144" s="206" t="s">
        <v>42</v>
      </c>
      <c r="BH144" s="223"/>
      <c r="BI144" s="220"/>
      <c r="BJ144" s="207"/>
      <c r="BK144" s="205"/>
    </row>
    <row r="145" spans="2:63" s="224" customFormat="1" ht="8.5" customHeight="1" thickBot="1" x14ac:dyDescent="0.25">
      <c r="B145" s="65"/>
      <c r="C145" s="118"/>
      <c r="D145" s="132"/>
      <c r="E145" s="133"/>
      <c r="F145" s="167"/>
      <c r="G145" s="134"/>
      <c r="H145" s="146"/>
      <c r="I145" s="147"/>
      <c r="J145" s="146"/>
      <c r="K145" s="150"/>
      <c r="L145" s="113"/>
      <c r="M145" s="113"/>
      <c r="N145" s="113"/>
      <c r="O145" s="151"/>
      <c r="P145" s="146"/>
      <c r="Q145" s="152"/>
      <c r="R145" s="153"/>
      <c r="S145" s="146"/>
      <c r="T145" s="112" t="str">
        <f t="shared" ref="T145" si="368">IF(U143="","",1)</f>
        <v/>
      </c>
      <c r="U145" s="113" t="str">
        <f t="shared" ref="U145" si="369">IF(U143="","",1)</f>
        <v/>
      </c>
      <c r="V145" s="114" t="str">
        <f t="shared" ref="V145" si="370">IF(U143="","",1)</f>
        <v/>
      </c>
      <c r="W145" s="146"/>
      <c r="X145" s="132"/>
      <c r="Y145" s="159"/>
      <c r="Z145" s="64"/>
      <c r="AB145" s="225"/>
      <c r="AC145" s="226"/>
      <c r="AD145" s="227"/>
      <c r="AF145" s="228"/>
      <c r="AG145" s="229"/>
      <c r="AH145" s="229"/>
      <c r="AI145" s="229"/>
      <c r="AJ145" s="230"/>
      <c r="AL145" s="229"/>
      <c r="AM145" s="229"/>
      <c r="AN145" s="229"/>
      <c r="AO145" s="229"/>
      <c r="AP145" s="229"/>
      <c r="AQ145" s="229"/>
      <c r="AR145" s="229"/>
      <c r="AS145" s="229"/>
      <c r="AT145" s="229"/>
      <c r="AU145" s="229"/>
      <c r="AV145" s="229"/>
      <c r="AW145" s="229"/>
      <c r="AX145" s="229"/>
      <c r="AY145" s="229"/>
      <c r="AZ145" s="229"/>
      <c r="BA145" s="229"/>
      <c r="BB145" s="229"/>
      <c r="BC145" s="229"/>
      <c r="BD145" s="229"/>
      <c r="BE145" s="229"/>
      <c r="BF145" s="229"/>
      <c r="BG145" s="230"/>
      <c r="BH145" s="231"/>
      <c r="BI145" s="232"/>
      <c r="BJ145" s="233"/>
      <c r="BK145" s="234"/>
    </row>
    <row r="146" spans="2:63" ht="8.5" customHeight="1" thickTop="1" x14ac:dyDescent="0.2">
      <c r="B146" s="41"/>
      <c r="C146" s="116"/>
      <c r="D146" s="129"/>
      <c r="E146" s="130"/>
      <c r="F146" s="108"/>
      <c r="G146" s="131"/>
      <c r="H146" s="120"/>
      <c r="I146" s="143"/>
      <c r="J146" s="120"/>
      <c r="K146" s="116"/>
      <c r="L146" s="108"/>
      <c r="M146" s="108"/>
      <c r="N146" s="108"/>
      <c r="O146" s="131"/>
      <c r="P146" s="108"/>
      <c r="Q146" s="148"/>
      <c r="R146" s="149"/>
      <c r="S146" s="120"/>
      <c r="T146" s="107" t="str">
        <f t="shared" ref="T146" si="371">IF(U147="","",1)</f>
        <v/>
      </c>
      <c r="U146" s="108" t="str">
        <f t="shared" ref="U146" si="372">IF(U147="","",1)</f>
        <v/>
      </c>
      <c r="V146" s="109" t="str">
        <f t="shared" ref="V146" si="373">IF(U147="","",1)</f>
        <v/>
      </c>
      <c r="W146" s="120"/>
      <c r="X146" s="130"/>
      <c r="Y146" s="131"/>
      <c r="Z146" s="46"/>
      <c r="AB146" s="201"/>
      <c r="AC146" s="206"/>
      <c r="AD146" s="235"/>
      <c r="AF146" s="236"/>
      <c r="AG146" s="237"/>
      <c r="AH146" s="237"/>
      <c r="AI146" s="238"/>
      <c r="AJ146" s="239"/>
      <c r="AL146" s="238"/>
      <c r="AM146" s="238"/>
      <c r="AN146" s="238"/>
      <c r="AO146" s="238"/>
      <c r="AP146" s="238"/>
      <c r="AQ146" s="238"/>
      <c r="AR146" s="238"/>
      <c r="AS146" s="238"/>
      <c r="AT146" s="238"/>
      <c r="AU146" s="238"/>
      <c r="AV146" s="238"/>
      <c r="AW146" s="238"/>
      <c r="AX146" s="248"/>
      <c r="AY146" s="248"/>
      <c r="AZ146" s="248"/>
      <c r="BA146" s="248"/>
      <c r="BB146" s="248"/>
      <c r="BC146" s="248"/>
      <c r="BD146" s="248"/>
      <c r="BE146" s="248"/>
      <c r="BF146" s="248"/>
      <c r="BG146" s="249"/>
      <c r="BH146" s="223"/>
      <c r="BI146" s="235"/>
      <c r="BJ146" s="207"/>
      <c r="BK146" s="205"/>
    </row>
    <row r="147" spans="2:63" x14ac:dyDescent="0.2">
      <c r="B147" s="41"/>
      <c r="C147" s="116">
        <v>32</v>
      </c>
      <c r="D147" s="129" t="str">
        <f t="shared" ref="D147" si="374">IF(AD147="Athlete Name","",AD147)</f>
        <v/>
      </c>
      <c r="E147" s="130"/>
      <c r="F147" s="108" t="str">
        <f>IF(COUNT(#REF!,#REF!,#REF!,#REF!,#REF!,#REF!,#REF!,#REF!,#REF!,#REF!,#REF!,AL147,AM147,AN147,AO147,AP147,AQ147,AR147,AS147,AT147,AU147,AV147,AW147)=0,"", COUNT(#REF!,#REF!,#REF!,#REF!,#REF!,#REF!,#REF!,#REF!,#REF!,#REF!,#REF!,AL147,AM147,AN147,AO147,AP147,AQ147,AR147,AS147,AT147,AU147,AV147,AW147))</f>
        <v/>
      </c>
      <c r="G147" s="131" t="str">
        <f t="shared" ref="G147" si="375">_xlfn.IFS(F147="","",F147=1,1,F147=2,2,F147=3,3,F147=4,4,F147=5,5,F147&gt;5,5)</f>
        <v/>
      </c>
      <c r="H147" s="120"/>
      <c r="I147" s="143"/>
      <c r="J147" s="145" t="s">
        <v>32</v>
      </c>
      <c r="K147" s="116" t="str">
        <f>IFERROR(LARGE((AL147:BG147),1),"")</f>
        <v/>
      </c>
      <c r="L147" s="108" t="str">
        <f>IFERROR(LARGE((AL147:BG147),2),"")</f>
        <v/>
      </c>
      <c r="M147" s="108" t="str">
        <f>IFERROR(LARGE((AL147:BG147),3),"")</f>
        <v/>
      </c>
      <c r="N147" s="108" t="str">
        <f>IFERROR(LARGE((AL147:BG147),4),"")</f>
        <v/>
      </c>
      <c r="O147" s="131" t="str">
        <f>IFERROR(LARGE((AL147:BG147),5),"")</f>
        <v/>
      </c>
      <c r="P147" s="108"/>
      <c r="Q147" s="148" t="str">
        <f t="shared" ref="Q147" si="376">IFERROR(AVERAGEIF(K147:O147,"&gt;0"),"")</f>
        <v/>
      </c>
      <c r="R147" s="149" t="str">
        <f t="shared" ref="R147" si="377">IF(SUM(AF148:AJ148,K148:O148)=0,"",SUM(AF148:AJ148,K148:O148))</f>
        <v/>
      </c>
      <c r="S147" s="120"/>
      <c r="T147" s="107" t="str">
        <f t="shared" ref="T147" si="378">IF(U147="","",1)</f>
        <v/>
      </c>
      <c r="U147" s="110" t="str">
        <f t="shared" ref="U147" si="379">IF(SUM(Q147:R147)=0,"",SUM(Q147:R147))</f>
        <v/>
      </c>
      <c r="V147" s="109" t="str">
        <f t="shared" ref="V147" si="380">IF(U147="","",1)</f>
        <v/>
      </c>
      <c r="W147" s="120"/>
      <c r="X147" s="130" t="str">
        <f t="shared" ref="X147" si="381">IF(AD147="Athlete Name","",AD147)</f>
        <v/>
      </c>
      <c r="Y147" s="131"/>
      <c r="Z147" s="46"/>
      <c r="AB147" s="201"/>
      <c r="AC147" s="206">
        <v>32</v>
      </c>
      <c r="AD147" s="220" t="s">
        <v>40</v>
      </c>
      <c r="AF147" s="206"/>
      <c r="AG147" s="190"/>
      <c r="AH147" s="190"/>
      <c r="AI147" s="190"/>
      <c r="AJ147" s="207"/>
      <c r="AK147" s="242"/>
      <c r="AL147" s="222" t="s">
        <v>32</v>
      </c>
      <c r="AM147" s="222" t="s">
        <v>32</v>
      </c>
      <c r="AN147" s="222" t="s">
        <v>32</v>
      </c>
      <c r="AO147" s="222" t="s">
        <v>32</v>
      </c>
      <c r="AP147" s="222" t="s">
        <v>32</v>
      </c>
      <c r="AQ147" s="222" t="s">
        <v>32</v>
      </c>
      <c r="AR147" s="222" t="s">
        <v>32</v>
      </c>
      <c r="AS147" s="222" t="s">
        <v>32</v>
      </c>
      <c r="AT147" s="222" t="s">
        <v>32</v>
      </c>
      <c r="AU147" s="222" t="s">
        <v>32</v>
      </c>
      <c r="AV147" s="222" t="s">
        <v>32</v>
      </c>
      <c r="AW147" s="222" t="s">
        <v>32</v>
      </c>
      <c r="AX147" s="222" t="s">
        <v>32</v>
      </c>
      <c r="AY147" s="222" t="s">
        <v>32</v>
      </c>
      <c r="AZ147" s="222" t="s">
        <v>32</v>
      </c>
      <c r="BA147" s="222" t="s">
        <v>32</v>
      </c>
      <c r="BB147" s="222" t="s">
        <v>32</v>
      </c>
      <c r="BC147" s="222" t="s">
        <v>32</v>
      </c>
      <c r="BD147" s="222" t="s">
        <v>32</v>
      </c>
      <c r="BE147" s="222" t="s">
        <v>32</v>
      </c>
      <c r="BF147" s="222" t="s">
        <v>32</v>
      </c>
      <c r="BG147" s="222" t="s">
        <v>32</v>
      </c>
      <c r="BH147" s="223"/>
      <c r="BI147" s="220" t="str">
        <f>IF(AD147="Athlete Name","",AD147)</f>
        <v/>
      </c>
      <c r="BJ147" s="207">
        <v>32</v>
      </c>
      <c r="BK147" s="205"/>
    </row>
    <row r="148" spans="2:63" x14ac:dyDescent="0.2">
      <c r="B148" s="41"/>
      <c r="C148" s="116"/>
      <c r="D148" s="129"/>
      <c r="E148" s="130"/>
      <c r="F148" s="108"/>
      <c r="G148" s="131"/>
      <c r="H148" s="120"/>
      <c r="I148" s="143" t="str">
        <f>IF(SUM(AF148:AJ148)=0,"",SUM(AF148:AJ148))</f>
        <v/>
      </c>
      <c r="J148" s="145" t="s">
        <v>42</v>
      </c>
      <c r="K148" s="116" t="str">
        <f>IFERROR(LARGE((AL148:BG148),1),"")</f>
        <v/>
      </c>
      <c r="L148" s="108" t="str">
        <f>IFERROR(LARGE((AL148:BG148),2),"")</f>
        <v/>
      </c>
      <c r="M148" s="108" t="str">
        <f>IFERROR(LARGE((AL148:BG148),3),"")</f>
        <v/>
      </c>
      <c r="N148" s="108" t="str">
        <f>IFERROR(LARGE((AL148:BG148),4),"")</f>
        <v/>
      </c>
      <c r="O148" s="131" t="str">
        <f>IFERROR(LARGE((AL148:BG148),5),"")</f>
        <v/>
      </c>
      <c r="P148" s="108"/>
      <c r="Q148" s="148"/>
      <c r="R148" s="149"/>
      <c r="S148" s="120"/>
      <c r="T148" s="107" t="str">
        <f t="shared" ref="T148" si="382">IF(U147="","",1)</f>
        <v/>
      </c>
      <c r="U148" s="111" t="str">
        <f t="shared" ref="U148" si="383">IF(U147="","",1)</f>
        <v/>
      </c>
      <c r="V148" s="109" t="str">
        <f t="shared" ref="V148" si="384">IF(U147="","",1)</f>
        <v/>
      </c>
      <c r="W148" s="120"/>
      <c r="X148" s="130"/>
      <c r="Y148" s="131"/>
      <c r="Z148" s="46"/>
      <c r="AB148" s="201"/>
      <c r="AC148" s="206"/>
      <c r="AD148" s="220"/>
      <c r="AF148" s="206" t="s">
        <v>42</v>
      </c>
      <c r="AG148" s="190" t="s">
        <v>42</v>
      </c>
      <c r="AH148" s="190" t="s">
        <v>42</v>
      </c>
      <c r="AI148" s="190" t="s">
        <v>42</v>
      </c>
      <c r="AJ148" s="207" t="s">
        <v>42</v>
      </c>
      <c r="AK148" s="242"/>
      <c r="AL148" s="206" t="s">
        <v>42</v>
      </c>
      <c r="AM148" s="206" t="s">
        <v>42</v>
      </c>
      <c r="AN148" s="206" t="s">
        <v>42</v>
      </c>
      <c r="AO148" s="206" t="s">
        <v>42</v>
      </c>
      <c r="AP148" s="206" t="s">
        <v>42</v>
      </c>
      <c r="AQ148" s="206" t="s">
        <v>42</v>
      </c>
      <c r="AR148" s="206" t="s">
        <v>42</v>
      </c>
      <c r="AS148" s="206" t="s">
        <v>42</v>
      </c>
      <c r="AT148" s="206" t="s">
        <v>42</v>
      </c>
      <c r="AU148" s="206" t="s">
        <v>42</v>
      </c>
      <c r="AV148" s="206" t="s">
        <v>42</v>
      </c>
      <c r="AW148" s="206" t="s">
        <v>42</v>
      </c>
      <c r="AX148" s="206" t="s">
        <v>42</v>
      </c>
      <c r="AY148" s="206" t="s">
        <v>42</v>
      </c>
      <c r="AZ148" s="206" t="s">
        <v>42</v>
      </c>
      <c r="BA148" s="206" t="s">
        <v>42</v>
      </c>
      <c r="BB148" s="206" t="s">
        <v>42</v>
      </c>
      <c r="BC148" s="206" t="s">
        <v>42</v>
      </c>
      <c r="BD148" s="206" t="s">
        <v>42</v>
      </c>
      <c r="BE148" s="206" t="s">
        <v>42</v>
      </c>
      <c r="BF148" s="206" t="s">
        <v>42</v>
      </c>
      <c r="BG148" s="206" t="s">
        <v>42</v>
      </c>
      <c r="BH148" s="223"/>
      <c r="BI148" s="220"/>
      <c r="BJ148" s="207"/>
      <c r="BK148" s="205"/>
    </row>
    <row r="149" spans="2:63" s="224" customFormat="1" ht="8.5" customHeight="1" thickBot="1" x14ac:dyDescent="0.25">
      <c r="B149" s="65"/>
      <c r="C149" s="118"/>
      <c r="D149" s="132"/>
      <c r="E149" s="133"/>
      <c r="F149" s="167"/>
      <c r="G149" s="134"/>
      <c r="H149" s="146"/>
      <c r="I149" s="147"/>
      <c r="J149" s="146"/>
      <c r="K149" s="150"/>
      <c r="L149" s="113"/>
      <c r="M149" s="113"/>
      <c r="N149" s="113"/>
      <c r="O149" s="151"/>
      <c r="P149" s="146"/>
      <c r="Q149" s="152"/>
      <c r="R149" s="153"/>
      <c r="S149" s="146"/>
      <c r="T149" s="112" t="str">
        <f t="shared" ref="T149" si="385">IF(U147="","",1)</f>
        <v/>
      </c>
      <c r="U149" s="113" t="str">
        <f t="shared" ref="U149" si="386">IF(U147="","",1)</f>
        <v/>
      </c>
      <c r="V149" s="114" t="str">
        <f t="shared" ref="V149" si="387">IF(U147="","",1)</f>
        <v/>
      </c>
      <c r="W149" s="146"/>
      <c r="X149" s="132"/>
      <c r="Y149" s="159"/>
      <c r="Z149" s="64"/>
      <c r="AB149" s="225"/>
      <c r="AC149" s="226"/>
      <c r="AD149" s="243"/>
      <c r="AF149" s="244"/>
      <c r="AG149" s="245"/>
      <c r="AH149" s="245"/>
      <c r="AI149" s="245"/>
      <c r="AJ149" s="246"/>
      <c r="AL149" s="245"/>
      <c r="AM149" s="245"/>
      <c r="AN149" s="245"/>
      <c r="AO149" s="245"/>
      <c r="AP149" s="245"/>
      <c r="AQ149" s="245"/>
      <c r="AR149" s="245"/>
      <c r="AS149" s="245"/>
      <c r="AT149" s="245"/>
      <c r="AU149" s="245"/>
      <c r="AV149" s="245"/>
      <c r="AW149" s="245"/>
      <c r="AX149" s="245"/>
      <c r="AY149" s="245"/>
      <c r="AZ149" s="245"/>
      <c r="BA149" s="245"/>
      <c r="BB149" s="245"/>
      <c r="BC149" s="245"/>
      <c r="BD149" s="245"/>
      <c r="BE149" s="245"/>
      <c r="BF149" s="245"/>
      <c r="BG149" s="246"/>
      <c r="BH149" s="231"/>
      <c r="BI149" s="247"/>
      <c r="BJ149" s="233"/>
      <c r="BK149" s="234"/>
    </row>
    <row r="150" spans="2:63" ht="8.5" customHeight="1" thickTop="1" x14ac:dyDescent="0.2">
      <c r="B150" s="41"/>
      <c r="C150" s="116"/>
      <c r="D150" s="129"/>
      <c r="E150" s="130"/>
      <c r="F150" s="108"/>
      <c r="G150" s="131"/>
      <c r="H150" s="120"/>
      <c r="I150" s="143"/>
      <c r="J150" s="120"/>
      <c r="K150" s="116"/>
      <c r="L150" s="108"/>
      <c r="M150" s="108"/>
      <c r="N150" s="108"/>
      <c r="O150" s="131"/>
      <c r="P150" s="108"/>
      <c r="Q150" s="148"/>
      <c r="R150" s="149"/>
      <c r="S150" s="120"/>
      <c r="T150" s="107" t="str">
        <f t="shared" ref="T150" si="388">IF(U151="","",1)</f>
        <v/>
      </c>
      <c r="U150" s="108" t="str">
        <f t="shared" ref="U150" si="389">IF(U151="","",1)</f>
        <v/>
      </c>
      <c r="V150" s="109" t="str">
        <f t="shared" ref="V150" si="390">IF(U151="","",1)</f>
        <v/>
      </c>
      <c r="W150" s="120"/>
      <c r="X150" s="130"/>
      <c r="Y150" s="131"/>
      <c r="Z150" s="46"/>
      <c r="AB150" s="201"/>
      <c r="AC150" s="206"/>
      <c r="AD150" s="214"/>
      <c r="AF150" s="215"/>
      <c r="AG150" s="216"/>
      <c r="AH150" s="216"/>
      <c r="AI150" s="216"/>
      <c r="AJ150" s="217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7"/>
      <c r="BH150" s="223"/>
      <c r="BI150" s="214"/>
      <c r="BJ150" s="207"/>
      <c r="BK150" s="205"/>
    </row>
    <row r="151" spans="2:63" x14ac:dyDescent="0.2">
      <c r="B151" s="41"/>
      <c r="C151" s="116">
        <v>33</v>
      </c>
      <c r="D151" s="129" t="str">
        <f t="shared" ref="D151" si="391">IF(AD151="Athlete Name","",AD151)</f>
        <v/>
      </c>
      <c r="E151" s="130"/>
      <c r="F151" s="108" t="str">
        <f>IF(COUNT(#REF!,#REF!,#REF!,#REF!,#REF!,#REF!,#REF!,#REF!,#REF!,#REF!,#REF!,AL151,AM151,AN151,AO151,AP151,AQ151,AR151,AS151,AT151,AU151,AV151,AW151)=0,"", COUNT(#REF!,#REF!,#REF!,#REF!,#REF!,#REF!,#REF!,#REF!,#REF!,#REF!,#REF!,AL151,AM151,AN151,AO151,AP151,AQ151,AR151,AS151,AT151,AU151,AV151,AW151))</f>
        <v/>
      </c>
      <c r="G151" s="131" t="str">
        <f t="shared" ref="G151" si="392">_xlfn.IFS(F151="","",F151=1,1,F151=2,2,F151=3,3,F151=4,4,F151=5,5,F151&gt;5,5)</f>
        <v/>
      </c>
      <c r="H151" s="120"/>
      <c r="I151" s="143"/>
      <c r="J151" s="145" t="s">
        <v>32</v>
      </c>
      <c r="K151" s="116" t="str">
        <f>IFERROR(LARGE((AL151:BG151),1),"")</f>
        <v/>
      </c>
      <c r="L151" s="108" t="str">
        <f>IFERROR(LARGE((AL151:BG151),2),"")</f>
        <v/>
      </c>
      <c r="M151" s="108" t="str">
        <f>IFERROR(LARGE((AL151:BG151),3),"")</f>
        <v/>
      </c>
      <c r="N151" s="108" t="str">
        <f>IFERROR(LARGE((AL151:BG151),4),"")</f>
        <v/>
      </c>
      <c r="O151" s="131" t="str">
        <f>IFERROR(LARGE((AL151:BG151),5),"")</f>
        <v/>
      </c>
      <c r="P151" s="108"/>
      <c r="Q151" s="148" t="str">
        <f t="shared" ref="Q151" si="393">IFERROR(AVERAGEIF(K151:O151,"&gt;0"),"")</f>
        <v/>
      </c>
      <c r="R151" s="149" t="str">
        <f t="shared" ref="R151" si="394">IF(SUM(AF152:AJ152,K152:O152)=0,"",SUM(AF152:AJ152,K152:O152))</f>
        <v/>
      </c>
      <c r="S151" s="120"/>
      <c r="T151" s="107" t="str">
        <f t="shared" ref="T151" si="395">IF(U151="","",1)</f>
        <v/>
      </c>
      <c r="U151" s="110" t="str">
        <f t="shared" ref="U151" si="396">IF(SUM(Q151:R151)=0,"",SUM(Q151:R151))</f>
        <v/>
      </c>
      <c r="V151" s="109" t="str">
        <f t="shared" ref="V151" si="397">IF(U151="","",1)</f>
        <v/>
      </c>
      <c r="W151" s="120"/>
      <c r="X151" s="130" t="str">
        <f t="shared" ref="X151" si="398">IF(AD151="Athlete Name","",AD151)</f>
        <v/>
      </c>
      <c r="Y151" s="131"/>
      <c r="Z151" s="46"/>
      <c r="AB151" s="201"/>
      <c r="AC151" s="206">
        <v>33</v>
      </c>
      <c r="AD151" s="220" t="s">
        <v>40</v>
      </c>
      <c r="AF151" s="206"/>
      <c r="AG151" s="190"/>
      <c r="AH151" s="190"/>
      <c r="AI151" s="190"/>
      <c r="AJ151" s="207"/>
      <c r="AK151" s="242"/>
      <c r="AL151" s="222" t="s">
        <v>32</v>
      </c>
      <c r="AM151" s="222" t="s">
        <v>32</v>
      </c>
      <c r="AN151" s="222" t="s">
        <v>32</v>
      </c>
      <c r="AO151" s="222" t="s">
        <v>32</v>
      </c>
      <c r="AP151" s="222" t="s">
        <v>32</v>
      </c>
      <c r="AQ151" s="222" t="s">
        <v>32</v>
      </c>
      <c r="AR151" s="222" t="s">
        <v>32</v>
      </c>
      <c r="AS151" s="222" t="s">
        <v>32</v>
      </c>
      <c r="AT151" s="222" t="s">
        <v>32</v>
      </c>
      <c r="AU151" s="222" t="s">
        <v>32</v>
      </c>
      <c r="AV151" s="222" t="s">
        <v>32</v>
      </c>
      <c r="AW151" s="222" t="s">
        <v>32</v>
      </c>
      <c r="AX151" s="222" t="s">
        <v>32</v>
      </c>
      <c r="AY151" s="222" t="s">
        <v>32</v>
      </c>
      <c r="AZ151" s="222" t="s">
        <v>32</v>
      </c>
      <c r="BA151" s="222" t="s">
        <v>32</v>
      </c>
      <c r="BB151" s="222" t="s">
        <v>32</v>
      </c>
      <c r="BC151" s="222" t="s">
        <v>32</v>
      </c>
      <c r="BD151" s="222" t="s">
        <v>32</v>
      </c>
      <c r="BE151" s="222" t="s">
        <v>32</v>
      </c>
      <c r="BF151" s="222" t="s">
        <v>32</v>
      </c>
      <c r="BG151" s="222" t="s">
        <v>32</v>
      </c>
      <c r="BH151" s="223"/>
      <c r="BI151" s="220" t="str">
        <f>IF(AD151="Athlete Name","",AD151)</f>
        <v/>
      </c>
      <c r="BJ151" s="207">
        <v>33</v>
      </c>
      <c r="BK151" s="205"/>
    </row>
    <row r="152" spans="2:63" x14ac:dyDescent="0.2">
      <c r="B152" s="41"/>
      <c r="C152" s="116"/>
      <c r="D152" s="129"/>
      <c r="E152" s="130"/>
      <c r="F152" s="116"/>
      <c r="G152" s="131"/>
      <c r="H152" s="120"/>
      <c r="I152" s="143" t="str">
        <f>IF(SUM(AF152:AJ152)=0,"",SUM(AF152:AJ152))</f>
        <v/>
      </c>
      <c r="J152" s="145" t="s">
        <v>42</v>
      </c>
      <c r="K152" s="116" t="str">
        <f>IFERROR(LARGE((AL152:BG152),1),"")</f>
        <v/>
      </c>
      <c r="L152" s="108" t="str">
        <f>IFERROR(LARGE((AL152:BG152),2),"")</f>
        <v/>
      </c>
      <c r="M152" s="108" t="str">
        <f>IFERROR(LARGE((AL152:BG152),3),"")</f>
        <v/>
      </c>
      <c r="N152" s="108" t="str">
        <f>IFERROR(LARGE((AL152:BG152),4),"")</f>
        <v/>
      </c>
      <c r="O152" s="131" t="str">
        <f>IFERROR(LARGE((AL152:BG152),5),"")</f>
        <v/>
      </c>
      <c r="P152" s="108"/>
      <c r="Q152" s="148"/>
      <c r="R152" s="149"/>
      <c r="S152" s="120"/>
      <c r="T152" s="107" t="str">
        <f t="shared" ref="T152" si="399">IF(U151="","",1)</f>
        <v/>
      </c>
      <c r="U152" s="111" t="str">
        <f t="shared" ref="U152" si="400">IF(U151="","",1)</f>
        <v/>
      </c>
      <c r="V152" s="109" t="str">
        <f t="shared" ref="V152" si="401">IF(U151="","",1)</f>
        <v/>
      </c>
      <c r="W152" s="120"/>
      <c r="X152" s="130"/>
      <c r="Y152" s="131"/>
      <c r="Z152" s="46"/>
      <c r="AB152" s="201"/>
      <c r="AC152" s="206"/>
      <c r="AD152" s="220"/>
      <c r="AF152" s="206" t="s">
        <v>42</v>
      </c>
      <c r="AG152" s="190" t="s">
        <v>42</v>
      </c>
      <c r="AH152" s="190" t="s">
        <v>42</v>
      </c>
      <c r="AI152" s="190" t="s">
        <v>42</v>
      </c>
      <c r="AJ152" s="207" t="s">
        <v>42</v>
      </c>
      <c r="AK152" s="242"/>
      <c r="AL152" s="206" t="s">
        <v>42</v>
      </c>
      <c r="AM152" s="206" t="s">
        <v>42</v>
      </c>
      <c r="AN152" s="206" t="s">
        <v>42</v>
      </c>
      <c r="AO152" s="206" t="s">
        <v>42</v>
      </c>
      <c r="AP152" s="206" t="s">
        <v>42</v>
      </c>
      <c r="AQ152" s="206" t="s">
        <v>42</v>
      </c>
      <c r="AR152" s="206" t="s">
        <v>42</v>
      </c>
      <c r="AS152" s="206" t="s">
        <v>42</v>
      </c>
      <c r="AT152" s="206" t="s">
        <v>42</v>
      </c>
      <c r="AU152" s="206" t="s">
        <v>42</v>
      </c>
      <c r="AV152" s="206" t="s">
        <v>42</v>
      </c>
      <c r="AW152" s="206" t="s">
        <v>42</v>
      </c>
      <c r="AX152" s="206" t="s">
        <v>42</v>
      </c>
      <c r="AY152" s="206" t="s">
        <v>42</v>
      </c>
      <c r="AZ152" s="206" t="s">
        <v>42</v>
      </c>
      <c r="BA152" s="206" t="s">
        <v>42</v>
      </c>
      <c r="BB152" s="206" t="s">
        <v>42</v>
      </c>
      <c r="BC152" s="206" t="s">
        <v>42</v>
      </c>
      <c r="BD152" s="206" t="s">
        <v>42</v>
      </c>
      <c r="BE152" s="206" t="s">
        <v>42</v>
      </c>
      <c r="BF152" s="206" t="s">
        <v>42</v>
      </c>
      <c r="BG152" s="206" t="s">
        <v>42</v>
      </c>
      <c r="BH152" s="223"/>
      <c r="BI152" s="220"/>
      <c r="BJ152" s="207"/>
      <c r="BK152" s="205"/>
    </row>
    <row r="153" spans="2:63" s="224" customFormat="1" ht="8.5" customHeight="1" thickBot="1" x14ac:dyDescent="0.25">
      <c r="B153" s="65"/>
      <c r="C153" s="118"/>
      <c r="D153" s="132"/>
      <c r="E153" s="133"/>
      <c r="F153" s="167"/>
      <c r="G153" s="134"/>
      <c r="H153" s="146"/>
      <c r="I153" s="147"/>
      <c r="J153" s="146"/>
      <c r="K153" s="150"/>
      <c r="L153" s="113"/>
      <c r="M153" s="113"/>
      <c r="N153" s="113"/>
      <c r="O153" s="151"/>
      <c r="P153" s="146"/>
      <c r="Q153" s="152"/>
      <c r="R153" s="153"/>
      <c r="S153" s="146"/>
      <c r="T153" s="112" t="str">
        <f t="shared" ref="T153" si="402">IF(U151="","",1)</f>
        <v/>
      </c>
      <c r="U153" s="113" t="str">
        <f t="shared" ref="U153" si="403">IF(U151="","",1)</f>
        <v/>
      </c>
      <c r="V153" s="114" t="str">
        <f t="shared" ref="V153" si="404">IF(U151="","",1)</f>
        <v/>
      </c>
      <c r="W153" s="146"/>
      <c r="X153" s="132"/>
      <c r="Y153" s="159"/>
      <c r="Z153" s="64"/>
      <c r="AB153" s="225"/>
      <c r="AC153" s="226"/>
      <c r="AD153" s="227"/>
      <c r="AF153" s="228"/>
      <c r="AG153" s="229"/>
      <c r="AH153" s="229"/>
      <c r="AI153" s="229"/>
      <c r="AJ153" s="230"/>
      <c r="AL153" s="229"/>
      <c r="AM153" s="229"/>
      <c r="AN153" s="229"/>
      <c r="AO153" s="229"/>
      <c r="AP153" s="229"/>
      <c r="AQ153" s="229"/>
      <c r="AR153" s="229"/>
      <c r="AS153" s="229"/>
      <c r="AT153" s="229"/>
      <c r="AU153" s="229"/>
      <c r="AV153" s="229"/>
      <c r="AW153" s="229"/>
      <c r="AX153" s="229"/>
      <c r="AY153" s="229"/>
      <c r="AZ153" s="229"/>
      <c r="BA153" s="229"/>
      <c r="BB153" s="229"/>
      <c r="BC153" s="229"/>
      <c r="BD153" s="229"/>
      <c r="BE153" s="229"/>
      <c r="BF153" s="229"/>
      <c r="BG153" s="230"/>
      <c r="BH153" s="231"/>
      <c r="BI153" s="232"/>
      <c r="BJ153" s="233"/>
      <c r="BK153" s="234"/>
    </row>
    <row r="154" spans="2:63" ht="8.5" customHeight="1" thickTop="1" x14ac:dyDescent="0.2">
      <c r="B154" s="41"/>
      <c r="C154" s="116"/>
      <c r="D154" s="129"/>
      <c r="E154" s="130"/>
      <c r="F154" s="108"/>
      <c r="G154" s="131"/>
      <c r="H154" s="120"/>
      <c r="I154" s="143"/>
      <c r="J154" s="120"/>
      <c r="K154" s="116"/>
      <c r="L154" s="108"/>
      <c r="M154" s="108"/>
      <c r="N154" s="108"/>
      <c r="O154" s="131"/>
      <c r="P154" s="108"/>
      <c r="Q154" s="148"/>
      <c r="R154" s="149"/>
      <c r="S154" s="120"/>
      <c r="T154" s="107" t="str">
        <f t="shared" ref="T154" si="405">IF(U155="","",1)</f>
        <v/>
      </c>
      <c r="U154" s="108" t="str">
        <f t="shared" ref="U154" si="406">IF(U155="","",1)</f>
        <v/>
      </c>
      <c r="V154" s="109" t="str">
        <f t="shared" ref="V154" si="407">IF(U155="","",1)</f>
        <v/>
      </c>
      <c r="W154" s="120"/>
      <c r="X154" s="130"/>
      <c r="Y154" s="131"/>
      <c r="Z154" s="46"/>
      <c r="AB154" s="201"/>
      <c r="AC154" s="206"/>
      <c r="AD154" s="235"/>
      <c r="AF154" s="236"/>
      <c r="AG154" s="237"/>
      <c r="AH154" s="237"/>
      <c r="AI154" s="238"/>
      <c r="AJ154" s="239"/>
      <c r="AL154" s="238"/>
      <c r="AM154" s="238"/>
      <c r="AN154" s="238"/>
      <c r="AO154" s="238"/>
      <c r="AP154" s="238"/>
      <c r="AQ154" s="238"/>
      <c r="AR154" s="238"/>
      <c r="AS154" s="238"/>
      <c r="AT154" s="238"/>
      <c r="AU154" s="238"/>
      <c r="AV154" s="238"/>
      <c r="AW154" s="238"/>
      <c r="AX154" s="248"/>
      <c r="AY154" s="248"/>
      <c r="AZ154" s="248"/>
      <c r="BA154" s="248"/>
      <c r="BB154" s="248"/>
      <c r="BC154" s="248"/>
      <c r="BD154" s="248"/>
      <c r="BE154" s="248"/>
      <c r="BF154" s="248"/>
      <c r="BG154" s="249"/>
      <c r="BH154" s="223"/>
      <c r="BI154" s="235"/>
      <c r="BJ154" s="207"/>
      <c r="BK154" s="205"/>
    </row>
    <row r="155" spans="2:63" x14ac:dyDescent="0.2">
      <c r="B155" s="41"/>
      <c r="C155" s="116">
        <v>34</v>
      </c>
      <c r="D155" s="129" t="str">
        <f t="shared" ref="D155" si="408">IF(AD155="Athlete Name","",AD155)</f>
        <v/>
      </c>
      <c r="E155" s="130"/>
      <c r="F155" s="108" t="str">
        <f>IF(COUNT(#REF!,#REF!,#REF!,#REF!,#REF!,#REF!,#REF!,#REF!,#REF!,#REF!,#REF!,AL155,AM155,AN155,AO155,AP155,AQ155,AR155,AS155,AT155,AU155,AV155,AW155)=0,"", COUNT(#REF!,#REF!,#REF!,#REF!,#REF!,#REF!,#REF!,#REF!,#REF!,#REF!,#REF!,AL155,AM155,AN155,AO155,AP155,AQ155,AR155,AS155,AT155,AU155,AV155,AW155))</f>
        <v/>
      </c>
      <c r="G155" s="131" t="str">
        <f t="shared" ref="G155" si="409">_xlfn.IFS(F155="","",F155=1,1,F155=2,2,F155=3,3,F155=4,4,F155=5,5,F155&gt;5,5)</f>
        <v/>
      </c>
      <c r="H155" s="120"/>
      <c r="I155" s="143"/>
      <c r="J155" s="145" t="s">
        <v>32</v>
      </c>
      <c r="K155" s="116" t="str">
        <f>IFERROR(LARGE((AL155:BG155),1),"")</f>
        <v/>
      </c>
      <c r="L155" s="108" t="str">
        <f>IFERROR(LARGE((AL155:BG155),2),"")</f>
        <v/>
      </c>
      <c r="M155" s="108" t="str">
        <f>IFERROR(LARGE((AL155:BG155),3),"")</f>
        <v/>
      </c>
      <c r="N155" s="108" t="str">
        <f>IFERROR(LARGE((AL155:BG155),4),"")</f>
        <v/>
      </c>
      <c r="O155" s="131" t="str">
        <f>IFERROR(LARGE((AL155:BG155),5),"")</f>
        <v/>
      </c>
      <c r="P155" s="108"/>
      <c r="Q155" s="148" t="str">
        <f t="shared" ref="Q155" si="410">IFERROR(AVERAGEIF(K155:O155,"&gt;0"),"")</f>
        <v/>
      </c>
      <c r="R155" s="149" t="str">
        <f t="shared" ref="R155" si="411">IF(SUM(AF156:AJ156,K156:O156)=0,"",SUM(AF156:AJ156,K156:O156))</f>
        <v/>
      </c>
      <c r="S155" s="120"/>
      <c r="T155" s="107" t="str">
        <f t="shared" ref="T155" si="412">IF(U155="","",1)</f>
        <v/>
      </c>
      <c r="U155" s="110" t="str">
        <f t="shared" ref="U155" si="413">IF(SUM(Q155:R155)=0,"",SUM(Q155:R155))</f>
        <v/>
      </c>
      <c r="V155" s="109" t="str">
        <f t="shared" ref="V155" si="414">IF(U155="","",1)</f>
        <v/>
      </c>
      <c r="W155" s="120"/>
      <c r="X155" s="130" t="str">
        <f t="shared" ref="X155" si="415">IF(AD155="Athlete Name","",AD155)</f>
        <v/>
      </c>
      <c r="Y155" s="131"/>
      <c r="Z155" s="46"/>
      <c r="AB155" s="201"/>
      <c r="AC155" s="206">
        <v>34</v>
      </c>
      <c r="AD155" s="220" t="s">
        <v>40</v>
      </c>
      <c r="AF155" s="206"/>
      <c r="AG155" s="190"/>
      <c r="AH155" s="190"/>
      <c r="AI155" s="190"/>
      <c r="AJ155" s="207"/>
      <c r="AK155" s="242"/>
      <c r="AL155" s="222" t="s">
        <v>32</v>
      </c>
      <c r="AM155" s="222" t="s">
        <v>32</v>
      </c>
      <c r="AN155" s="222" t="s">
        <v>32</v>
      </c>
      <c r="AO155" s="222" t="s">
        <v>32</v>
      </c>
      <c r="AP155" s="222" t="s">
        <v>32</v>
      </c>
      <c r="AQ155" s="222" t="s">
        <v>32</v>
      </c>
      <c r="AR155" s="222" t="s">
        <v>32</v>
      </c>
      <c r="AS155" s="222" t="s">
        <v>32</v>
      </c>
      <c r="AT155" s="222" t="s">
        <v>32</v>
      </c>
      <c r="AU155" s="222" t="s">
        <v>32</v>
      </c>
      <c r="AV155" s="222" t="s">
        <v>32</v>
      </c>
      <c r="AW155" s="222" t="s">
        <v>32</v>
      </c>
      <c r="AX155" s="222" t="s">
        <v>32</v>
      </c>
      <c r="AY155" s="222" t="s">
        <v>32</v>
      </c>
      <c r="AZ155" s="222" t="s">
        <v>32</v>
      </c>
      <c r="BA155" s="222" t="s">
        <v>32</v>
      </c>
      <c r="BB155" s="222" t="s">
        <v>32</v>
      </c>
      <c r="BC155" s="222" t="s">
        <v>32</v>
      </c>
      <c r="BD155" s="222" t="s">
        <v>32</v>
      </c>
      <c r="BE155" s="222" t="s">
        <v>32</v>
      </c>
      <c r="BF155" s="222" t="s">
        <v>32</v>
      </c>
      <c r="BG155" s="222" t="s">
        <v>32</v>
      </c>
      <c r="BH155" s="223"/>
      <c r="BI155" s="220" t="str">
        <f>IF(AD155="Athlete Name","",AD155)</f>
        <v/>
      </c>
      <c r="BJ155" s="207">
        <v>34</v>
      </c>
      <c r="BK155" s="205"/>
    </row>
    <row r="156" spans="2:63" x14ac:dyDescent="0.2">
      <c r="B156" s="41"/>
      <c r="C156" s="116"/>
      <c r="D156" s="129"/>
      <c r="E156" s="130"/>
      <c r="F156" s="108"/>
      <c r="G156" s="131"/>
      <c r="H156" s="120"/>
      <c r="I156" s="143" t="str">
        <f>IF(SUM(AF156:AJ156)=0,"",SUM(AF156:AJ156))</f>
        <v/>
      </c>
      <c r="J156" s="145" t="s">
        <v>42</v>
      </c>
      <c r="K156" s="116" t="str">
        <f>IFERROR(LARGE((AL156:BG156),1),"")</f>
        <v/>
      </c>
      <c r="L156" s="108" t="str">
        <f>IFERROR(LARGE((AL156:BG156),2),"")</f>
        <v/>
      </c>
      <c r="M156" s="108" t="str">
        <f>IFERROR(LARGE((AL156:BG156),3),"")</f>
        <v/>
      </c>
      <c r="N156" s="108" t="str">
        <f>IFERROR(LARGE((AL156:BG156),4),"")</f>
        <v/>
      </c>
      <c r="O156" s="131" t="str">
        <f>IFERROR(LARGE((AL156:BG156),5),"")</f>
        <v/>
      </c>
      <c r="P156" s="108"/>
      <c r="Q156" s="148"/>
      <c r="R156" s="149"/>
      <c r="S156" s="120"/>
      <c r="T156" s="107" t="str">
        <f t="shared" ref="T156" si="416">IF(U155="","",1)</f>
        <v/>
      </c>
      <c r="U156" s="111" t="str">
        <f t="shared" ref="U156" si="417">IF(U155="","",1)</f>
        <v/>
      </c>
      <c r="V156" s="109" t="str">
        <f t="shared" ref="V156" si="418">IF(U155="","",1)</f>
        <v/>
      </c>
      <c r="W156" s="120"/>
      <c r="X156" s="130"/>
      <c r="Y156" s="131"/>
      <c r="Z156" s="46"/>
      <c r="AB156" s="201"/>
      <c r="AC156" s="206"/>
      <c r="AD156" s="220"/>
      <c r="AF156" s="206" t="s">
        <v>42</v>
      </c>
      <c r="AG156" s="190" t="s">
        <v>42</v>
      </c>
      <c r="AH156" s="190" t="s">
        <v>42</v>
      </c>
      <c r="AI156" s="190" t="s">
        <v>42</v>
      </c>
      <c r="AJ156" s="207" t="s">
        <v>42</v>
      </c>
      <c r="AK156" s="242"/>
      <c r="AL156" s="206" t="s">
        <v>42</v>
      </c>
      <c r="AM156" s="206" t="s">
        <v>42</v>
      </c>
      <c r="AN156" s="206" t="s">
        <v>42</v>
      </c>
      <c r="AO156" s="206" t="s">
        <v>42</v>
      </c>
      <c r="AP156" s="206" t="s">
        <v>42</v>
      </c>
      <c r="AQ156" s="206" t="s">
        <v>42</v>
      </c>
      <c r="AR156" s="206" t="s">
        <v>42</v>
      </c>
      <c r="AS156" s="206" t="s">
        <v>42</v>
      </c>
      <c r="AT156" s="206" t="s">
        <v>42</v>
      </c>
      <c r="AU156" s="206" t="s">
        <v>42</v>
      </c>
      <c r="AV156" s="206" t="s">
        <v>42</v>
      </c>
      <c r="AW156" s="206" t="s">
        <v>42</v>
      </c>
      <c r="AX156" s="206" t="s">
        <v>42</v>
      </c>
      <c r="AY156" s="206" t="s">
        <v>42</v>
      </c>
      <c r="AZ156" s="206" t="s">
        <v>42</v>
      </c>
      <c r="BA156" s="206" t="s">
        <v>42</v>
      </c>
      <c r="BB156" s="206" t="s">
        <v>42</v>
      </c>
      <c r="BC156" s="206" t="s">
        <v>42</v>
      </c>
      <c r="BD156" s="206" t="s">
        <v>42</v>
      </c>
      <c r="BE156" s="206" t="s">
        <v>42</v>
      </c>
      <c r="BF156" s="206" t="s">
        <v>42</v>
      </c>
      <c r="BG156" s="206" t="s">
        <v>42</v>
      </c>
      <c r="BH156" s="223"/>
      <c r="BI156" s="220"/>
      <c r="BJ156" s="207"/>
      <c r="BK156" s="205"/>
    </row>
    <row r="157" spans="2:63" s="224" customFormat="1" ht="8.5" customHeight="1" thickBot="1" x14ac:dyDescent="0.25">
      <c r="B157" s="65"/>
      <c r="C157" s="118"/>
      <c r="D157" s="132"/>
      <c r="E157" s="133"/>
      <c r="F157" s="167"/>
      <c r="G157" s="134"/>
      <c r="H157" s="146"/>
      <c r="I157" s="147"/>
      <c r="J157" s="146"/>
      <c r="K157" s="150"/>
      <c r="L157" s="113"/>
      <c r="M157" s="113"/>
      <c r="N157" s="113"/>
      <c r="O157" s="151"/>
      <c r="P157" s="146"/>
      <c r="Q157" s="152"/>
      <c r="R157" s="153"/>
      <c r="S157" s="146"/>
      <c r="T157" s="112" t="str">
        <f t="shared" ref="T157" si="419">IF(U155="","",1)</f>
        <v/>
      </c>
      <c r="U157" s="113" t="str">
        <f t="shared" ref="U157" si="420">IF(U155="","",1)</f>
        <v/>
      </c>
      <c r="V157" s="114" t="str">
        <f t="shared" ref="V157" si="421">IF(U155="","",1)</f>
        <v/>
      </c>
      <c r="W157" s="146"/>
      <c r="X157" s="132"/>
      <c r="Y157" s="159"/>
      <c r="Z157" s="64"/>
      <c r="AB157" s="225"/>
      <c r="AC157" s="226"/>
      <c r="AD157" s="243"/>
      <c r="AF157" s="244"/>
      <c r="AG157" s="245"/>
      <c r="AH157" s="245"/>
      <c r="AI157" s="245"/>
      <c r="AJ157" s="246"/>
      <c r="AL157" s="245"/>
      <c r="AM157" s="245"/>
      <c r="AN157" s="245"/>
      <c r="AO157" s="245"/>
      <c r="AP157" s="245"/>
      <c r="AQ157" s="245"/>
      <c r="AR157" s="245"/>
      <c r="AS157" s="245"/>
      <c r="AT157" s="245"/>
      <c r="AU157" s="245"/>
      <c r="AV157" s="245"/>
      <c r="AW157" s="245"/>
      <c r="AX157" s="245"/>
      <c r="AY157" s="245"/>
      <c r="AZ157" s="245"/>
      <c r="BA157" s="245"/>
      <c r="BB157" s="245"/>
      <c r="BC157" s="245"/>
      <c r="BD157" s="245"/>
      <c r="BE157" s="245"/>
      <c r="BF157" s="245"/>
      <c r="BG157" s="246"/>
      <c r="BH157" s="231"/>
      <c r="BI157" s="247"/>
      <c r="BJ157" s="233"/>
      <c r="BK157" s="234"/>
    </row>
    <row r="158" spans="2:63" ht="8.5" customHeight="1" thickTop="1" x14ac:dyDescent="0.2">
      <c r="B158" s="41"/>
      <c r="C158" s="116"/>
      <c r="D158" s="129"/>
      <c r="E158" s="130"/>
      <c r="F158" s="108"/>
      <c r="G158" s="131"/>
      <c r="H158" s="120"/>
      <c r="I158" s="143"/>
      <c r="J158" s="120"/>
      <c r="K158" s="116"/>
      <c r="L158" s="108"/>
      <c r="M158" s="108"/>
      <c r="N158" s="108"/>
      <c r="O158" s="131"/>
      <c r="P158" s="108"/>
      <c r="Q158" s="148"/>
      <c r="R158" s="149"/>
      <c r="S158" s="120"/>
      <c r="T158" s="107" t="str">
        <f t="shared" ref="T158" si="422">IF(U159="","",1)</f>
        <v/>
      </c>
      <c r="U158" s="108" t="str">
        <f t="shared" ref="U158" si="423">IF(U159="","",1)</f>
        <v/>
      </c>
      <c r="V158" s="109" t="str">
        <f t="shared" ref="V158" si="424">IF(U159="","",1)</f>
        <v/>
      </c>
      <c r="W158" s="120"/>
      <c r="X158" s="130"/>
      <c r="Y158" s="131"/>
      <c r="Z158" s="46"/>
      <c r="AB158" s="201"/>
      <c r="AC158" s="206"/>
      <c r="AD158" s="214"/>
      <c r="AF158" s="215"/>
      <c r="AG158" s="216"/>
      <c r="AH158" s="216"/>
      <c r="AI158" s="216"/>
      <c r="AJ158" s="217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7"/>
      <c r="BH158" s="223"/>
      <c r="BI158" s="214"/>
      <c r="BJ158" s="207"/>
      <c r="BK158" s="205"/>
    </row>
    <row r="159" spans="2:63" x14ac:dyDescent="0.2">
      <c r="B159" s="41"/>
      <c r="C159" s="116">
        <v>35</v>
      </c>
      <c r="D159" s="129" t="str">
        <f t="shared" ref="D159" si="425">IF(AD159="Athlete Name","",AD159)</f>
        <v/>
      </c>
      <c r="E159" s="130"/>
      <c r="F159" s="108" t="str">
        <f>IF(COUNT(#REF!,#REF!,#REF!,#REF!,#REF!,#REF!,#REF!,#REF!,#REF!,#REF!,#REF!,AL159,AM159,AN159,AO159,AP159,AQ159,AR159,AS159,AT159,AU159,AV159,AW159)=0,"", COUNT(#REF!,#REF!,#REF!,#REF!,#REF!,#REF!,#REF!,#REF!,#REF!,#REF!,#REF!,AL159,AM159,AN159,AO159,AP159,AQ159,AR159,AS159,AT159,AU159,AV159,AW159))</f>
        <v/>
      </c>
      <c r="G159" s="131" t="str">
        <f t="shared" ref="G159" si="426">_xlfn.IFS(F159="","",F159=1,1,F159=2,2,F159=3,3,F159=4,4,F159=5,5,F159&gt;5,5)</f>
        <v/>
      </c>
      <c r="H159" s="120"/>
      <c r="I159" s="143"/>
      <c r="J159" s="145" t="s">
        <v>32</v>
      </c>
      <c r="K159" s="116" t="str">
        <f>IFERROR(LARGE((AL159:BG159),1),"")</f>
        <v/>
      </c>
      <c r="L159" s="108" t="str">
        <f>IFERROR(LARGE((AL159:BG159),2),"")</f>
        <v/>
      </c>
      <c r="M159" s="108" t="str">
        <f>IFERROR(LARGE((AL159:BG159),3),"")</f>
        <v/>
      </c>
      <c r="N159" s="108" t="str">
        <f>IFERROR(LARGE((AL159:BG159),4),"")</f>
        <v/>
      </c>
      <c r="O159" s="131" t="str">
        <f>IFERROR(LARGE((AL159:BG159),5),"")</f>
        <v/>
      </c>
      <c r="P159" s="108"/>
      <c r="Q159" s="148" t="str">
        <f t="shared" ref="Q159" si="427">IFERROR(AVERAGEIF(K159:O159,"&gt;0"),"")</f>
        <v/>
      </c>
      <c r="R159" s="149" t="str">
        <f t="shared" ref="R159" si="428">IF(SUM(AF160:AJ160,K160:O160)=0,"",SUM(AF160:AJ160,K160:O160))</f>
        <v/>
      </c>
      <c r="S159" s="120"/>
      <c r="T159" s="107" t="str">
        <f t="shared" ref="T159" si="429">IF(U159="","",1)</f>
        <v/>
      </c>
      <c r="U159" s="110" t="str">
        <f t="shared" ref="U159" si="430">IF(SUM(Q159:R159)=0,"",SUM(Q159:R159))</f>
        <v/>
      </c>
      <c r="V159" s="109" t="str">
        <f t="shared" ref="V159" si="431">IF(U159="","",1)</f>
        <v/>
      </c>
      <c r="W159" s="120"/>
      <c r="X159" s="130" t="str">
        <f t="shared" ref="X159" si="432">IF(AD159="Athlete Name","",AD159)</f>
        <v/>
      </c>
      <c r="Y159" s="131"/>
      <c r="Z159" s="46"/>
      <c r="AB159" s="201"/>
      <c r="AC159" s="206">
        <v>35</v>
      </c>
      <c r="AD159" s="220" t="s">
        <v>40</v>
      </c>
      <c r="AF159" s="206"/>
      <c r="AG159" s="190"/>
      <c r="AH159" s="190"/>
      <c r="AI159" s="190"/>
      <c r="AJ159" s="207"/>
      <c r="AK159" s="242"/>
      <c r="AL159" s="222" t="s">
        <v>32</v>
      </c>
      <c r="AM159" s="222" t="s">
        <v>32</v>
      </c>
      <c r="AN159" s="222" t="s">
        <v>32</v>
      </c>
      <c r="AO159" s="222" t="s">
        <v>32</v>
      </c>
      <c r="AP159" s="222" t="s">
        <v>32</v>
      </c>
      <c r="AQ159" s="222" t="s">
        <v>32</v>
      </c>
      <c r="AR159" s="222" t="s">
        <v>32</v>
      </c>
      <c r="AS159" s="222" t="s">
        <v>32</v>
      </c>
      <c r="AT159" s="222" t="s">
        <v>32</v>
      </c>
      <c r="AU159" s="222" t="s">
        <v>32</v>
      </c>
      <c r="AV159" s="222" t="s">
        <v>32</v>
      </c>
      <c r="AW159" s="222" t="s">
        <v>32</v>
      </c>
      <c r="AX159" s="222" t="s">
        <v>32</v>
      </c>
      <c r="AY159" s="222" t="s">
        <v>32</v>
      </c>
      <c r="AZ159" s="222" t="s">
        <v>32</v>
      </c>
      <c r="BA159" s="222" t="s">
        <v>32</v>
      </c>
      <c r="BB159" s="222" t="s">
        <v>32</v>
      </c>
      <c r="BC159" s="222" t="s">
        <v>32</v>
      </c>
      <c r="BD159" s="222" t="s">
        <v>32</v>
      </c>
      <c r="BE159" s="222" t="s">
        <v>32</v>
      </c>
      <c r="BF159" s="222" t="s">
        <v>32</v>
      </c>
      <c r="BG159" s="222" t="s">
        <v>32</v>
      </c>
      <c r="BH159" s="223"/>
      <c r="BI159" s="220" t="str">
        <f>IF(AD159="Athlete Name","",AD159)</f>
        <v/>
      </c>
      <c r="BJ159" s="207">
        <v>35</v>
      </c>
      <c r="BK159" s="205"/>
    </row>
    <row r="160" spans="2:63" x14ac:dyDescent="0.2">
      <c r="B160" s="41"/>
      <c r="C160" s="116"/>
      <c r="D160" s="129"/>
      <c r="E160" s="130"/>
      <c r="F160" s="108"/>
      <c r="G160" s="131"/>
      <c r="H160" s="120"/>
      <c r="I160" s="143" t="str">
        <f>IF(SUM(AF160:AJ160)=0,"",SUM(AF160:AJ160))</f>
        <v/>
      </c>
      <c r="J160" s="145" t="s">
        <v>42</v>
      </c>
      <c r="K160" s="116" t="str">
        <f>IFERROR(LARGE((AL160:BG160),1),"")</f>
        <v/>
      </c>
      <c r="L160" s="108" t="str">
        <f>IFERROR(LARGE((AL160:BG160),2),"")</f>
        <v/>
      </c>
      <c r="M160" s="108" t="str">
        <f>IFERROR(LARGE((AL160:BG160),3),"")</f>
        <v/>
      </c>
      <c r="N160" s="108" t="str">
        <f>IFERROR(LARGE((AL160:BG160),4),"")</f>
        <v/>
      </c>
      <c r="O160" s="131" t="str">
        <f>IFERROR(LARGE((AL160:BG160),5),"")</f>
        <v/>
      </c>
      <c r="P160" s="108"/>
      <c r="Q160" s="148"/>
      <c r="R160" s="149"/>
      <c r="S160" s="120"/>
      <c r="T160" s="107" t="str">
        <f t="shared" ref="T160" si="433">IF(U159="","",1)</f>
        <v/>
      </c>
      <c r="U160" s="111" t="str">
        <f t="shared" ref="U160" si="434">IF(U159="","",1)</f>
        <v/>
      </c>
      <c r="V160" s="109" t="str">
        <f t="shared" ref="V160" si="435">IF(U159="","",1)</f>
        <v/>
      </c>
      <c r="W160" s="120"/>
      <c r="X160" s="130"/>
      <c r="Y160" s="131"/>
      <c r="Z160" s="46"/>
      <c r="AB160" s="201"/>
      <c r="AC160" s="206"/>
      <c r="AD160" s="220"/>
      <c r="AF160" s="206" t="s">
        <v>42</v>
      </c>
      <c r="AG160" s="190" t="s">
        <v>42</v>
      </c>
      <c r="AH160" s="190" t="s">
        <v>42</v>
      </c>
      <c r="AI160" s="190" t="s">
        <v>42</v>
      </c>
      <c r="AJ160" s="207" t="s">
        <v>42</v>
      </c>
      <c r="AK160" s="242"/>
      <c r="AL160" s="206" t="s">
        <v>42</v>
      </c>
      <c r="AM160" s="206" t="s">
        <v>42</v>
      </c>
      <c r="AN160" s="206" t="s">
        <v>42</v>
      </c>
      <c r="AO160" s="206" t="s">
        <v>42</v>
      </c>
      <c r="AP160" s="206" t="s">
        <v>42</v>
      </c>
      <c r="AQ160" s="206" t="s">
        <v>42</v>
      </c>
      <c r="AR160" s="206" t="s">
        <v>42</v>
      </c>
      <c r="AS160" s="206" t="s">
        <v>42</v>
      </c>
      <c r="AT160" s="206" t="s">
        <v>42</v>
      </c>
      <c r="AU160" s="206" t="s">
        <v>42</v>
      </c>
      <c r="AV160" s="206" t="s">
        <v>42</v>
      </c>
      <c r="AW160" s="206" t="s">
        <v>42</v>
      </c>
      <c r="AX160" s="206" t="s">
        <v>42</v>
      </c>
      <c r="AY160" s="206" t="s">
        <v>42</v>
      </c>
      <c r="AZ160" s="206" t="s">
        <v>42</v>
      </c>
      <c r="BA160" s="206" t="s">
        <v>42</v>
      </c>
      <c r="BB160" s="206" t="s">
        <v>42</v>
      </c>
      <c r="BC160" s="206" t="s">
        <v>42</v>
      </c>
      <c r="BD160" s="206" t="s">
        <v>42</v>
      </c>
      <c r="BE160" s="206" t="s">
        <v>42</v>
      </c>
      <c r="BF160" s="206" t="s">
        <v>42</v>
      </c>
      <c r="BG160" s="206" t="s">
        <v>42</v>
      </c>
      <c r="BH160" s="223"/>
      <c r="BI160" s="220"/>
      <c r="BJ160" s="207"/>
      <c r="BK160" s="205"/>
    </row>
    <row r="161" spans="2:63" s="224" customFormat="1" ht="8.5" customHeight="1" thickBot="1" x14ac:dyDescent="0.25">
      <c r="B161" s="65"/>
      <c r="C161" s="118"/>
      <c r="D161" s="132"/>
      <c r="E161" s="133"/>
      <c r="F161" s="167"/>
      <c r="G161" s="134"/>
      <c r="H161" s="146"/>
      <c r="I161" s="147"/>
      <c r="J161" s="146"/>
      <c r="K161" s="150"/>
      <c r="L161" s="113"/>
      <c r="M161" s="113"/>
      <c r="N161" s="113"/>
      <c r="O161" s="151"/>
      <c r="P161" s="146"/>
      <c r="Q161" s="152"/>
      <c r="R161" s="153"/>
      <c r="S161" s="146"/>
      <c r="T161" s="112" t="str">
        <f t="shared" ref="T161" si="436">IF(U159="","",1)</f>
        <v/>
      </c>
      <c r="U161" s="113" t="str">
        <f t="shared" ref="U161" si="437">IF(U159="","",1)</f>
        <v/>
      </c>
      <c r="V161" s="114" t="str">
        <f t="shared" ref="V161" si="438">IF(U159="","",1)</f>
        <v/>
      </c>
      <c r="W161" s="146"/>
      <c r="X161" s="132"/>
      <c r="Y161" s="159"/>
      <c r="Z161" s="64"/>
      <c r="AB161" s="225"/>
      <c r="AC161" s="226"/>
      <c r="AD161" s="227"/>
      <c r="AF161" s="228"/>
      <c r="AG161" s="229"/>
      <c r="AH161" s="229"/>
      <c r="AI161" s="229"/>
      <c r="AJ161" s="230"/>
      <c r="AL161" s="229"/>
      <c r="AM161" s="229"/>
      <c r="AN161" s="229"/>
      <c r="AO161" s="229"/>
      <c r="AP161" s="229"/>
      <c r="AQ161" s="229"/>
      <c r="AR161" s="229"/>
      <c r="AS161" s="229"/>
      <c r="AT161" s="229"/>
      <c r="AU161" s="229"/>
      <c r="AV161" s="229"/>
      <c r="AW161" s="229"/>
      <c r="AX161" s="229"/>
      <c r="AY161" s="229"/>
      <c r="AZ161" s="229"/>
      <c r="BA161" s="229"/>
      <c r="BB161" s="229"/>
      <c r="BC161" s="229"/>
      <c r="BD161" s="229"/>
      <c r="BE161" s="229"/>
      <c r="BF161" s="229"/>
      <c r="BG161" s="230"/>
      <c r="BH161" s="231"/>
      <c r="BI161" s="232"/>
      <c r="BJ161" s="233"/>
      <c r="BK161" s="234"/>
    </row>
    <row r="162" spans="2:63" ht="8.5" customHeight="1" thickTop="1" x14ac:dyDescent="0.2">
      <c r="B162" s="41"/>
      <c r="C162" s="116"/>
      <c r="D162" s="129"/>
      <c r="E162" s="130"/>
      <c r="F162" s="108"/>
      <c r="G162" s="131"/>
      <c r="H162" s="120"/>
      <c r="I162" s="143"/>
      <c r="J162" s="120"/>
      <c r="K162" s="116"/>
      <c r="L162" s="108"/>
      <c r="M162" s="108"/>
      <c r="N162" s="108"/>
      <c r="O162" s="131"/>
      <c r="P162" s="108"/>
      <c r="Q162" s="148"/>
      <c r="R162" s="149"/>
      <c r="S162" s="120"/>
      <c r="T162" s="107" t="str">
        <f t="shared" ref="T162" si="439">IF(U163="","",1)</f>
        <v/>
      </c>
      <c r="U162" s="108" t="str">
        <f t="shared" ref="U162" si="440">IF(U163="","",1)</f>
        <v/>
      </c>
      <c r="V162" s="109" t="str">
        <f t="shared" ref="V162" si="441">IF(U163="","",1)</f>
        <v/>
      </c>
      <c r="W162" s="120"/>
      <c r="X162" s="130"/>
      <c r="Y162" s="131"/>
      <c r="Z162" s="46"/>
      <c r="AB162" s="201"/>
      <c r="AC162" s="206"/>
      <c r="AD162" s="235"/>
      <c r="AF162" s="236"/>
      <c r="AG162" s="237"/>
      <c r="AH162" s="237"/>
      <c r="AI162" s="238"/>
      <c r="AJ162" s="239"/>
      <c r="AL162" s="238"/>
      <c r="AM162" s="238"/>
      <c r="AN162" s="238"/>
      <c r="AO162" s="238"/>
      <c r="AP162" s="238"/>
      <c r="AQ162" s="238"/>
      <c r="AR162" s="238"/>
      <c r="AS162" s="238"/>
      <c r="AT162" s="238"/>
      <c r="AU162" s="238"/>
      <c r="AV162" s="238"/>
      <c r="AW162" s="238"/>
      <c r="AX162" s="248"/>
      <c r="AY162" s="248"/>
      <c r="AZ162" s="248"/>
      <c r="BA162" s="248"/>
      <c r="BB162" s="248"/>
      <c r="BC162" s="248"/>
      <c r="BD162" s="248"/>
      <c r="BE162" s="248"/>
      <c r="BF162" s="248"/>
      <c r="BG162" s="249"/>
      <c r="BH162" s="223"/>
      <c r="BI162" s="235"/>
      <c r="BJ162" s="207"/>
      <c r="BK162" s="205"/>
    </row>
    <row r="163" spans="2:63" x14ac:dyDescent="0.2">
      <c r="B163" s="41"/>
      <c r="C163" s="116">
        <v>36</v>
      </c>
      <c r="D163" s="129" t="str">
        <f t="shared" ref="D163" si="442">IF(AD163="Athlete Name","",AD163)</f>
        <v/>
      </c>
      <c r="E163" s="130"/>
      <c r="F163" s="108" t="str">
        <f>IF(COUNT(#REF!,#REF!,#REF!,#REF!,#REF!,#REF!,#REF!,#REF!,#REF!,#REF!,#REF!,AL163,AM163,AN163,AO163,AP163,AQ163,AR163,AS163,AT163,AU163,AV163,AW163)=0,"", COUNT(#REF!,#REF!,#REF!,#REF!,#REF!,#REF!,#REF!,#REF!,#REF!,#REF!,#REF!,AL163,AM163,AN163,AO163,AP163,AQ163,AR163,AS163,AT163,AU163,AV163,AW163))</f>
        <v/>
      </c>
      <c r="G163" s="131" t="str">
        <f t="shared" ref="G163" si="443">_xlfn.IFS(F163="","",F163=1,1,F163=2,2,F163=3,3,F163=4,4,F163=5,5,F163&gt;5,5)</f>
        <v/>
      </c>
      <c r="H163" s="120"/>
      <c r="I163" s="143"/>
      <c r="J163" s="145" t="s">
        <v>32</v>
      </c>
      <c r="K163" s="116" t="str">
        <f>IFERROR(LARGE((AL163:BG163),1),"")</f>
        <v/>
      </c>
      <c r="L163" s="108" t="str">
        <f>IFERROR(LARGE((AL163:BG163),2),"")</f>
        <v/>
      </c>
      <c r="M163" s="108" t="str">
        <f>IFERROR(LARGE((AL163:BG163),3),"")</f>
        <v/>
      </c>
      <c r="N163" s="108" t="str">
        <f>IFERROR(LARGE((AL163:BG163),4),"")</f>
        <v/>
      </c>
      <c r="O163" s="131" t="str">
        <f>IFERROR(LARGE((AL163:BG163),5),"")</f>
        <v/>
      </c>
      <c r="P163" s="108"/>
      <c r="Q163" s="148" t="str">
        <f t="shared" ref="Q163" si="444">IFERROR(AVERAGEIF(K163:O163,"&gt;0"),"")</f>
        <v/>
      </c>
      <c r="R163" s="149" t="str">
        <f t="shared" ref="R163" si="445">IF(SUM(AF164:AJ164,K164:O164)=0,"",SUM(AF164:AJ164,K164:O164))</f>
        <v/>
      </c>
      <c r="S163" s="120"/>
      <c r="T163" s="107" t="str">
        <f t="shared" ref="T163" si="446">IF(U163="","",1)</f>
        <v/>
      </c>
      <c r="U163" s="110" t="str">
        <f t="shared" ref="U163" si="447">IF(SUM(Q163:R163)=0,"",SUM(Q163:R163))</f>
        <v/>
      </c>
      <c r="V163" s="109" t="str">
        <f t="shared" ref="V163" si="448">IF(U163="","",1)</f>
        <v/>
      </c>
      <c r="W163" s="120"/>
      <c r="X163" s="130" t="str">
        <f t="shared" ref="X163" si="449">IF(AD163="Athlete Name","",AD163)</f>
        <v/>
      </c>
      <c r="Y163" s="131"/>
      <c r="Z163" s="46"/>
      <c r="AB163" s="201"/>
      <c r="AC163" s="206">
        <v>36</v>
      </c>
      <c r="AD163" s="220" t="s">
        <v>40</v>
      </c>
      <c r="AF163" s="206"/>
      <c r="AG163" s="190"/>
      <c r="AH163" s="190"/>
      <c r="AI163" s="190"/>
      <c r="AJ163" s="207"/>
      <c r="AK163" s="242"/>
      <c r="AL163" s="222" t="s">
        <v>32</v>
      </c>
      <c r="AM163" s="222" t="s">
        <v>32</v>
      </c>
      <c r="AN163" s="222" t="s">
        <v>32</v>
      </c>
      <c r="AO163" s="222" t="s">
        <v>32</v>
      </c>
      <c r="AP163" s="222" t="s">
        <v>32</v>
      </c>
      <c r="AQ163" s="222" t="s">
        <v>32</v>
      </c>
      <c r="AR163" s="222" t="s">
        <v>32</v>
      </c>
      <c r="AS163" s="222" t="s">
        <v>32</v>
      </c>
      <c r="AT163" s="222" t="s">
        <v>32</v>
      </c>
      <c r="AU163" s="222" t="s">
        <v>32</v>
      </c>
      <c r="AV163" s="222" t="s">
        <v>32</v>
      </c>
      <c r="AW163" s="222" t="s">
        <v>32</v>
      </c>
      <c r="AX163" s="222" t="s">
        <v>32</v>
      </c>
      <c r="AY163" s="222" t="s">
        <v>32</v>
      </c>
      <c r="AZ163" s="222" t="s">
        <v>32</v>
      </c>
      <c r="BA163" s="222" t="s">
        <v>32</v>
      </c>
      <c r="BB163" s="222" t="s">
        <v>32</v>
      </c>
      <c r="BC163" s="222" t="s">
        <v>32</v>
      </c>
      <c r="BD163" s="222" t="s">
        <v>32</v>
      </c>
      <c r="BE163" s="222" t="s">
        <v>32</v>
      </c>
      <c r="BF163" s="222" t="s">
        <v>32</v>
      </c>
      <c r="BG163" s="222" t="s">
        <v>32</v>
      </c>
      <c r="BH163" s="223"/>
      <c r="BI163" s="220" t="str">
        <f>IF(AD163="Athlete Name","",AD163)</f>
        <v/>
      </c>
      <c r="BJ163" s="207">
        <v>36</v>
      </c>
      <c r="BK163" s="205"/>
    </row>
    <row r="164" spans="2:63" x14ac:dyDescent="0.2">
      <c r="B164" s="41"/>
      <c r="C164" s="116"/>
      <c r="D164" s="129"/>
      <c r="E164" s="130"/>
      <c r="F164" s="108"/>
      <c r="G164" s="131"/>
      <c r="H164" s="120"/>
      <c r="I164" s="143" t="str">
        <f>IF(SUM(AF164:AJ164)=0,"",SUM(AF164:AJ164))</f>
        <v/>
      </c>
      <c r="J164" s="145" t="s">
        <v>42</v>
      </c>
      <c r="K164" s="116" t="str">
        <f>IFERROR(LARGE((AL164:BG164),1),"")</f>
        <v/>
      </c>
      <c r="L164" s="108" t="str">
        <f>IFERROR(LARGE((AL164:BG164),2),"")</f>
        <v/>
      </c>
      <c r="M164" s="108" t="str">
        <f>IFERROR(LARGE((AL164:BG164),3),"")</f>
        <v/>
      </c>
      <c r="N164" s="108" t="str">
        <f>IFERROR(LARGE((AL164:BG164),4),"")</f>
        <v/>
      </c>
      <c r="O164" s="131" t="str">
        <f>IFERROR(LARGE((AL164:BG164),5),"")</f>
        <v/>
      </c>
      <c r="P164" s="108"/>
      <c r="Q164" s="148"/>
      <c r="R164" s="149"/>
      <c r="S164" s="120"/>
      <c r="T164" s="107" t="str">
        <f t="shared" ref="T164" si="450">IF(U163="","",1)</f>
        <v/>
      </c>
      <c r="U164" s="111" t="str">
        <f t="shared" ref="U164" si="451">IF(U163="","",1)</f>
        <v/>
      </c>
      <c r="V164" s="109" t="str">
        <f t="shared" ref="V164" si="452">IF(U163="","",1)</f>
        <v/>
      </c>
      <c r="W164" s="120"/>
      <c r="X164" s="130"/>
      <c r="Y164" s="131"/>
      <c r="Z164" s="46"/>
      <c r="AB164" s="201"/>
      <c r="AC164" s="206"/>
      <c r="AD164" s="220"/>
      <c r="AF164" s="206" t="s">
        <v>42</v>
      </c>
      <c r="AG164" s="190" t="s">
        <v>42</v>
      </c>
      <c r="AH164" s="190" t="s">
        <v>42</v>
      </c>
      <c r="AI164" s="190" t="s">
        <v>42</v>
      </c>
      <c r="AJ164" s="207" t="s">
        <v>42</v>
      </c>
      <c r="AK164" s="242"/>
      <c r="AL164" s="206" t="s">
        <v>42</v>
      </c>
      <c r="AM164" s="206" t="s">
        <v>42</v>
      </c>
      <c r="AN164" s="206" t="s">
        <v>42</v>
      </c>
      <c r="AO164" s="206" t="s">
        <v>42</v>
      </c>
      <c r="AP164" s="206" t="s">
        <v>42</v>
      </c>
      <c r="AQ164" s="206" t="s">
        <v>42</v>
      </c>
      <c r="AR164" s="206" t="s">
        <v>42</v>
      </c>
      <c r="AS164" s="206" t="s">
        <v>42</v>
      </c>
      <c r="AT164" s="206" t="s">
        <v>42</v>
      </c>
      <c r="AU164" s="206" t="s">
        <v>42</v>
      </c>
      <c r="AV164" s="206" t="s">
        <v>42</v>
      </c>
      <c r="AW164" s="206" t="s">
        <v>42</v>
      </c>
      <c r="AX164" s="206" t="s">
        <v>42</v>
      </c>
      <c r="AY164" s="206" t="s">
        <v>42</v>
      </c>
      <c r="AZ164" s="206" t="s">
        <v>42</v>
      </c>
      <c r="BA164" s="206" t="s">
        <v>42</v>
      </c>
      <c r="BB164" s="206" t="s">
        <v>42</v>
      </c>
      <c r="BC164" s="206" t="s">
        <v>42</v>
      </c>
      <c r="BD164" s="206" t="s">
        <v>42</v>
      </c>
      <c r="BE164" s="206" t="s">
        <v>42</v>
      </c>
      <c r="BF164" s="206" t="s">
        <v>42</v>
      </c>
      <c r="BG164" s="206" t="s">
        <v>42</v>
      </c>
      <c r="BH164" s="223"/>
      <c r="BI164" s="220"/>
      <c r="BJ164" s="207"/>
      <c r="BK164" s="205"/>
    </row>
    <row r="165" spans="2:63" s="224" customFormat="1" ht="8.5" customHeight="1" thickBot="1" x14ac:dyDescent="0.25">
      <c r="B165" s="65"/>
      <c r="C165" s="118"/>
      <c r="D165" s="132"/>
      <c r="E165" s="133"/>
      <c r="F165" s="167"/>
      <c r="G165" s="134"/>
      <c r="H165" s="146"/>
      <c r="I165" s="147"/>
      <c r="J165" s="146"/>
      <c r="K165" s="150"/>
      <c r="L165" s="113"/>
      <c r="M165" s="113"/>
      <c r="N165" s="113"/>
      <c r="O165" s="151"/>
      <c r="P165" s="146"/>
      <c r="Q165" s="152"/>
      <c r="R165" s="153"/>
      <c r="S165" s="146"/>
      <c r="T165" s="112" t="str">
        <f t="shared" ref="T165" si="453">IF(U163="","",1)</f>
        <v/>
      </c>
      <c r="U165" s="113" t="str">
        <f t="shared" ref="U165" si="454">IF(U163="","",1)</f>
        <v/>
      </c>
      <c r="V165" s="114" t="str">
        <f t="shared" ref="V165" si="455">IF(U163="","",1)</f>
        <v/>
      </c>
      <c r="W165" s="146"/>
      <c r="X165" s="132"/>
      <c r="Y165" s="159"/>
      <c r="Z165" s="64"/>
      <c r="AB165" s="225"/>
      <c r="AC165" s="226"/>
      <c r="AD165" s="243"/>
      <c r="AF165" s="244"/>
      <c r="AG165" s="245"/>
      <c r="AH165" s="245"/>
      <c r="AI165" s="245"/>
      <c r="AJ165" s="246"/>
      <c r="AL165" s="245"/>
      <c r="AM165" s="245"/>
      <c r="AN165" s="245"/>
      <c r="AO165" s="245"/>
      <c r="AP165" s="245"/>
      <c r="AQ165" s="245"/>
      <c r="AR165" s="245"/>
      <c r="AS165" s="245"/>
      <c r="AT165" s="245"/>
      <c r="AU165" s="245"/>
      <c r="AV165" s="245"/>
      <c r="AW165" s="245"/>
      <c r="AX165" s="245"/>
      <c r="AY165" s="245"/>
      <c r="AZ165" s="245"/>
      <c r="BA165" s="245"/>
      <c r="BB165" s="245"/>
      <c r="BC165" s="245"/>
      <c r="BD165" s="245"/>
      <c r="BE165" s="245"/>
      <c r="BF165" s="245"/>
      <c r="BG165" s="246"/>
      <c r="BH165" s="231"/>
      <c r="BI165" s="247"/>
      <c r="BJ165" s="233"/>
      <c r="BK165" s="234"/>
    </row>
    <row r="166" spans="2:63" ht="8.5" customHeight="1" thickTop="1" x14ac:dyDescent="0.2">
      <c r="B166" s="41"/>
      <c r="C166" s="116"/>
      <c r="D166" s="129"/>
      <c r="E166" s="130"/>
      <c r="F166" s="108"/>
      <c r="G166" s="131"/>
      <c r="H166" s="120"/>
      <c r="I166" s="143"/>
      <c r="J166" s="120"/>
      <c r="K166" s="116"/>
      <c r="L166" s="108"/>
      <c r="M166" s="108"/>
      <c r="N166" s="108"/>
      <c r="O166" s="131"/>
      <c r="P166" s="108"/>
      <c r="Q166" s="148"/>
      <c r="R166" s="149"/>
      <c r="S166" s="120"/>
      <c r="T166" s="107" t="str">
        <f t="shared" ref="T166" si="456">IF(U167="","",1)</f>
        <v/>
      </c>
      <c r="U166" s="108" t="str">
        <f t="shared" ref="U166" si="457">IF(U167="","",1)</f>
        <v/>
      </c>
      <c r="V166" s="109" t="str">
        <f t="shared" ref="V166" si="458">IF(U167="","",1)</f>
        <v/>
      </c>
      <c r="W166" s="120"/>
      <c r="X166" s="130"/>
      <c r="Y166" s="131"/>
      <c r="Z166" s="46"/>
      <c r="AB166" s="201"/>
      <c r="AC166" s="206"/>
      <c r="AD166" s="214"/>
      <c r="AF166" s="215"/>
      <c r="AG166" s="216"/>
      <c r="AH166" s="216"/>
      <c r="AI166" s="216"/>
      <c r="AJ166" s="217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9"/>
      <c r="AY166" s="219"/>
      <c r="AZ166" s="219"/>
      <c r="BA166" s="219"/>
      <c r="BB166" s="219"/>
      <c r="BC166" s="219"/>
      <c r="BD166" s="219"/>
      <c r="BE166" s="219"/>
      <c r="BF166" s="219"/>
      <c r="BG166" s="217"/>
      <c r="BH166" s="223"/>
      <c r="BI166" s="214"/>
      <c r="BJ166" s="207"/>
      <c r="BK166" s="205"/>
    </row>
    <row r="167" spans="2:63" x14ac:dyDescent="0.2">
      <c r="B167" s="41"/>
      <c r="C167" s="116">
        <v>37</v>
      </c>
      <c r="D167" s="129" t="str">
        <f t="shared" ref="D167" si="459">IF(AD167="Athlete Name","",AD167)</f>
        <v/>
      </c>
      <c r="E167" s="130"/>
      <c r="F167" s="108" t="str">
        <f>IF(COUNT(#REF!,#REF!,#REF!,#REF!,#REF!,#REF!,#REF!,#REF!,#REF!,#REF!,#REF!,AL167,AM167,AN167,AO167,AP167,AQ167,AR167,AS167,AT167,AU167,AV167,AW167)=0,"", COUNT(#REF!,#REF!,#REF!,#REF!,#REF!,#REF!,#REF!,#REF!,#REF!,#REF!,#REF!,AL167,AM167,AN167,AO167,AP167,AQ167,AR167,AS167,AT167,AU167,AV167,AW167))</f>
        <v/>
      </c>
      <c r="G167" s="131" t="str">
        <f t="shared" ref="G167" si="460">_xlfn.IFS(F167="","",F167=1,1,F167=2,2,F167=3,3,F167=4,4,F167=5,5,F167&gt;5,5)</f>
        <v/>
      </c>
      <c r="H167" s="120"/>
      <c r="I167" s="143"/>
      <c r="J167" s="145" t="s">
        <v>32</v>
      </c>
      <c r="K167" s="116" t="str">
        <f>IFERROR(LARGE((AL167:BG167),1),"")</f>
        <v/>
      </c>
      <c r="L167" s="108" t="str">
        <f>IFERROR(LARGE((AL167:BG167),2),"")</f>
        <v/>
      </c>
      <c r="M167" s="108" t="str">
        <f>IFERROR(LARGE((AL167:BG167),3),"")</f>
        <v/>
      </c>
      <c r="N167" s="108" t="str">
        <f>IFERROR(LARGE((AL167:BG167),4),"")</f>
        <v/>
      </c>
      <c r="O167" s="131" t="str">
        <f>IFERROR(LARGE((AL167:BG167),5),"")</f>
        <v/>
      </c>
      <c r="P167" s="108"/>
      <c r="Q167" s="148" t="str">
        <f t="shared" ref="Q167" si="461">IFERROR(AVERAGEIF(K167:O167,"&gt;0"),"")</f>
        <v/>
      </c>
      <c r="R167" s="149" t="str">
        <f t="shared" ref="R167" si="462">IF(SUM(AF168:AJ168,K168:O168)=0,"",SUM(AF168:AJ168,K168:O168))</f>
        <v/>
      </c>
      <c r="S167" s="120"/>
      <c r="T167" s="107" t="str">
        <f t="shared" ref="T167" si="463">IF(U167="","",1)</f>
        <v/>
      </c>
      <c r="U167" s="110" t="str">
        <f t="shared" ref="U167" si="464">IF(SUM(Q167:R167)=0,"",SUM(Q167:R167))</f>
        <v/>
      </c>
      <c r="V167" s="109" t="str">
        <f t="shared" ref="V167" si="465">IF(U167="","",1)</f>
        <v/>
      </c>
      <c r="W167" s="120"/>
      <c r="X167" s="130" t="str">
        <f t="shared" ref="X167" si="466">IF(AD167="Athlete Name","",AD167)</f>
        <v/>
      </c>
      <c r="Y167" s="131"/>
      <c r="Z167" s="46"/>
      <c r="AB167" s="201"/>
      <c r="AC167" s="206">
        <v>37</v>
      </c>
      <c r="AD167" s="220" t="s">
        <v>40</v>
      </c>
      <c r="AF167" s="206"/>
      <c r="AG167" s="190"/>
      <c r="AH167" s="190"/>
      <c r="AI167" s="190"/>
      <c r="AJ167" s="207"/>
      <c r="AK167" s="242"/>
      <c r="AL167" s="222" t="s">
        <v>32</v>
      </c>
      <c r="AM167" s="222" t="s">
        <v>32</v>
      </c>
      <c r="AN167" s="222" t="s">
        <v>32</v>
      </c>
      <c r="AO167" s="222" t="s">
        <v>32</v>
      </c>
      <c r="AP167" s="222" t="s">
        <v>32</v>
      </c>
      <c r="AQ167" s="222" t="s">
        <v>32</v>
      </c>
      <c r="AR167" s="222" t="s">
        <v>32</v>
      </c>
      <c r="AS167" s="222" t="s">
        <v>32</v>
      </c>
      <c r="AT167" s="222" t="s">
        <v>32</v>
      </c>
      <c r="AU167" s="222" t="s">
        <v>32</v>
      </c>
      <c r="AV167" s="222" t="s">
        <v>32</v>
      </c>
      <c r="AW167" s="222" t="s">
        <v>32</v>
      </c>
      <c r="AX167" s="222" t="s">
        <v>32</v>
      </c>
      <c r="AY167" s="222" t="s">
        <v>32</v>
      </c>
      <c r="AZ167" s="222" t="s">
        <v>32</v>
      </c>
      <c r="BA167" s="222" t="s">
        <v>32</v>
      </c>
      <c r="BB167" s="222" t="s">
        <v>32</v>
      </c>
      <c r="BC167" s="222" t="s">
        <v>32</v>
      </c>
      <c r="BD167" s="222" t="s">
        <v>32</v>
      </c>
      <c r="BE167" s="222" t="s">
        <v>32</v>
      </c>
      <c r="BF167" s="222" t="s">
        <v>32</v>
      </c>
      <c r="BG167" s="222" t="s">
        <v>32</v>
      </c>
      <c r="BH167" s="223"/>
      <c r="BI167" s="220" t="str">
        <f>IF(AD167="Athlete Name","",AD167)</f>
        <v/>
      </c>
      <c r="BJ167" s="207">
        <v>37</v>
      </c>
      <c r="BK167" s="205"/>
    </row>
    <row r="168" spans="2:63" x14ac:dyDescent="0.2">
      <c r="B168" s="41"/>
      <c r="C168" s="116"/>
      <c r="D168" s="129"/>
      <c r="E168" s="130"/>
      <c r="F168" s="108"/>
      <c r="G168" s="131"/>
      <c r="H168" s="120"/>
      <c r="I168" s="143" t="str">
        <f>IF(SUM(AF168:AJ168)=0,"",SUM(AF168:AJ168))</f>
        <v/>
      </c>
      <c r="J168" s="145" t="s">
        <v>42</v>
      </c>
      <c r="K168" s="116" t="str">
        <f>IFERROR(LARGE((AL168:BG168),1),"")</f>
        <v/>
      </c>
      <c r="L168" s="108" t="str">
        <f>IFERROR(LARGE((AL168:BG168),2),"")</f>
        <v/>
      </c>
      <c r="M168" s="108" t="str">
        <f>IFERROR(LARGE((AL168:BG168),3),"")</f>
        <v/>
      </c>
      <c r="N168" s="108" t="str">
        <f>IFERROR(LARGE((AL168:BG168),4),"")</f>
        <v/>
      </c>
      <c r="O168" s="131" t="str">
        <f>IFERROR(LARGE((AL168:BG168),5),"")</f>
        <v/>
      </c>
      <c r="P168" s="108"/>
      <c r="Q168" s="148"/>
      <c r="R168" s="149"/>
      <c r="S168" s="120"/>
      <c r="T168" s="107" t="str">
        <f t="shared" ref="T168" si="467">IF(U167="","",1)</f>
        <v/>
      </c>
      <c r="U168" s="111" t="str">
        <f t="shared" ref="U168" si="468">IF(U167="","",1)</f>
        <v/>
      </c>
      <c r="V168" s="109" t="str">
        <f t="shared" ref="V168" si="469">IF(U167="","",1)</f>
        <v/>
      </c>
      <c r="W168" s="120"/>
      <c r="X168" s="130"/>
      <c r="Y168" s="131"/>
      <c r="Z168" s="46"/>
      <c r="AB168" s="201"/>
      <c r="AC168" s="206"/>
      <c r="AD168" s="220"/>
      <c r="AF168" s="206" t="s">
        <v>42</v>
      </c>
      <c r="AG168" s="190" t="s">
        <v>42</v>
      </c>
      <c r="AH168" s="190" t="s">
        <v>42</v>
      </c>
      <c r="AI168" s="190" t="s">
        <v>42</v>
      </c>
      <c r="AJ168" s="207" t="s">
        <v>42</v>
      </c>
      <c r="AK168" s="242"/>
      <c r="AL168" s="206" t="s">
        <v>42</v>
      </c>
      <c r="AM168" s="206" t="s">
        <v>42</v>
      </c>
      <c r="AN168" s="206" t="s">
        <v>42</v>
      </c>
      <c r="AO168" s="206" t="s">
        <v>42</v>
      </c>
      <c r="AP168" s="206" t="s">
        <v>42</v>
      </c>
      <c r="AQ168" s="206" t="s">
        <v>42</v>
      </c>
      <c r="AR168" s="206" t="s">
        <v>42</v>
      </c>
      <c r="AS168" s="206" t="s">
        <v>42</v>
      </c>
      <c r="AT168" s="206" t="s">
        <v>42</v>
      </c>
      <c r="AU168" s="206" t="s">
        <v>42</v>
      </c>
      <c r="AV168" s="206" t="s">
        <v>42</v>
      </c>
      <c r="AW168" s="206" t="s">
        <v>42</v>
      </c>
      <c r="AX168" s="206" t="s">
        <v>42</v>
      </c>
      <c r="AY168" s="206" t="s">
        <v>42</v>
      </c>
      <c r="AZ168" s="206" t="s">
        <v>42</v>
      </c>
      <c r="BA168" s="206" t="s">
        <v>42</v>
      </c>
      <c r="BB168" s="206" t="s">
        <v>42</v>
      </c>
      <c r="BC168" s="206" t="s">
        <v>42</v>
      </c>
      <c r="BD168" s="206" t="s">
        <v>42</v>
      </c>
      <c r="BE168" s="206" t="s">
        <v>42</v>
      </c>
      <c r="BF168" s="206" t="s">
        <v>42</v>
      </c>
      <c r="BG168" s="206" t="s">
        <v>42</v>
      </c>
      <c r="BH168" s="223"/>
      <c r="BI168" s="220"/>
      <c r="BJ168" s="207"/>
      <c r="BK168" s="205"/>
    </row>
    <row r="169" spans="2:63" s="224" customFormat="1" ht="8.5" customHeight="1" thickBot="1" x14ac:dyDescent="0.25">
      <c r="B169" s="65"/>
      <c r="C169" s="118"/>
      <c r="D169" s="132"/>
      <c r="E169" s="133"/>
      <c r="F169" s="167"/>
      <c r="G169" s="134"/>
      <c r="H169" s="146"/>
      <c r="I169" s="147"/>
      <c r="J169" s="146"/>
      <c r="K169" s="150"/>
      <c r="L169" s="113"/>
      <c r="M169" s="113"/>
      <c r="N169" s="113"/>
      <c r="O169" s="151"/>
      <c r="P169" s="146"/>
      <c r="Q169" s="152"/>
      <c r="R169" s="153"/>
      <c r="S169" s="146"/>
      <c r="T169" s="112" t="str">
        <f t="shared" ref="T169" si="470">IF(U167="","",1)</f>
        <v/>
      </c>
      <c r="U169" s="113" t="str">
        <f t="shared" ref="U169" si="471">IF(U167="","",1)</f>
        <v/>
      </c>
      <c r="V169" s="114" t="str">
        <f t="shared" ref="V169" si="472">IF(U167="","",1)</f>
        <v/>
      </c>
      <c r="W169" s="146"/>
      <c r="X169" s="132"/>
      <c r="Y169" s="159"/>
      <c r="Z169" s="64"/>
      <c r="AB169" s="225"/>
      <c r="AC169" s="226"/>
      <c r="AD169" s="227"/>
      <c r="AF169" s="228"/>
      <c r="AG169" s="229"/>
      <c r="AH169" s="229"/>
      <c r="AI169" s="229"/>
      <c r="AJ169" s="230"/>
      <c r="AL169" s="229"/>
      <c r="AM169" s="229"/>
      <c r="AN169" s="229"/>
      <c r="AO169" s="229"/>
      <c r="AP169" s="229"/>
      <c r="AQ169" s="229"/>
      <c r="AR169" s="229"/>
      <c r="AS169" s="229"/>
      <c r="AT169" s="229"/>
      <c r="AU169" s="229"/>
      <c r="AV169" s="229"/>
      <c r="AW169" s="229"/>
      <c r="AX169" s="229"/>
      <c r="AY169" s="229"/>
      <c r="AZ169" s="229"/>
      <c r="BA169" s="229"/>
      <c r="BB169" s="229"/>
      <c r="BC169" s="229"/>
      <c r="BD169" s="229"/>
      <c r="BE169" s="229"/>
      <c r="BF169" s="229"/>
      <c r="BG169" s="230"/>
      <c r="BH169" s="231"/>
      <c r="BI169" s="232"/>
      <c r="BJ169" s="233"/>
      <c r="BK169" s="234"/>
    </row>
    <row r="170" spans="2:63" ht="8.5" customHeight="1" thickTop="1" x14ac:dyDescent="0.2">
      <c r="B170" s="41"/>
      <c r="C170" s="116"/>
      <c r="D170" s="129"/>
      <c r="E170" s="130"/>
      <c r="F170" s="108"/>
      <c r="G170" s="131"/>
      <c r="H170" s="120"/>
      <c r="I170" s="143"/>
      <c r="J170" s="120"/>
      <c r="K170" s="116"/>
      <c r="L170" s="108"/>
      <c r="M170" s="108"/>
      <c r="N170" s="108"/>
      <c r="O170" s="131"/>
      <c r="P170" s="108"/>
      <c r="Q170" s="148"/>
      <c r="R170" s="149"/>
      <c r="S170" s="120"/>
      <c r="T170" s="107" t="str">
        <f t="shared" ref="T170" si="473">IF(U171="","",1)</f>
        <v/>
      </c>
      <c r="U170" s="108" t="str">
        <f t="shared" ref="U170" si="474">IF(U171="","",1)</f>
        <v/>
      </c>
      <c r="V170" s="109" t="str">
        <f t="shared" ref="V170" si="475">IF(U171="","",1)</f>
        <v/>
      </c>
      <c r="W170" s="120"/>
      <c r="X170" s="130"/>
      <c r="Y170" s="131"/>
      <c r="Z170" s="46"/>
      <c r="AB170" s="201"/>
      <c r="AC170" s="206"/>
      <c r="AD170" s="235"/>
      <c r="AF170" s="236"/>
      <c r="AG170" s="237"/>
      <c r="AH170" s="237"/>
      <c r="AI170" s="238"/>
      <c r="AJ170" s="239"/>
      <c r="AL170" s="238"/>
      <c r="AM170" s="238"/>
      <c r="AN170" s="238"/>
      <c r="AO170" s="238"/>
      <c r="AP170" s="238"/>
      <c r="AQ170" s="238"/>
      <c r="AR170" s="238"/>
      <c r="AS170" s="238"/>
      <c r="AT170" s="238"/>
      <c r="AU170" s="238"/>
      <c r="AV170" s="238"/>
      <c r="AW170" s="238"/>
      <c r="AX170" s="248"/>
      <c r="AY170" s="248"/>
      <c r="AZ170" s="248"/>
      <c r="BA170" s="248"/>
      <c r="BB170" s="248"/>
      <c r="BC170" s="248"/>
      <c r="BD170" s="248"/>
      <c r="BE170" s="248"/>
      <c r="BF170" s="248"/>
      <c r="BG170" s="249"/>
      <c r="BH170" s="223"/>
      <c r="BI170" s="235"/>
      <c r="BJ170" s="207"/>
      <c r="BK170" s="205"/>
    </row>
    <row r="171" spans="2:63" x14ac:dyDescent="0.2">
      <c r="B171" s="41"/>
      <c r="C171" s="116">
        <v>38</v>
      </c>
      <c r="D171" s="129" t="str">
        <f t="shared" ref="D171" si="476">IF(AD171="Athlete Name","",AD171)</f>
        <v/>
      </c>
      <c r="E171" s="130"/>
      <c r="F171" s="108" t="str">
        <f>IF(COUNT(#REF!,#REF!,#REF!,#REF!,#REF!,#REF!,#REF!,#REF!,#REF!,#REF!,#REF!,AL171,AM171,AN171,AO171,AP171,AQ171,AR171,AS171,AT171,AU171,AV171,AW171)=0,"", COUNT(#REF!,#REF!,#REF!,#REF!,#REF!,#REF!,#REF!,#REF!,#REF!,#REF!,#REF!,AL171,AM171,AN171,AO171,AP171,AQ171,AR171,AS171,AT171,AU171,AV171,AW171))</f>
        <v/>
      </c>
      <c r="G171" s="131" t="str">
        <f t="shared" ref="G171" si="477">_xlfn.IFS(F171="","",F171=1,1,F171=2,2,F171=3,3,F171=4,4,F171=5,5,F171&gt;5,5)</f>
        <v/>
      </c>
      <c r="H171" s="120"/>
      <c r="I171" s="143"/>
      <c r="J171" s="145" t="s">
        <v>32</v>
      </c>
      <c r="K171" s="116" t="str">
        <f>IFERROR(LARGE((AL171:BG171),1),"")</f>
        <v/>
      </c>
      <c r="L171" s="108" t="str">
        <f>IFERROR(LARGE((AL171:BG171),2),"")</f>
        <v/>
      </c>
      <c r="M171" s="108" t="str">
        <f>IFERROR(LARGE((AL171:BG171),3),"")</f>
        <v/>
      </c>
      <c r="N171" s="108" t="str">
        <f>IFERROR(LARGE((AL171:BG171),4),"")</f>
        <v/>
      </c>
      <c r="O171" s="131" t="str">
        <f>IFERROR(LARGE((AL171:BG171),5),"")</f>
        <v/>
      </c>
      <c r="P171" s="108"/>
      <c r="Q171" s="148" t="str">
        <f t="shared" ref="Q171" si="478">IFERROR(AVERAGEIF(K171:O171,"&gt;0"),"")</f>
        <v/>
      </c>
      <c r="R171" s="149" t="str">
        <f t="shared" ref="R171" si="479">IF(SUM(AF172:AJ172,K172:O172)=0,"",SUM(AF172:AJ172,K172:O172))</f>
        <v/>
      </c>
      <c r="S171" s="120"/>
      <c r="T171" s="107" t="str">
        <f t="shared" ref="T171" si="480">IF(U171="","",1)</f>
        <v/>
      </c>
      <c r="U171" s="110" t="str">
        <f t="shared" ref="U171" si="481">IF(SUM(Q171:R171)=0,"",SUM(Q171:R171))</f>
        <v/>
      </c>
      <c r="V171" s="109" t="str">
        <f t="shared" ref="V171" si="482">IF(U171="","",1)</f>
        <v/>
      </c>
      <c r="W171" s="120"/>
      <c r="X171" s="130" t="str">
        <f t="shared" ref="X171" si="483">IF(AD171="Athlete Name","",AD171)</f>
        <v/>
      </c>
      <c r="Y171" s="131"/>
      <c r="Z171" s="46"/>
      <c r="AB171" s="201"/>
      <c r="AC171" s="206">
        <v>38</v>
      </c>
      <c r="AD171" s="220" t="s">
        <v>40</v>
      </c>
      <c r="AF171" s="206"/>
      <c r="AG171" s="190"/>
      <c r="AH171" s="190"/>
      <c r="AI171" s="190"/>
      <c r="AJ171" s="207"/>
      <c r="AK171" s="242"/>
      <c r="AL171" s="222" t="s">
        <v>32</v>
      </c>
      <c r="AM171" s="222" t="s">
        <v>32</v>
      </c>
      <c r="AN171" s="222" t="s">
        <v>32</v>
      </c>
      <c r="AO171" s="222" t="s">
        <v>32</v>
      </c>
      <c r="AP171" s="222" t="s">
        <v>32</v>
      </c>
      <c r="AQ171" s="222" t="s">
        <v>32</v>
      </c>
      <c r="AR171" s="222" t="s">
        <v>32</v>
      </c>
      <c r="AS171" s="222" t="s">
        <v>32</v>
      </c>
      <c r="AT171" s="222" t="s">
        <v>32</v>
      </c>
      <c r="AU171" s="222" t="s">
        <v>32</v>
      </c>
      <c r="AV171" s="222" t="s">
        <v>32</v>
      </c>
      <c r="AW171" s="222" t="s">
        <v>32</v>
      </c>
      <c r="AX171" s="222" t="s">
        <v>32</v>
      </c>
      <c r="AY171" s="222" t="s">
        <v>32</v>
      </c>
      <c r="AZ171" s="222" t="s">
        <v>32</v>
      </c>
      <c r="BA171" s="222" t="s">
        <v>32</v>
      </c>
      <c r="BB171" s="222" t="s">
        <v>32</v>
      </c>
      <c r="BC171" s="222" t="s">
        <v>32</v>
      </c>
      <c r="BD171" s="222" t="s">
        <v>32</v>
      </c>
      <c r="BE171" s="222" t="s">
        <v>32</v>
      </c>
      <c r="BF171" s="222" t="s">
        <v>32</v>
      </c>
      <c r="BG171" s="222" t="s">
        <v>32</v>
      </c>
      <c r="BH171" s="223"/>
      <c r="BI171" s="220" t="str">
        <f>IF(AD171="Athlete Name","",AD171)</f>
        <v/>
      </c>
      <c r="BJ171" s="207">
        <v>38</v>
      </c>
      <c r="BK171" s="205"/>
    </row>
    <row r="172" spans="2:63" x14ac:dyDescent="0.2">
      <c r="B172" s="41"/>
      <c r="C172" s="116"/>
      <c r="D172" s="129"/>
      <c r="E172" s="130"/>
      <c r="F172" s="108"/>
      <c r="G172" s="131"/>
      <c r="H172" s="120"/>
      <c r="I172" s="143" t="str">
        <f>IF(SUM(AF172:AJ172)=0,"",SUM(AF172:AJ172))</f>
        <v/>
      </c>
      <c r="J172" s="145" t="s">
        <v>42</v>
      </c>
      <c r="K172" s="116" t="str">
        <f>IFERROR(LARGE((AL172:BG172),1),"")</f>
        <v/>
      </c>
      <c r="L172" s="108" t="str">
        <f>IFERROR(LARGE((AL172:BG172),2),"")</f>
        <v/>
      </c>
      <c r="M172" s="108" t="str">
        <f>IFERROR(LARGE((AL172:BG172),3),"")</f>
        <v/>
      </c>
      <c r="N172" s="108" t="str">
        <f>IFERROR(LARGE((AL172:BG172),4),"")</f>
        <v/>
      </c>
      <c r="O172" s="131" t="str">
        <f>IFERROR(LARGE((AL172:BG172),5),"")</f>
        <v/>
      </c>
      <c r="P172" s="108"/>
      <c r="Q172" s="148"/>
      <c r="R172" s="149"/>
      <c r="S172" s="120"/>
      <c r="T172" s="107" t="str">
        <f t="shared" ref="T172" si="484">IF(U171="","",1)</f>
        <v/>
      </c>
      <c r="U172" s="111" t="str">
        <f t="shared" ref="U172" si="485">IF(U171="","",1)</f>
        <v/>
      </c>
      <c r="V172" s="109" t="str">
        <f t="shared" ref="V172" si="486">IF(U171="","",1)</f>
        <v/>
      </c>
      <c r="W172" s="120"/>
      <c r="X172" s="130"/>
      <c r="Y172" s="131"/>
      <c r="Z172" s="46"/>
      <c r="AB172" s="201"/>
      <c r="AC172" s="206"/>
      <c r="AD172" s="220"/>
      <c r="AF172" s="206" t="s">
        <v>42</v>
      </c>
      <c r="AG172" s="190" t="s">
        <v>42</v>
      </c>
      <c r="AH172" s="190" t="s">
        <v>42</v>
      </c>
      <c r="AI172" s="190" t="s">
        <v>42</v>
      </c>
      <c r="AJ172" s="207" t="s">
        <v>42</v>
      </c>
      <c r="AK172" s="242"/>
      <c r="AL172" s="206" t="s">
        <v>42</v>
      </c>
      <c r="AM172" s="206" t="s">
        <v>42</v>
      </c>
      <c r="AN172" s="206" t="s">
        <v>42</v>
      </c>
      <c r="AO172" s="206" t="s">
        <v>42</v>
      </c>
      <c r="AP172" s="206" t="s">
        <v>42</v>
      </c>
      <c r="AQ172" s="206" t="s">
        <v>42</v>
      </c>
      <c r="AR172" s="206" t="s">
        <v>42</v>
      </c>
      <c r="AS172" s="206" t="s">
        <v>42</v>
      </c>
      <c r="AT172" s="206" t="s">
        <v>42</v>
      </c>
      <c r="AU172" s="206" t="s">
        <v>42</v>
      </c>
      <c r="AV172" s="206" t="s">
        <v>42</v>
      </c>
      <c r="AW172" s="206" t="s">
        <v>42</v>
      </c>
      <c r="AX172" s="206" t="s">
        <v>42</v>
      </c>
      <c r="AY172" s="206" t="s">
        <v>42</v>
      </c>
      <c r="AZ172" s="206" t="s">
        <v>42</v>
      </c>
      <c r="BA172" s="206" t="s">
        <v>42</v>
      </c>
      <c r="BB172" s="206" t="s">
        <v>42</v>
      </c>
      <c r="BC172" s="206" t="s">
        <v>42</v>
      </c>
      <c r="BD172" s="206" t="s">
        <v>42</v>
      </c>
      <c r="BE172" s="206" t="s">
        <v>42</v>
      </c>
      <c r="BF172" s="206" t="s">
        <v>42</v>
      </c>
      <c r="BG172" s="206" t="s">
        <v>42</v>
      </c>
      <c r="BH172" s="223"/>
      <c r="BI172" s="220"/>
      <c r="BJ172" s="207"/>
      <c r="BK172" s="205"/>
    </row>
    <row r="173" spans="2:63" s="224" customFormat="1" ht="8.5" customHeight="1" thickBot="1" x14ac:dyDescent="0.25">
      <c r="B173" s="65"/>
      <c r="C173" s="118"/>
      <c r="D173" s="132"/>
      <c r="E173" s="133"/>
      <c r="F173" s="167"/>
      <c r="G173" s="134"/>
      <c r="H173" s="146"/>
      <c r="I173" s="147"/>
      <c r="J173" s="146"/>
      <c r="K173" s="150"/>
      <c r="L173" s="113"/>
      <c r="M173" s="113"/>
      <c r="N173" s="113"/>
      <c r="O173" s="151"/>
      <c r="P173" s="146"/>
      <c r="Q173" s="152"/>
      <c r="R173" s="153"/>
      <c r="S173" s="146"/>
      <c r="T173" s="112" t="str">
        <f t="shared" ref="T173" si="487">IF(U171="","",1)</f>
        <v/>
      </c>
      <c r="U173" s="113" t="str">
        <f t="shared" ref="U173" si="488">IF(U171="","",1)</f>
        <v/>
      </c>
      <c r="V173" s="114" t="str">
        <f t="shared" ref="V173" si="489">IF(U171="","",1)</f>
        <v/>
      </c>
      <c r="W173" s="146"/>
      <c r="X173" s="132"/>
      <c r="Y173" s="159"/>
      <c r="Z173" s="64"/>
      <c r="AB173" s="225"/>
      <c r="AC173" s="226"/>
      <c r="AD173" s="243"/>
      <c r="AF173" s="244"/>
      <c r="AG173" s="245"/>
      <c r="AH173" s="245"/>
      <c r="AI173" s="245"/>
      <c r="AJ173" s="246"/>
      <c r="AL173" s="245"/>
      <c r="AM173" s="245"/>
      <c r="AN173" s="245"/>
      <c r="AO173" s="245"/>
      <c r="AP173" s="245"/>
      <c r="AQ173" s="245"/>
      <c r="AR173" s="245"/>
      <c r="AS173" s="245"/>
      <c r="AT173" s="245"/>
      <c r="AU173" s="245"/>
      <c r="AV173" s="245"/>
      <c r="AW173" s="245"/>
      <c r="AX173" s="245"/>
      <c r="AY173" s="245"/>
      <c r="AZ173" s="245"/>
      <c r="BA173" s="245"/>
      <c r="BB173" s="245"/>
      <c r="BC173" s="245"/>
      <c r="BD173" s="245"/>
      <c r="BE173" s="245"/>
      <c r="BF173" s="245"/>
      <c r="BG173" s="246"/>
      <c r="BH173" s="231"/>
      <c r="BI173" s="247"/>
      <c r="BJ173" s="233"/>
      <c r="BK173" s="234"/>
    </row>
    <row r="174" spans="2:63" ht="8.5" customHeight="1" thickTop="1" x14ac:dyDescent="0.2">
      <c r="B174" s="41"/>
      <c r="C174" s="116"/>
      <c r="D174" s="129"/>
      <c r="E174" s="130"/>
      <c r="F174" s="108"/>
      <c r="G174" s="131"/>
      <c r="H174" s="120"/>
      <c r="I174" s="143"/>
      <c r="J174" s="120"/>
      <c r="K174" s="116"/>
      <c r="L174" s="108"/>
      <c r="M174" s="108"/>
      <c r="N174" s="108"/>
      <c r="O174" s="131"/>
      <c r="P174" s="108"/>
      <c r="Q174" s="148"/>
      <c r="R174" s="149"/>
      <c r="S174" s="120"/>
      <c r="T174" s="107" t="str">
        <f t="shared" ref="T174" si="490">IF(U175="","",1)</f>
        <v/>
      </c>
      <c r="U174" s="108" t="str">
        <f t="shared" ref="U174" si="491">IF(U175="","",1)</f>
        <v/>
      </c>
      <c r="V174" s="109" t="str">
        <f t="shared" ref="V174" si="492">IF(U175="","",1)</f>
        <v/>
      </c>
      <c r="W174" s="120"/>
      <c r="X174" s="130"/>
      <c r="Y174" s="131"/>
      <c r="Z174" s="46"/>
      <c r="AB174" s="201"/>
      <c r="AC174" s="206"/>
      <c r="AD174" s="214"/>
      <c r="AF174" s="215"/>
      <c r="AG174" s="216"/>
      <c r="AH174" s="216"/>
      <c r="AI174" s="216"/>
      <c r="AJ174" s="217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7"/>
      <c r="BH174" s="223"/>
      <c r="BI174" s="214"/>
      <c r="BJ174" s="207"/>
      <c r="BK174" s="205"/>
    </row>
    <row r="175" spans="2:63" x14ac:dyDescent="0.2">
      <c r="B175" s="41"/>
      <c r="C175" s="116">
        <v>39</v>
      </c>
      <c r="D175" s="129" t="str">
        <f t="shared" ref="D175" si="493">IF(AD175="Athlete Name","",AD175)</f>
        <v/>
      </c>
      <c r="E175" s="130"/>
      <c r="F175" s="108" t="str">
        <f>IF(COUNT(#REF!,#REF!,#REF!,#REF!,#REF!,#REF!,#REF!,#REF!,#REF!,#REF!,#REF!,AL175,AM175,AN175,AO175,AP175,AQ175,AR175,AS175,AT175,AU175,AV175,AW175)=0,"", COUNT(#REF!,#REF!,#REF!,#REF!,#REF!,#REF!,#REF!,#REF!,#REF!,#REF!,#REF!,AL175,AM175,AN175,AO175,AP175,AQ175,AR175,AS175,AT175,AU175,AV175,AW175))</f>
        <v/>
      </c>
      <c r="G175" s="131" t="str">
        <f t="shared" ref="G175" si="494">_xlfn.IFS(F175="","",F175=1,1,F175=2,2,F175=3,3,F175=4,4,F175=5,5,F175&gt;5,5)</f>
        <v/>
      </c>
      <c r="H175" s="120"/>
      <c r="I175" s="143"/>
      <c r="J175" s="145" t="s">
        <v>32</v>
      </c>
      <c r="K175" s="116" t="str">
        <f>IFERROR(LARGE((AL175:BG175),1),"")</f>
        <v/>
      </c>
      <c r="L175" s="108" t="str">
        <f>IFERROR(LARGE((AL175:BG175),2),"")</f>
        <v/>
      </c>
      <c r="M175" s="108" t="str">
        <f>IFERROR(LARGE((AL175:BG175),3),"")</f>
        <v/>
      </c>
      <c r="N175" s="108" t="str">
        <f>IFERROR(LARGE((AL175:BG175),4),"")</f>
        <v/>
      </c>
      <c r="O175" s="131" t="str">
        <f>IFERROR(LARGE((AL175:BG175),5),"")</f>
        <v/>
      </c>
      <c r="P175" s="108"/>
      <c r="Q175" s="148" t="str">
        <f t="shared" ref="Q175" si="495">IFERROR(AVERAGEIF(K175:O175,"&gt;0"),"")</f>
        <v/>
      </c>
      <c r="R175" s="149" t="str">
        <f t="shared" ref="R175" si="496">IF(SUM(AF176:AJ176,K176:O176)=0,"",SUM(AF176:AJ176,K176:O176))</f>
        <v/>
      </c>
      <c r="S175" s="120"/>
      <c r="T175" s="107" t="str">
        <f t="shared" ref="T175" si="497">IF(U175="","",1)</f>
        <v/>
      </c>
      <c r="U175" s="110" t="str">
        <f t="shared" ref="U175" si="498">IF(SUM(Q175:R175)=0,"",SUM(Q175:R175))</f>
        <v/>
      </c>
      <c r="V175" s="109" t="str">
        <f t="shared" ref="V175" si="499">IF(U175="","",1)</f>
        <v/>
      </c>
      <c r="W175" s="120"/>
      <c r="X175" s="130" t="str">
        <f t="shared" ref="X175" si="500">IF(AD175="Athlete Name","",AD175)</f>
        <v/>
      </c>
      <c r="Y175" s="131"/>
      <c r="Z175" s="46"/>
      <c r="AB175" s="201"/>
      <c r="AC175" s="206">
        <v>39</v>
      </c>
      <c r="AD175" s="220" t="s">
        <v>40</v>
      </c>
      <c r="AF175" s="206"/>
      <c r="AG175" s="190"/>
      <c r="AH175" s="190"/>
      <c r="AI175" s="190"/>
      <c r="AJ175" s="207"/>
      <c r="AK175" s="242"/>
      <c r="AL175" s="222" t="s">
        <v>32</v>
      </c>
      <c r="AM175" s="222" t="s">
        <v>32</v>
      </c>
      <c r="AN175" s="222" t="s">
        <v>32</v>
      </c>
      <c r="AO175" s="222" t="s">
        <v>32</v>
      </c>
      <c r="AP175" s="222" t="s">
        <v>32</v>
      </c>
      <c r="AQ175" s="222" t="s">
        <v>32</v>
      </c>
      <c r="AR175" s="222" t="s">
        <v>32</v>
      </c>
      <c r="AS175" s="222" t="s">
        <v>32</v>
      </c>
      <c r="AT175" s="222" t="s">
        <v>32</v>
      </c>
      <c r="AU175" s="222" t="s">
        <v>32</v>
      </c>
      <c r="AV175" s="222" t="s">
        <v>32</v>
      </c>
      <c r="AW175" s="222" t="s">
        <v>32</v>
      </c>
      <c r="AX175" s="222" t="s">
        <v>32</v>
      </c>
      <c r="AY175" s="222" t="s">
        <v>32</v>
      </c>
      <c r="AZ175" s="222" t="s">
        <v>32</v>
      </c>
      <c r="BA175" s="222" t="s">
        <v>32</v>
      </c>
      <c r="BB175" s="222" t="s">
        <v>32</v>
      </c>
      <c r="BC175" s="222" t="s">
        <v>32</v>
      </c>
      <c r="BD175" s="222" t="s">
        <v>32</v>
      </c>
      <c r="BE175" s="222" t="s">
        <v>32</v>
      </c>
      <c r="BF175" s="222" t="s">
        <v>32</v>
      </c>
      <c r="BG175" s="222" t="s">
        <v>32</v>
      </c>
      <c r="BH175" s="223"/>
      <c r="BI175" s="220" t="str">
        <f>IF(AD175="Athlete Name","",AD175)</f>
        <v/>
      </c>
      <c r="BJ175" s="207">
        <v>39</v>
      </c>
      <c r="BK175" s="205"/>
    </row>
    <row r="176" spans="2:63" x14ac:dyDescent="0.2">
      <c r="B176" s="41"/>
      <c r="C176" s="116"/>
      <c r="D176" s="129"/>
      <c r="E176" s="130"/>
      <c r="F176" s="108"/>
      <c r="G176" s="131"/>
      <c r="H176" s="120"/>
      <c r="I176" s="143" t="str">
        <f>IF(SUM(AF176:AJ176)=0,"",SUM(AF176:AJ176))</f>
        <v/>
      </c>
      <c r="J176" s="145" t="s">
        <v>42</v>
      </c>
      <c r="K176" s="116" t="str">
        <f>IFERROR(LARGE((AL176:BG176),1),"")</f>
        <v/>
      </c>
      <c r="L176" s="108" t="str">
        <f>IFERROR(LARGE((AL176:BG176),2),"")</f>
        <v/>
      </c>
      <c r="M176" s="108" t="str">
        <f>IFERROR(LARGE((AL176:BG176),3),"")</f>
        <v/>
      </c>
      <c r="N176" s="108" t="str">
        <f>IFERROR(LARGE((AL176:BG176),4),"")</f>
        <v/>
      </c>
      <c r="O176" s="131" t="str">
        <f>IFERROR(LARGE((AL176:BG176),5),"")</f>
        <v/>
      </c>
      <c r="P176" s="108"/>
      <c r="Q176" s="148"/>
      <c r="R176" s="149"/>
      <c r="S176" s="120"/>
      <c r="T176" s="107" t="str">
        <f t="shared" ref="T176" si="501">IF(U175="","",1)</f>
        <v/>
      </c>
      <c r="U176" s="111" t="str">
        <f t="shared" ref="U176" si="502">IF(U175="","",1)</f>
        <v/>
      </c>
      <c r="V176" s="109" t="str">
        <f t="shared" ref="V176" si="503">IF(U175="","",1)</f>
        <v/>
      </c>
      <c r="W176" s="120"/>
      <c r="X176" s="130"/>
      <c r="Y176" s="131"/>
      <c r="Z176" s="46"/>
      <c r="AB176" s="201"/>
      <c r="AC176" s="206"/>
      <c r="AD176" s="220"/>
      <c r="AF176" s="206" t="s">
        <v>42</v>
      </c>
      <c r="AG176" s="190" t="s">
        <v>42</v>
      </c>
      <c r="AH176" s="190" t="s">
        <v>42</v>
      </c>
      <c r="AI176" s="190" t="s">
        <v>42</v>
      </c>
      <c r="AJ176" s="207" t="s">
        <v>42</v>
      </c>
      <c r="AK176" s="242"/>
      <c r="AL176" s="206" t="s">
        <v>42</v>
      </c>
      <c r="AM176" s="206" t="s">
        <v>42</v>
      </c>
      <c r="AN176" s="206" t="s">
        <v>42</v>
      </c>
      <c r="AO176" s="206" t="s">
        <v>42</v>
      </c>
      <c r="AP176" s="206" t="s">
        <v>42</v>
      </c>
      <c r="AQ176" s="206" t="s">
        <v>42</v>
      </c>
      <c r="AR176" s="206" t="s">
        <v>42</v>
      </c>
      <c r="AS176" s="206" t="s">
        <v>42</v>
      </c>
      <c r="AT176" s="206" t="s">
        <v>42</v>
      </c>
      <c r="AU176" s="206" t="s">
        <v>42</v>
      </c>
      <c r="AV176" s="206" t="s">
        <v>42</v>
      </c>
      <c r="AW176" s="206" t="s">
        <v>42</v>
      </c>
      <c r="AX176" s="206" t="s">
        <v>42</v>
      </c>
      <c r="AY176" s="206" t="s">
        <v>42</v>
      </c>
      <c r="AZ176" s="206" t="s">
        <v>42</v>
      </c>
      <c r="BA176" s="206" t="s">
        <v>42</v>
      </c>
      <c r="BB176" s="206" t="s">
        <v>42</v>
      </c>
      <c r="BC176" s="206" t="s">
        <v>42</v>
      </c>
      <c r="BD176" s="206" t="s">
        <v>42</v>
      </c>
      <c r="BE176" s="206" t="s">
        <v>42</v>
      </c>
      <c r="BF176" s="206" t="s">
        <v>42</v>
      </c>
      <c r="BG176" s="206" t="s">
        <v>42</v>
      </c>
      <c r="BH176" s="223"/>
      <c r="BI176" s="220"/>
      <c r="BJ176" s="207"/>
      <c r="BK176" s="205"/>
    </row>
    <row r="177" spans="2:63" s="224" customFormat="1" ht="8.5" customHeight="1" thickBot="1" x14ac:dyDescent="0.25">
      <c r="B177" s="65"/>
      <c r="C177" s="118"/>
      <c r="D177" s="132"/>
      <c r="E177" s="133"/>
      <c r="F177" s="167"/>
      <c r="G177" s="134"/>
      <c r="H177" s="146"/>
      <c r="I177" s="147"/>
      <c r="J177" s="146"/>
      <c r="K177" s="150"/>
      <c r="L177" s="113"/>
      <c r="M177" s="113"/>
      <c r="N177" s="113"/>
      <c r="O177" s="151"/>
      <c r="P177" s="146"/>
      <c r="Q177" s="152"/>
      <c r="R177" s="153"/>
      <c r="S177" s="146"/>
      <c r="T177" s="112" t="str">
        <f t="shared" ref="T177" si="504">IF(U175="","",1)</f>
        <v/>
      </c>
      <c r="U177" s="113" t="str">
        <f t="shared" ref="U177" si="505">IF(U175="","",1)</f>
        <v/>
      </c>
      <c r="V177" s="114" t="str">
        <f t="shared" ref="V177" si="506">IF(U175="","",1)</f>
        <v/>
      </c>
      <c r="W177" s="146"/>
      <c r="X177" s="132"/>
      <c r="Y177" s="159"/>
      <c r="Z177" s="64"/>
      <c r="AB177" s="225"/>
      <c r="AC177" s="226"/>
      <c r="AD177" s="227"/>
      <c r="AF177" s="228"/>
      <c r="AG177" s="229"/>
      <c r="AH177" s="229"/>
      <c r="AI177" s="229"/>
      <c r="AJ177" s="230"/>
      <c r="AL177" s="229"/>
      <c r="AM177" s="229"/>
      <c r="AN177" s="229"/>
      <c r="AO177" s="229"/>
      <c r="AP177" s="229"/>
      <c r="AQ177" s="229"/>
      <c r="AR177" s="229"/>
      <c r="AS177" s="229"/>
      <c r="AT177" s="229"/>
      <c r="AU177" s="229"/>
      <c r="AV177" s="229"/>
      <c r="AW177" s="229"/>
      <c r="AX177" s="229"/>
      <c r="AY177" s="229"/>
      <c r="AZ177" s="229"/>
      <c r="BA177" s="229"/>
      <c r="BB177" s="229"/>
      <c r="BC177" s="229"/>
      <c r="BD177" s="229"/>
      <c r="BE177" s="229"/>
      <c r="BF177" s="229"/>
      <c r="BG177" s="230"/>
      <c r="BH177" s="231"/>
      <c r="BI177" s="232"/>
      <c r="BJ177" s="233"/>
      <c r="BK177" s="234"/>
    </row>
    <row r="178" spans="2:63" ht="8.5" customHeight="1" thickTop="1" x14ac:dyDescent="0.2">
      <c r="B178" s="41"/>
      <c r="C178" s="116"/>
      <c r="D178" s="129"/>
      <c r="E178" s="130"/>
      <c r="F178" s="108"/>
      <c r="G178" s="131"/>
      <c r="H178" s="120"/>
      <c r="I178" s="143"/>
      <c r="J178" s="120"/>
      <c r="K178" s="116"/>
      <c r="L178" s="108"/>
      <c r="M178" s="108"/>
      <c r="N178" s="108"/>
      <c r="O178" s="131"/>
      <c r="P178" s="108"/>
      <c r="Q178" s="148"/>
      <c r="R178" s="149"/>
      <c r="S178" s="120"/>
      <c r="T178" s="107" t="str">
        <f t="shared" ref="T178" si="507">IF(U179="","",1)</f>
        <v/>
      </c>
      <c r="U178" s="108" t="str">
        <f t="shared" ref="U178" si="508">IF(U179="","",1)</f>
        <v/>
      </c>
      <c r="V178" s="109" t="str">
        <f t="shared" ref="V178" si="509">IF(U179="","",1)</f>
        <v/>
      </c>
      <c r="W178" s="120"/>
      <c r="X178" s="130"/>
      <c r="Y178" s="131"/>
      <c r="Z178" s="46"/>
      <c r="AB178" s="201"/>
      <c r="AC178" s="206"/>
      <c r="AD178" s="235"/>
      <c r="AF178" s="236"/>
      <c r="AG178" s="237"/>
      <c r="AH178" s="237"/>
      <c r="AI178" s="238"/>
      <c r="AJ178" s="239"/>
      <c r="AL178" s="238"/>
      <c r="AM178" s="238"/>
      <c r="AN178" s="238"/>
      <c r="AO178" s="238"/>
      <c r="AP178" s="238"/>
      <c r="AQ178" s="238"/>
      <c r="AR178" s="238"/>
      <c r="AS178" s="238"/>
      <c r="AT178" s="238"/>
      <c r="AU178" s="238"/>
      <c r="AV178" s="238"/>
      <c r="AW178" s="238"/>
      <c r="AX178" s="248"/>
      <c r="AY178" s="248"/>
      <c r="AZ178" s="248"/>
      <c r="BA178" s="248"/>
      <c r="BB178" s="248"/>
      <c r="BC178" s="248"/>
      <c r="BD178" s="248"/>
      <c r="BE178" s="248"/>
      <c r="BF178" s="248"/>
      <c r="BG178" s="249"/>
      <c r="BH178" s="223"/>
      <c r="BI178" s="235"/>
      <c r="BJ178" s="207"/>
      <c r="BK178" s="205"/>
    </row>
    <row r="179" spans="2:63" x14ac:dyDescent="0.2">
      <c r="B179" s="41"/>
      <c r="C179" s="116">
        <v>40</v>
      </c>
      <c r="D179" s="129" t="str">
        <f t="shared" ref="D179" si="510">IF(AD179="Athlete Name","",AD179)</f>
        <v/>
      </c>
      <c r="E179" s="130"/>
      <c r="F179" s="108" t="str">
        <f>IF(COUNT(#REF!,#REF!,#REF!,#REF!,#REF!,#REF!,#REF!,#REF!,#REF!,#REF!,#REF!,AL179,AM179,AN179,AO179,AP179,AQ179,AR179,AS179,AT179,AU179,AV179,AW179)=0,"", COUNT(#REF!,#REF!,#REF!,#REF!,#REF!,#REF!,#REF!,#REF!,#REF!,#REF!,#REF!,AL179,AM179,AN179,AO179,AP179,AQ179,AR179,AS179,AT179,AU179,AV179,AW179))</f>
        <v/>
      </c>
      <c r="G179" s="131" t="str">
        <f t="shared" ref="G179" si="511">_xlfn.IFS(F179="","",F179=1,1,F179=2,2,F179=3,3,F179=4,4,F179=5,5,F179&gt;5,5)</f>
        <v/>
      </c>
      <c r="H179" s="120"/>
      <c r="I179" s="143"/>
      <c r="J179" s="145" t="s">
        <v>32</v>
      </c>
      <c r="K179" s="116" t="str">
        <f>IFERROR(LARGE((AL179:BG179),1),"")</f>
        <v/>
      </c>
      <c r="L179" s="108" t="str">
        <f>IFERROR(LARGE((AL179:BG179),2),"")</f>
        <v/>
      </c>
      <c r="M179" s="108" t="str">
        <f>IFERROR(LARGE((AL179:BG179),3),"")</f>
        <v/>
      </c>
      <c r="N179" s="108" t="str">
        <f>IFERROR(LARGE((AL179:BG179),4),"")</f>
        <v/>
      </c>
      <c r="O179" s="131" t="str">
        <f>IFERROR(LARGE((AL179:BG179),5),"")</f>
        <v/>
      </c>
      <c r="P179" s="108"/>
      <c r="Q179" s="148" t="str">
        <f t="shared" ref="Q179" si="512">IFERROR(AVERAGEIF(K179:O179,"&gt;0"),"")</f>
        <v/>
      </c>
      <c r="R179" s="149" t="str">
        <f t="shared" ref="R179" si="513">IF(SUM(AF180:AJ180,K180:O180)=0,"",SUM(AF180:AJ180,K180:O180))</f>
        <v/>
      </c>
      <c r="S179" s="120"/>
      <c r="T179" s="107" t="str">
        <f t="shared" ref="T179" si="514">IF(U179="","",1)</f>
        <v/>
      </c>
      <c r="U179" s="110" t="str">
        <f t="shared" ref="U179" si="515">IF(SUM(Q179:R179)=0,"",SUM(Q179:R179))</f>
        <v/>
      </c>
      <c r="V179" s="109" t="str">
        <f t="shared" ref="V179" si="516">IF(U179="","",1)</f>
        <v/>
      </c>
      <c r="W179" s="120"/>
      <c r="X179" s="130" t="str">
        <f t="shared" ref="X179" si="517">IF(AD179="Athlete Name","",AD179)</f>
        <v/>
      </c>
      <c r="Y179" s="131"/>
      <c r="Z179" s="46"/>
      <c r="AB179" s="201"/>
      <c r="AC179" s="206">
        <v>40</v>
      </c>
      <c r="AD179" s="220" t="s">
        <v>40</v>
      </c>
      <c r="AF179" s="206"/>
      <c r="AG179" s="190"/>
      <c r="AH179" s="190"/>
      <c r="AI179" s="190"/>
      <c r="AJ179" s="207"/>
      <c r="AK179" s="242"/>
      <c r="AL179" s="222" t="s">
        <v>32</v>
      </c>
      <c r="AM179" s="222" t="s">
        <v>32</v>
      </c>
      <c r="AN179" s="222" t="s">
        <v>32</v>
      </c>
      <c r="AO179" s="222" t="s">
        <v>32</v>
      </c>
      <c r="AP179" s="222" t="s">
        <v>32</v>
      </c>
      <c r="AQ179" s="222" t="s">
        <v>32</v>
      </c>
      <c r="AR179" s="222" t="s">
        <v>32</v>
      </c>
      <c r="AS179" s="222" t="s">
        <v>32</v>
      </c>
      <c r="AT179" s="222" t="s">
        <v>32</v>
      </c>
      <c r="AU179" s="222" t="s">
        <v>32</v>
      </c>
      <c r="AV179" s="222" t="s">
        <v>32</v>
      </c>
      <c r="AW179" s="222" t="s">
        <v>32</v>
      </c>
      <c r="AX179" s="222" t="s">
        <v>32</v>
      </c>
      <c r="AY179" s="222" t="s">
        <v>32</v>
      </c>
      <c r="AZ179" s="222" t="s">
        <v>32</v>
      </c>
      <c r="BA179" s="222" t="s">
        <v>32</v>
      </c>
      <c r="BB179" s="222" t="s">
        <v>32</v>
      </c>
      <c r="BC179" s="222" t="s">
        <v>32</v>
      </c>
      <c r="BD179" s="222" t="s">
        <v>32</v>
      </c>
      <c r="BE179" s="222" t="s">
        <v>32</v>
      </c>
      <c r="BF179" s="222" t="s">
        <v>32</v>
      </c>
      <c r="BG179" s="222" t="s">
        <v>32</v>
      </c>
      <c r="BH179" s="223"/>
      <c r="BI179" s="220" t="str">
        <f>IF(AD179="Athlete Name","",AD179)</f>
        <v/>
      </c>
      <c r="BJ179" s="207">
        <v>40</v>
      </c>
      <c r="BK179" s="205"/>
    </row>
    <row r="180" spans="2:63" x14ac:dyDescent="0.2">
      <c r="B180" s="41"/>
      <c r="C180" s="116"/>
      <c r="D180" s="129"/>
      <c r="E180" s="130"/>
      <c r="F180" s="108"/>
      <c r="G180" s="131"/>
      <c r="H180" s="120"/>
      <c r="I180" s="143" t="str">
        <f>IF(SUM(AF180:AJ180)=0,"",SUM(AF180:AJ180))</f>
        <v/>
      </c>
      <c r="J180" s="145" t="s">
        <v>42</v>
      </c>
      <c r="K180" s="116" t="str">
        <f>IFERROR(LARGE((AL180:BG180),1),"")</f>
        <v/>
      </c>
      <c r="L180" s="108" t="str">
        <f>IFERROR(LARGE((AL180:BG180),2),"")</f>
        <v/>
      </c>
      <c r="M180" s="108" t="str">
        <f>IFERROR(LARGE((AL180:BG180),3),"")</f>
        <v/>
      </c>
      <c r="N180" s="108" t="str">
        <f>IFERROR(LARGE((AL180:BG180),4),"")</f>
        <v/>
      </c>
      <c r="O180" s="131" t="str">
        <f>IFERROR(LARGE((AL180:BG180),5),"")</f>
        <v/>
      </c>
      <c r="P180" s="108"/>
      <c r="Q180" s="148"/>
      <c r="R180" s="149"/>
      <c r="S180" s="120"/>
      <c r="T180" s="107" t="str">
        <f t="shared" ref="T180" si="518">IF(U179="","",1)</f>
        <v/>
      </c>
      <c r="U180" s="111" t="str">
        <f t="shared" ref="U180" si="519">IF(U179="","",1)</f>
        <v/>
      </c>
      <c r="V180" s="109" t="str">
        <f t="shared" ref="V180" si="520">IF(U179="","",1)</f>
        <v/>
      </c>
      <c r="W180" s="120"/>
      <c r="X180" s="130"/>
      <c r="Y180" s="131"/>
      <c r="Z180" s="46"/>
      <c r="AB180" s="201"/>
      <c r="AC180" s="206"/>
      <c r="AD180" s="220"/>
      <c r="AF180" s="206" t="s">
        <v>42</v>
      </c>
      <c r="AG180" s="190" t="s">
        <v>42</v>
      </c>
      <c r="AH180" s="190" t="s">
        <v>42</v>
      </c>
      <c r="AI180" s="190" t="s">
        <v>42</v>
      </c>
      <c r="AJ180" s="207" t="s">
        <v>42</v>
      </c>
      <c r="AK180" s="242"/>
      <c r="AL180" s="206" t="s">
        <v>42</v>
      </c>
      <c r="AM180" s="206" t="s">
        <v>42</v>
      </c>
      <c r="AN180" s="206" t="s">
        <v>42</v>
      </c>
      <c r="AO180" s="206" t="s">
        <v>42</v>
      </c>
      <c r="AP180" s="206" t="s">
        <v>42</v>
      </c>
      <c r="AQ180" s="206" t="s">
        <v>42</v>
      </c>
      <c r="AR180" s="206" t="s">
        <v>42</v>
      </c>
      <c r="AS180" s="206" t="s">
        <v>42</v>
      </c>
      <c r="AT180" s="206" t="s">
        <v>42</v>
      </c>
      <c r="AU180" s="206" t="s">
        <v>42</v>
      </c>
      <c r="AV180" s="206" t="s">
        <v>42</v>
      </c>
      <c r="AW180" s="206" t="s">
        <v>42</v>
      </c>
      <c r="AX180" s="206" t="s">
        <v>42</v>
      </c>
      <c r="AY180" s="206" t="s">
        <v>42</v>
      </c>
      <c r="AZ180" s="206" t="s">
        <v>42</v>
      </c>
      <c r="BA180" s="206" t="s">
        <v>42</v>
      </c>
      <c r="BB180" s="206" t="s">
        <v>42</v>
      </c>
      <c r="BC180" s="206" t="s">
        <v>42</v>
      </c>
      <c r="BD180" s="206" t="s">
        <v>42</v>
      </c>
      <c r="BE180" s="206" t="s">
        <v>42</v>
      </c>
      <c r="BF180" s="206" t="s">
        <v>42</v>
      </c>
      <c r="BG180" s="206" t="s">
        <v>42</v>
      </c>
      <c r="BH180" s="223"/>
      <c r="BI180" s="220"/>
      <c r="BJ180" s="207"/>
      <c r="BK180" s="205"/>
    </row>
    <row r="181" spans="2:63" s="224" customFormat="1" ht="8.5" customHeight="1" thickBot="1" x14ac:dyDescent="0.25">
      <c r="B181" s="65"/>
      <c r="C181" s="118"/>
      <c r="D181" s="132"/>
      <c r="E181" s="133"/>
      <c r="F181" s="167"/>
      <c r="G181" s="134"/>
      <c r="H181" s="146"/>
      <c r="I181" s="147"/>
      <c r="J181" s="146"/>
      <c r="K181" s="150"/>
      <c r="L181" s="113"/>
      <c r="M181" s="113"/>
      <c r="N181" s="113"/>
      <c r="O181" s="151"/>
      <c r="P181" s="146"/>
      <c r="Q181" s="152"/>
      <c r="R181" s="153"/>
      <c r="S181" s="146"/>
      <c r="T181" s="112" t="str">
        <f t="shared" ref="T181" si="521">IF(U179="","",1)</f>
        <v/>
      </c>
      <c r="U181" s="113" t="str">
        <f t="shared" ref="U181" si="522">IF(U179="","",1)</f>
        <v/>
      </c>
      <c r="V181" s="114" t="str">
        <f t="shared" ref="V181" si="523">IF(U179="","",1)</f>
        <v/>
      </c>
      <c r="W181" s="146"/>
      <c r="X181" s="132"/>
      <c r="Y181" s="159"/>
      <c r="Z181" s="64"/>
      <c r="AB181" s="225"/>
      <c r="AC181" s="226"/>
      <c r="AD181" s="243"/>
      <c r="AF181" s="244"/>
      <c r="AG181" s="245"/>
      <c r="AH181" s="245"/>
      <c r="AI181" s="245"/>
      <c r="AJ181" s="246"/>
      <c r="AL181" s="245"/>
      <c r="AM181" s="245"/>
      <c r="AN181" s="245"/>
      <c r="AO181" s="245"/>
      <c r="AP181" s="245"/>
      <c r="AQ181" s="245"/>
      <c r="AR181" s="245"/>
      <c r="AS181" s="245"/>
      <c r="AT181" s="245"/>
      <c r="AU181" s="245"/>
      <c r="AV181" s="245"/>
      <c r="AW181" s="245"/>
      <c r="AX181" s="245"/>
      <c r="AY181" s="245"/>
      <c r="AZ181" s="245"/>
      <c r="BA181" s="245"/>
      <c r="BB181" s="245"/>
      <c r="BC181" s="245"/>
      <c r="BD181" s="245"/>
      <c r="BE181" s="245"/>
      <c r="BF181" s="245"/>
      <c r="BG181" s="246"/>
      <c r="BH181" s="231"/>
      <c r="BI181" s="247"/>
      <c r="BJ181" s="233"/>
      <c r="BK181" s="234"/>
    </row>
    <row r="182" spans="2:63" ht="8.5" customHeight="1" thickTop="1" x14ac:dyDescent="0.2">
      <c r="B182" s="41"/>
      <c r="C182" s="116"/>
      <c r="D182" s="129"/>
      <c r="E182" s="130"/>
      <c r="F182" s="108"/>
      <c r="G182" s="131"/>
      <c r="H182" s="120"/>
      <c r="I182" s="143"/>
      <c r="J182" s="120"/>
      <c r="K182" s="116"/>
      <c r="L182" s="108"/>
      <c r="M182" s="108"/>
      <c r="N182" s="108"/>
      <c r="O182" s="131"/>
      <c r="P182" s="108"/>
      <c r="Q182" s="148"/>
      <c r="R182" s="149"/>
      <c r="S182" s="120"/>
      <c r="T182" s="107" t="str">
        <f t="shared" ref="T182" si="524">IF(U183="","",1)</f>
        <v/>
      </c>
      <c r="U182" s="108" t="str">
        <f t="shared" ref="U182" si="525">IF(U183="","",1)</f>
        <v/>
      </c>
      <c r="V182" s="109" t="str">
        <f t="shared" ref="V182" si="526">IF(U183="","",1)</f>
        <v/>
      </c>
      <c r="W182" s="120"/>
      <c r="X182" s="130"/>
      <c r="Y182" s="131"/>
      <c r="Z182" s="46"/>
      <c r="AB182" s="201"/>
      <c r="AC182" s="206"/>
      <c r="AD182" s="214"/>
      <c r="AF182" s="215"/>
      <c r="AG182" s="216"/>
      <c r="AH182" s="216"/>
      <c r="AI182" s="216"/>
      <c r="AJ182" s="217"/>
      <c r="AL182" s="216"/>
      <c r="AM182" s="216"/>
      <c r="AN182" s="216"/>
      <c r="AO182" s="216"/>
      <c r="AP182" s="216"/>
      <c r="AQ182" s="216"/>
      <c r="AR182" s="216"/>
      <c r="AS182" s="216"/>
      <c r="AT182" s="216"/>
      <c r="AU182" s="216"/>
      <c r="AV182" s="216"/>
      <c r="AW182" s="216"/>
      <c r="AX182" s="219"/>
      <c r="AY182" s="219"/>
      <c r="AZ182" s="219"/>
      <c r="BA182" s="219"/>
      <c r="BB182" s="219"/>
      <c r="BC182" s="219"/>
      <c r="BD182" s="219"/>
      <c r="BE182" s="219"/>
      <c r="BF182" s="219"/>
      <c r="BG182" s="217"/>
      <c r="BH182" s="223"/>
      <c r="BI182" s="214"/>
      <c r="BJ182" s="207"/>
      <c r="BK182" s="205"/>
    </row>
    <row r="183" spans="2:63" x14ac:dyDescent="0.2">
      <c r="B183" s="41"/>
      <c r="C183" s="116">
        <v>41</v>
      </c>
      <c r="D183" s="129" t="str">
        <f t="shared" ref="D183" si="527">IF(AD183="Athlete Name","",AD183)</f>
        <v/>
      </c>
      <c r="E183" s="130"/>
      <c r="F183" s="108" t="str">
        <f>IF(COUNT(#REF!,#REF!,#REF!,#REF!,#REF!,#REF!,#REF!,#REF!,#REF!,#REF!,#REF!,AL183,AM183,AN183,AO183,AP183,AQ183,AR183,AS183,AT183,AU183,AV183,AW183)=0,"", COUNT(#REF!,#REF!,#REF!,#REF!,#REF!,#REF!,#REF!,#REF!,#REF!,#REF!,#REF!,AL183,AM183,AN183,AO183,AP183,AQ183,AR183,AS183,AT183,AU183,AV183,AW183))</f>
        <v/>
      </c>
      <c r="G183" s="131" t="str">
        <f t="shared" ref="G183" si="528">_xlfn.IFS(F183="","",F183=1,1,F183=2,2,F183=3,3,F183=4,4,F183=5,5,F183&gt;5,5)</f>
        <v/>
      </c>
      <c r="H183" s="120"/>
      <c r="I183" s="143"/>
      <c r="J183" s="145" t="s">
        <v>32</v>
      </c>
      <c r="K183" s="116" t="str">
        <f>IFERROR(LARGE((AL183:BG183),1),"")</f>
        <v/>
      </c>
      <c r="L183" s="108" t="str">
        <f>IFERROR(LARGE((AL183:BG183),2),"")</f>
        <v/>
      </c>
      <c r="M183" s="108" t="str">
        <f>IFERROR(LARGE((AL183:BG183),3),"")</f>
        <v/>
      </c>
      <c r="N183" s="108" t="str">
        <f>IFERROR(LARGE((AL183:BG183),4),"")</f>
        <v/>
      </c>
      <c r="O183" s="131" t="str">
        <f>IFERROR(LARGE((AL183:BG183),5),"")</f>
        <v/>
      </c>
      <c r="P183" s="108"/>
      <c r="Q183" s="148" t="str">
        <f t="shared" ref="Q183" si="529">IFERROR(AVERAGEIF(K183:O183,"&gt;0"),"")</f>
        <v/>
      </c>
      <c r="R183" s="149" t="str">
        <f t="shared" ref="R183" si="530">IF(SUM(AF184:AJ184,K184:O184)=0,"",SUM(AF184:AJ184,K184:O184))</f>
        <v/>
      </c>
      <c r="S183" s="120"/>
      <c r="T183" s="107" t="str">
        <f t="shared" ref="T183" si="531">IF(U183="","",1)</f>
        <v/>
      </c>
      <c r="U183" s="110" t="str">
        <f t="shared" ref="U183" si="532">IF(SUM(Q183:R183)=0,"",SUM(Q183:R183))</f>
        <v/>
      </c>
      <c r="V183" s="109" t="str">
        <f t="shared" ref="V183" si="533">IF(U183="","",1)</f>
        <v/>
      </c>
      <c r="W183" s="120"/>
      <c r="X183" s="130" t="str">
        <f t="shared" ref="X183" si="534">IF(AD183="Athlete Name","",AD183)</f>
        <v/>
      </c>
      <c r="Y183" s="131"/>
      <c r="Z183" s="46"/>
      <c r="AB183" s="201"/>
      <c r="AC183" s="206">
        <v>41</v>
      </c>
      <c r="AD183" s="220" t="s">
        <v>40</v>
      </c>
      <c r="AF183" s="206"/>
      <c r="AG183" s="190"/>
      <c r="AH183" s="190"/>
      <c r="AI183" s="190"/>
      <c r="AJ183" s="207"/>
      <c r="AK183" s="242"/>
      <c r="AL183" s="222" t="s">
        <v>32</v>
      </c>
      <c r="AM183" s="222" t="s">
        <v>32</v>
      </c>
      <c r="AN183" s="222" t="s">
        <v>32</v>
      </c>
      <c r="AO183" s="222" t="s">
        <v>32</v>
      </c>
      <c r="AP183" s="222" t="s">
        <v>32</v>
      </c>
      <c r="AQ183" s="222" t="s">
        <v>32</v>
      </c>
      <c r="AR183" s="222" t="s">
        <v>32</v>
      </c>
      <c r="AS183" s="222" t="s">
        <v>32</v>
      </c>
      <c r="AT183" s="222" t="s">
        <v>32</v>
      </c>
      <c r="AU183" s="222" t="s">
        <v>32</v>
      </c>
      <c r="AV183" s="222" t="s">
        <v>32</v>
      </c>
      <c r="AW183" s="222" t="s">
        <v>32</v>
      </c>
      <c r="AX183" s="222" t="s">
        <v>32</v>
      </c>
      <c r="AY183" s="222" t="s">
        <v>32</v>
      </c>
      <c r="AZ183" s="222" t="s">
        <v>32</v>
      </c>
      <c r="BA183" s="222" t="s">
        <v>32</v>
      </c>
      <c r="BB183" s="222" t="s">
        <v>32</v>
      </c>
      <c r="BC183" s="222" t="s">
        <v>32</v>
      </c>
      <c r="BD183" s="222" t="s">
        <v>32</v>
      </c>
      <c r="BE183" s="222" t="s">
        <v>32</v>
      </c>
      <c r="BF183" s="222" t="s">
        <v>32</v>
      </c>
      <c r="BG183" s="222" t="s">
        <v>32</v>
      </c>
      <c r="BH183" s="223"/>
      <c r="BI183" s="220" t="str">
        <f>IF(AD183="Athlete Name","",AD183)</f>
        <v/>
      </c>
      <c r="BJ183" s="207">
        <v>41</v>
      </c>
      <c r="BK183" s="205"/>
    </row>
    <row r="184" spans="2:63" x14ac:dyDescent="0.2">
      <c r="B184" s="41"/>
      <c r="C184" s="116"/>
      <c r="D184" s="129"/>
      <c r="E184" s="130"/>
      <c r="F184" s="108"/>
      <c r="G184" s="131"/>
      <c r="H184" s="120"/>
      <c r="I184" s="143" t="str">
        <f>IF(SUM(AF184:AJ184)=0,"",SUM(AF184:AJ184))</f>
        <v/>
      </c>
      <c r="J184" s="145" t="s">
        <v>42</v>
      </c>
      <c r="K184" s="116" t="str">
        <f>IFERROR(LARGE((AL184:BG184),1),"")</f>
        <v/>
      </c>
      <c r="L184" s="108" t="str">
        <f>IFERROR(LARGE((AL184:BG184),2),"")</f>
        <v/>
      </c>
      <c r="M184" s="108" t="str">
        <f>IFERROR(LARGE((AL184:BG184),3),"")</f>
        <v/>
      </c>
      <c r="N184" s="108" t="str">
        <f>IFERROR(LARGE((AL184:BG184),4),"")</f>
        <v/>
      </c>
      <c r="O184" s="131" t="str">
        <f>IFERROR(LARGE((AL184:BG184),5),"")</f>
        <v/>
      </c>
      <c r="P184" s="108"/>
      <c r="Q184" s="148"/>
      <c r="R184" s="149"/>
      <c r="S184" s="120"/>
      <c r="T184" s="107" t="str">
        <f t="shared" ref="T184" si="535">IF(U183="","",1)</f>
        <v/>
      </c>
      <c r="U184" s="111" t="str">
        <f t="shared" ref="U184" si="536">IF(U183="","",1)</f>
        <v/>
      </c>
      <c r="V184" s="109" t="str">
        <f t="shared" ref="V184" si="537">IF(U183="","",1)</f>
        <v/>
      </c>
      <c r="W184" s="120"/>
      <c r="X184" s="130"/>
      <c r="Y184" s="131"/>
      <c r="Z184" s="46"/>
      <c r="AB184" s="201"/>
      <c r="AC184" s="206"/>
      <c r="AD184" s="220"/>
      <c r="AF184" s="206" t="s">
        <v>42</v>
      </c>
      <c r="AG184" s="190" t="s">
        <v>42</v>
      </c>
      <c r="AH184" s="190" t="s">
        <v>42</v>
      </c>
      <c r="AI184" s="190" t="s">
        <v>42</v>
      </c>
      <c r="AJ184" s="207" t="s">
        <v>42</v>
      </c>
      <c r="AK184" s="242"/>
      <c r="AL184" s="206" t="s">
        <v>42</v>
      </c>
      <c r="AM184" s="206" t="s">
        <v>42</v>
      </c>
      <c r="AN184" s="206" t="s">
        <v>42</v>
      </c>
      <c r="AO184" s="206" t="s">
        <v>42</v>
      </c>
      <c r="AP184" s="206" t="s">
        <v>42</v>
      </c>
      <c r="AQ184" s="206" t="s">
        <v>42</v>
      </c>
      <c r="AR184" s="206" t="s">
        <v>42</v>
      </c>
      <c r="AS184" s="206" t="s">
        <v>42</v>
      </c>
      <c r="AT184" s="206" t="s">
        <v>42</v>
      </c>
      <c r="AU184" s="206" t="s">
        <v>42</v>
      </c>
      <c r="AV184" s="206" t="s">
        <v>42</v>
      </c>
      <c r="AW184" s="206" t="s">
        <v>42</v>
      </c>
      <c r="AX184" s="206" t="s">
        <v>42</v>
      </c>
      <c r="AY184" s="206" t="s">
        <v>42</v>
      </c>
      <c r="AZ184" s="206" t="s">
        <v>42</v>
      </c>
      <c r="BA184" s="206" t="s">
        <v>42</v>
      </c>
      <c r="BB184" s="206" t="s">
        <v>42</v>
      </c>
      <c r="BC184" s="206" t="s">
        <v>42</v>
      </c>
      <c r="BD184" s="206" t="s">
        <v>42</v>
      </c>
      <c r="BE184" s="206" t="s">
        <v>42</v>
      </c>
      <c r="BF184" s="206" t="s">
        <v>42</v>
      </c>
      <c r="BG184" s="206" t="s">
        <v>42</v>
      </c>
      <c r="BH184" s="223"/>
      <c r="BI184" s="220"/>
      <c r="BJ184" s="207"/>
      <c r="BK184" s="205"/>
    </row>
    <row r="185" spans="2:63" s="224" customFormat="1" ht="8.5" customHeight="1" thickBot="1" x14ac:dyDescent="0.25">
      <c r="B185" s="65"/>
      <c r="C185" s="118"/>
      <c r="D185" s="132"/>
      <c r="E185" s="133"/>
      <c r="F185" s="167"/>
      <c r="G185" s="134"/>
      <c r="H185" s="146"/>
      <c r="I185" s="147"/>
      <c r="J185" s="146"/>
      <c r="K185" s="150"/>
      <c r="L185" s="113"/>
      <c r="M185" s="113"/>
      <c r="N185" s="113"/>
      <c r="O185" s="151"/>
      <c r="P185" s="146"/>
      <c r="Q185" s="152"/>
      <c r="R185" s="153"/>
      <c r="S185" s="146"/>
      <c r="T185" s="112" t="str">
        <f t="shared" ref="T185" si="538">IF(U183="","",1)</f>
        <v/>
      </c>
      <c r="U185" s="113" t="str">
        <f t="shared" ref="U185" si="539">IF(U183="","",1)</f>
        <v/>
      </c>
      <c r="V185" s="114" t="str">
        <f t="shared" ref="V185" si="540">IF(U183="","",1)</f>
        <v/>
      </c>
      <c r="W185" s="146"/>
      <c r="X185" s="132"/>
      <c r="Y185" s="159"/>
      <c r="Z185" s="64"/>
      <c r="AB185" s="225"/>
      <c r="AC185" s="226"/>
      <c r="AD185" s="227"/>
      <c r="AF185" s="228"/>
      <c r="AG185" s="229"/>
      <c r="AH185" s="229"/>
      <c r="AI185" s="229"/>
      <c r="AJ185" s="230"/>
      <c r="AL185" s="229"/>
      <c r="AM185" s="229"/>
      <c r="AN185" s="229"/>
      <c r="AO185" s="229"/>
      <c r="AP185" s="229"/>
      <c r="AQ185" s="229"/>
      <c r="AR185" s="229"/>
      <c r="AS185" s="229"/>
      <c r="AT185" s="229"/>
      <c r="AU185" s="229"/>
      <c r="AV185" s="229"/>
      <c r="AW185" s="229"/>
      <c r="AX185" s="229"/>
      <c r="AY185" s="229"/>
      <c r="AZ185" s="229"/>
      <c r="BA185" s="229"/>
      <c r="BB185" s="229"/>
      <c r="BC185" s="229"/>
      <c r="BD185" s="229"/>
      <c r="BE185" s="229"/>
      <c r="BF185" s="229"/>
      <c r="BG185" s="230"/>
      <c r="BH185" s="231"/>
      <c r="BI185" s="254"/>
      <c r="BJ185" s="233"/>
      <c r="BK185" s="234"/>
    </row>
    <row r="186" spans="2:63" ht="8.5" customHeight="1" thickTop="1" x14ac:dyDescent="0.2">
      <c r="B186" s="41"/>
      <c r="C186" s="116"/>
      <c r="D186" s="129"/>
      <c r="E186" s="130"/>
      <c r="F186" s="108"/>
      <c r="G186" s="131"/>
      <c r="H186" s="120"/>
      <c r="I186" s="143"/>
      <c r="J186" s="120"/>
      <c r="K186" s="116"/>
      <c r="L186" s="108"/>
      <c r="M186" s="108"/>
      <c r="N186" s="108"/>
      <c r="O186" s="131"/>
      <c r="P186" s="108"/>
      <c r="Q186" s="148"/>
      <c r="R186" s="149"/>
      <c r="S186" s="120"/>
      <c r="T186" s="107" t="str">
        <f t="shared" ref="T186" si="541">IF(U187="","",1)</f>
        <v/>
      </c>
      <c r="U186" s="108" t="str">
        <f t="shared" ref="U186" si="542">IF(U187="","",1)</f>
        <v/>
      </c>
      <c r="V186" s="109" t="str">
        <f t="shared" ref="V186" si="543">IF(U187="","",1)</f>
        <v/>
      </c>
      <c r="W186" s="120"/>
      <c r="X186" s="130"/>
      <c r="Y186" s="131"/>
      <c r="Z186" s="46"/>
      <c r="AB186" s="201"/>
      <c r="AC186" s="206"/>
      <c r="AD186" s="235"/>
      <c r="AF186" s="236"/>
      <c r="AG186" s="237"/>
      <c r="AH186" s="237"/>
      <c r="AI186" s="238"/>
      <c r="AJ186" s="239"/>
      <c r="AL186" s="238"/>
      <c r="AM186" s="238"/>
      <c r="AN186" s="238"/>
      <c r="AO186" s="238"/>
      <c r="AP186" s="238"/>
      <c r="AQ186" s="238"/>
      <c r="AR186" s="238"/>
      <c r="AS186" s="238"/>
      <c r="AT186" s="238"/>
      <c r="AU186" s="238"/>
      <c r="AV186" s="238"/>
      <c r="AW186" s="238"/>
      <c r="AX186" s="248"/>
      <c r="AY186" s="248"/>
      <c r="AZ186" s="248"/>
      <c r="BA186" s="248"/>
      <c r="BB186" s="248"/>
      <c r="BC186" s="248"/>
      <c r="BD186" s="248"/>
      <c r="BE186" s="248"/>
      <c r="BF186" s="248"/>
      <c r="BG186" s="249"/>
      <c r="BH186" s="223"/>
      <c r="BI186" s="235"/>
      <c r="BJ186" s="207"/>
      <c r="BK186" s="205"/>
    </row>
    <row r="187" spans="2:63" x14ac:dyDescent="0.2">
      <c r="B187" s="41"/>
      <c r="C187" s="116">
        <v>42</v>
      </c>
      <c r="D187" s="129" t="str">
        <f t="shared" ref="D187" si="544">IF(AD187="Athlete Name","",AD187)</f>
        <v/>
      </c>
      <c r="E187" s="130"/>
      <c r="F187" s="108" t="str">
        <f>IF(COUNT(#REF!,#REF!,#REF!,#REF!,#REF!,#REF!,#REF!,#REF!,#REF!,#REF!,#REF!,AL187,AM187,AN187,AO187,AP187,AQ187,AR187,AS187,AT187,AU187,AV187,AW187)=0,"", COUNT(#REF!,#REF!,#REF!,#REF!,#REF!,#REF!,#REF!,#REF!,#REF!,#REF!,#REF!,AL187,AM187,AN187,AO187,AP187,AQ187,AR187,AS187,AT187,AU187,AV187,AW187))</f>
        <v/>
      </c>
      <c r="G187" s="131" t="str">
        <f t="shared" ref="G187" si="545">_xlfn.IFS(F187="","",F187=1,1,F187=2,2,F187=3,3,F187=4,4,F187=5,5,F187&gt;5,5)</f>
        <v/>
      </c>
      <c r="H187" s="120"/>
      <c r="I187" s="143"/>
      <c r="J187" s="145" t="s">
        <v>32</v>
      </c>
      <c r="K187" s="116" t="str">
        <f>IFERROR(LARGE((AL187:BG187),1),"")</f>
        <v/>
      </c>
      <c r="L187" s="108" t="str">
        <f>IFERROR(LARGE((AL187:BG187),2),"")</f>
        <v/>
      </c>
      <c r="M187" s="108" t="str">
        <f>IFERROR(LARGE((AL187:BG187),3),"")</f>
        <v/>
      </c>
      <c r="N187" s="108" t="str">
        <f>IFERROR(LARGE((AL187:BG187),4),"")</f>
        <v/>
      </c>
      <c r="O187" s="131" t="str">
        <f>IFERROR(LARGE((AL187:BG187),5),"")</f>
        <v/>
      </c>
      <c r="P187" s="108"/>
      <c r="Q187" s="148" t="str">
        <f t="shared" ref="Q187" si="546">IFERROR(AVERAGEIF(K187:O187,"&gt;0"),"")</f>
        <v/>
      </c>
      <c r="R187" s="149" t="str">
        <f t="shared" ref="R187" si="547">IF(SUM(AF188:AJ188,K188:O188)=0,"",SUM(AF188:AJ188,K188:O188))</f>
        <v/>
      </c>
      <c r="S187" s="120"/>
      <c r="T187" s="107" t="str">
        <f t="shared" ref="T187" si="548">IF(U187="","",1)</f>
        <v/>
      </c>
      <c r="U187" s="110" t="str">
        <f t="shared" ref="U187" si="549">IF(SUM(Q187:R187)=0,"",SUM(Q187:R187))</f>
        <v/>
      </c>
      <c r="V187" s="109" t="str">
        <f t="shared" ref="V187" si="550">IF(U187="","",1)</f>
        <v/>
      </c>
      <c r="W187" s="120"/>
      <c r="X187" s="130" t="str">
        <f t="shared" ref="X187" si="551">IF(AD187="Athlete Name","",AD187)</f>
        <v/>
      </c>
      <c r="Y187" s="131"/>
      <c r="Z187" s="46"/>
      <c r="AB187" s="201"/>
      <c r="AC187" s="206">
        <v>42</v>
      </c>
      <c r="AD187" s="220" t="s">
        <v>40</v>
      </c>
      <c r="AF187" s="206"/>
      <c r="AG187" s="190"/>
      <c r="AH187" s="190"/>
      <c r="AI187" s="190"/>
      <c r="AJ187" s="207"/>
      <c r="AK187" s="242"/>
      <c r="AL187" s="222" t="s">
        <v>32</v>
      </c>
      <c r="AM187" s="222" t="s">
        <v>32</v>
      </c>
      <c r="AN187" s="222" t="s">
        <v>32</v>
      </c>
      <c r="AO187" s="222" t="s">
        <v>32</v>
      </c>
      <c r="AP187" s="222" t="s">
        <v>32</v>
      </c>
      <c r="AQ187" s="222" t="s">
        <v>32</v>
      </c>
      <c r="AR187" s="222" t="s">
        <v>32</v>
      </c>
      <c r="AS187" s="222" t="s">
        <v>32</v>
      </c>
      <c r="AT187" s="222" t="s">
        <v>32</v>
      </c>
      <c r="AU187" s="222" t="s">
        <v>32</v>
      </c>
      <c r="AV187" s="222" t="s">
        <v>32</v>
      </c>
      <c r="AW187" s="222" t="s">
        <v>32</v>
      </c>
      <c r="AX187" s="222" t="s">
        <v>32</v>
      </c>
      <c r="AY187" s="222" t="s">
        <v>32</v>
      </c>
      <c r="AZ187" s="222" t="s">
        <v>32</v>
      </c>
      <c r="BA187" s="222" t="s">
        <v>32</v>
      </c>
      <c r="BB187" s="222" t="s">
        <v>32</v>
      </c>
      <c r="BC187" s="222" t="s">
        <v>32</v>
      </c>
      <c r="BD187" s="222" t="s">
        <v>32</v>
      </c>
      <c r="BE187" s="222" t="s">
        <v>32</v>
      </c>
      <c r="BF187" s="222" t="s">
        <v>32</v>
      </c>
      <c r="BG187" s="222" t="s">
        <v>32</v>
      </c>
      <c r="BH187" s="223"/>
      <c r="BI187" s="220" t="str">
        <f>IF(AD187="Athlete Name","",AD187)</f>
        <v/>
      </c>
      <c r="BJ187" s="207">
        <v>42</v>
      </c>
      <c r="BK187" s="205"/>
    </row>
    <row r="188" spans="2:63" x14ac:dyDescent="0.2">
      <c r="B188" s="41"/>
      <c r="C188" s="116"/>
      <c r="D188" s="129"/>
      <c r="E188" s="130"/>
      <c r="F188" s="116"/>
      <c r="G188" s="131"/>
      <c r="H188" s="120"/>
      <c r="I188" s="143" t="str">
        <f>IF(SUM(AF188:AJ188)=0,"",SUM(AF188:AJ188))</f>
        <v/>
      </c>
      <c r="J188" s="145" t="s">
        <v>42</v>
      </c>
      <c r="K188" s="116" t="str">
        <f>IFERROR(LARGE((AL188:BG188),1),"")</f>
        <v/>
      </c>
      <c r="L188" s="108" t="str">
        <f>IFERROR(LARGE((AL188:BG188),2),"")</f>
        <v/>
      </c>
      <c r="M188" s="108" t="str">
        <f>IFERROR(LARGE((AL188:BG188),3),"")</f>
        <v/>
      </c>
      <c r="N188" s="108" t="str">
        <f>IFERROR(LARGE((AL188:BG188),4),"")</f>
        <v/>
      </c>
      <c r="O188" s="131" t="str">
        <f>IFERROR(LARGE((AL188:BG188),5),"")</f>
        <v/>
      </c>
      <c r="P188" s="108"/>
      <c r="Q188" s="148"/>
      <c r="R188" s="149"/>
      <c r="S188" s="120"/>
      <c r="T188" s="107" t="str">
        <f t="shared" ref="T188" si="552">IF(U187="","",1)</f>
        <v/>
      </c>
      <c r="U188" s="111" t="str">
        <f t="shared" ref="U188" si="553">IF(U187="","",1)</f>
        <v/>
      </c>
      <c r="V188" s="109" t="str">
        <f t="shared" ref="V188" si="554">IF(U187="","",1)</f>
        <v/>
      </c>
      <c r="W188" s="120"/>
      <c r="X188" s="130"/>
      <c r="Y188" s="131"/>
      <c r="Z188" s="46"/>
      <c r="AB188" s="201"/>
      <c r="AC188" s="206"/>
      <c r="AD188" s="220"/>
      <c r="AF188" s="206" t="s">
        <v>42</v>
      </c>
      <c r="AG188" s="190" t="s">
        <v>42</v>
      </c>
      <c r="AH188" s="190" t="s">
        <v>42</v>
      </c>
      <c r="AI188" s="190" t="s">
        <v>42</v>
      </c>
      <c r="AJ188" s="207" t="s">
        <v>42</v>
      </c>
      <c r="AK188" s="242"/>
      <c r="AL188" s="206" t="s">
        <v>42</v>
      </c>
      <c r="AM188" s="206" t="s">
        <v>42</v>
      </c>
      <c r="AN188" s="206" t="s">
        <v>42</v>
      </c>
      <c r="AO188" s="206" t="s">
        <v>42</v>
      </c>
      <c r="AP188" s="206" t="s">
        <v>42</v>
      </c>
      <c r="AQ188" s="206" t="s">
        <v>42</v>
      </c>
      <c r="AR188" s="206" t="s">
        <v>42</v>
      </c>
      <c r="AS188" s="206" t="s">
        <v>42</v>
      </c>
      <c r="AT188" s="206" t="s">
        <v>42</v>
      </c>
      <c r="AU188" s="206" t="s">
        <v>42</v>
      </c>
      <c r="AV188" s="206" t="s">
        <v>42</v>
      </c>
      <c r="AW188" s="206" t="s">
        <v>42</v>
      </c>
      <c r="AX188" s="206" t="s">
        <v>42</v>
      </c>
      <c r="AY188" s="206" t="s">
        <v>42</v>
      </c>
      <c r="AZ188" s="206" t="s">
        <v>42</v>
      </c>
      <c r="BA188" s="206" t="s">
        <v>42</v>
      </c>
      <c r="BB188" s="206" t="s">
        <v>42</v>
      </c>
      <c r="BC188" s="206" t="s">
        <v>42</v>
      </c>
      <c r="BD188" s="206" t="s">
        <v>42</v>
      </c>
      <c r="BE188" s="206" t="s">
        <v>42</v>
      </c>
      <c r="BF188" s="206" t="s">
        <v>42</v>
      </c>
      <c r="BG188" s="206" t="s">
        <v>42</v>
      </c>
      <c r="BH188" s="223"/>
      <c r="BI188" s="220"/>
      <c r="BJ188" s="207"/>
      <c r="BK188" s="205"/>
    </row>
    <row r="189" spans="2:63" s="224" customFormat="1" ht="8.5" customHeight="1" thickBot="1" x14ac:dyDescent="0.25">
      <c r="B189" s="65"/>
      <c r="C189" s="118"/>
      <c r="D189" s="132"/>
      <c r="E189" s="133"/>
      <c r="F189" s="167"/>
      <c r="G189" s="134"/>
      <c r="H189" s="146"/>
      <c r="I189" s="147"/>
      <c r="J189" s="146"/>
      <c r="K189" s="150"/>
      <c r="L189" s="113"/>
      <c r="M189" s="113"/>
      <c r="N189" s="113"/>
      <c r="O189" s="151"/>
      <c r="P189" s="146"/>
      <c r="Q189" s="152"/>
      <c r="R189" s="153"/>
      <c r="S189" s="146"/>
      <c r="T189" s="112" t="str">
        <f t="shared" ref="T189" si="555">IF(U187="","",1)</f>
        <v/>
      </c>
      <c r="U189" s="113" t="str">
        <f t="shared" ref="U189" si="556">IF(U187="","",1)</f>
        <v/>
      </c>
      <c r="V189" s="114" t="str">
        <f t="shared" ref="V189" si="557">IF(U187="","",1)</f>
        <v/>
      </c>
      <c r="W189" s="146"/>
      <c r="X189" s="132"/>
      <c r="Y189" s="159"/>
      <c r="Z189" s="64"/>
      <c r="AB189" s="225"/>
      <c r="AC189" s="226"/>
      <c r="AD189" s="243"/>
      <c r="AF189" s="244"/>
      <c r="AG189" s="245"/>
      <c r="AH189" s="245"/>
      <c r="AI189" s="245"/>
      <c r="AJ189" s="246"/>
      <c r="AL189" s="245"/>
      <c r="AM189" s="245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5"/>
      <c r="AY189" s="245"/>
      <c r="AZ189" s="245"/>
      <c r="BA189" s="245"/>
      <c r="BB189" s="245"/>
      <c r="BC189" s="245"/>
      <c r="BD189" s="245"/>
      <c r="BE189" s="245"/>
      <c r="BF189" s="245"/>
      <c r="BG189" s="246"/>
      <c r="BH189" s="231"/>
      <c r="BI189" s="247"/>
      <c r="BJ189" s="233"/>
      <c r="BK189" s="234"/>
    </row>
    <row r="190" spans="2:63" ht="8.5" customHeight="1" thickTop="1" x14ac:dyDescent="0.2">
      <c r="B190" s="41"/>
      <c r="C190" s="116"/>
      <c r="D190" s="129"/>
      <c r="E190" s="130"/>
      <c r="F190" s="108"/>
      <c r="G190" s="131"/>
      <c r="H190" s="120"/>
      <c r="I190" s="143"/>
      <c r="J190" s="120"/>
      <c r="K190" s="116"/>
      <c r="L190" s="108"/>
      <c r="M190" s="108"/>
      <c r="N190" s="108"/>
      <c r="O190" s="131"/>
      <c r="P190" s="108"/>
      <c r="Q190" s="148"/>
      <c r="R190" s="149"/>
      <c r="S190" s="120"/>
      <c r="T190" s="107" t="str">
        <f t="shared" ref="T190" si="558">IF(U191="","",1)</f>
        <v/>
      </c>
      <c r="U190" s="108" t="str">
        <f t="shared" ref="U190" si="559">IF(U191="","",1)</f>
        <v/>
      </c>
      <c r="V190" s="109" t="str">
        <f t="shared" ref="V190" si="560">IF(U191="","",1)</f>
        <v/>
      </c>
      <c r="W190" s="120"/>
      <c r="X190" s="130"/>
      <c r="Y190" s="131"/>
      <c r="Z190" s="46"/>
      <c r="AB190" s="201"/>
      <c r="AC190" s="206"/>
      <c r="AD190" s="214"/>
      <c r="AF190" s="215"/>
      <c r="AG190" s="216"/>
      <c r="AH190" s="216"/>
      <c r="AI190" s="216"/>
      <c r="AJ190" s="217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6"/>
      <c r="AV190" s="216"/>
      <c r="AW190" s="216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7"/>
      <c r="BH190" s="223"/>
      <c r="BI190" s="214"/>
      <c r="BJ190" s="207"/>
      <c r="BK190" s="205"/>
    </row>
    <row r="191" spans="2:63" x14ac:dyDescent="0.2">
      <c r="B191" s="41"/>
      <c r="C191" s="116">
        <v>43</v>
      </c>
      <c r="D191" s="129" t="str">
        <f t="shared" ref="D191" si="561">IF(AD191="Athlete Name","",AD191)</f>
        <v/>
      </c>
      <c r="E191" s="130"/>
      <c r="F191" s="108" t="str">
        <f>IF(COUNT(#REF!,#REF!,#REF!,#REF!,#REF!,#REF!,#REF!,#REF!,#REF!,#REF!,#REF!,AL191,AM191,AN191,AO191,AP191,AQ191,AR191,AS191,AT191,AU191,AV191,AW191)=0,"", COUNT(#REF!,#REF!,#REF!,#REF!,#REF!,#REF!,#REF!,#REF!,#REF!,#REF!,#REF!,AL191,AM191,AN191,AO191,AP191,AQ191,AR191,AS191,AT191,AU191,AV191,AW191))</f>
        <v/>
      </c>
      <c r="G191" s="131" t="str">
        <f t="shared" ref="G191" si="562">_xlfn.IFS(F191="","",F191=1,1,F191=2,2,F191=3,3,F191=4,4,F191=5,5,F191&gt;5,5)</f>
        <v/>
      </c>
      <c r="H191" s="120"/>
      <c r="I191" s="143"/>
      <c r="J191" s="145" t="s">
        <v>32</v>
      </c>
      <c r="K191" s="116" t="str">
        <f>IFERROR(LARGE((AL191:BG191),1),"")</f>
        <v/>
      </c>
      <c r="L191" s="108" t="str">
        <f>IFERROR(LARGE((AL191:BG191),2),"")</f>
        <v/>
      </c>
      <c r="M191" s="108" t="str">
        <f>IFERROR(LARGE((AL191:BG191),3),"")</f>
        <v/>
      </c>
      <c r="N191" s="108" t="str">
        <f>IFERROR(LARGE((AL191:BG191),4),"")</f>
        <v/>
      </c>
      <c r="O191" s="131" t="str">
        <f>IFERROR(LARGE((AL191:BG191),5),"")</f>
        <v/>
      </c>
      <c r="P191" s="108"/>
      <c r="Q191" s="148" t="str">
        <f t="shared" ref="Q191" si="563">IFERROR(AVERAGEIF(K191:O191,"&gt;0"),"")</f>
        <v/>
      </c>
      <c r="R191" s="149" t="str">
        <f t="shared" ref="R191" si="564">IF(SUM(AF192:AJ192,K192:O192)=0,"",SUM(AF192:AJ192,K192:O192))</f>
        <v/>
      </c>
      <c r="S191" s="120"/>
      <c r="T191" s="107" t="str">
        <f t="shared" ref="T191" si="565">IF(U191="","",1)</f>
        <v/>
      </c>
      <c r="U191" s="110" t="str">
        <f t="shared" ref="U191" si="566">IF(SUM(Q191:R191)=0,"",SUM(Q191:R191))</f>
        <v/>
      </c>
      <c r="V191" s="109" t="str">
        <f t="shared" ref="V191" si="567">IF(U191="","",1)</f>
        <v/>
      </c>
      <c r="W191" s="120"/>
      <c r="X191" s="130" t="str">
        <f t="shared" ref="X191" si="568">IF(AD191="Athlete Name","",AD191)</f>
        <v/>
      </c>
      <c r="Y191" s="131"/>
      <c r="Z191" s="46"/>
      <c r="AB191" s="201"/>
      <c r="AC191" s="206">
        <v>43</v>
      </c>
      <c r="AD191" s="220" t="s">
        <v>40</v>
      </c>
      <c r="AF191" s="206"/>
      <c r="AG191" s="190"/>
      <c r="AH191" s="190"/>
      <c r="AI191" s="190"/>
      <c r="AJ191" s="207"/>
      <c r="AK191" s="242"/>
      <c r="AL191" s="222" t="s">
        <v>32</v>
      </c>
      <c r="AM191" s="222" t="s">
        <v>32</v>
      </c>
      <c r="AN191" s="222" t="s">
        <v>32</v>
      </c>
      <c r="AO191" s="222" t="s">
        <v>32</v>
      </c>
      <c r="AP191" s="222" t="s">
        <v>32</v>
      </c>
      <c r="AQ191" s="222" t="s">
        <v>32</v>
      </c>
      <c r="AR191" s="222" t="s">
        <v>32</v>
      </c>
      <c r="AS191" s="222" t="s">
        <v>32</v>
      </c>
      <c r="AT191" s="222" t="s">
        <v>32</v>
      </c>
      <c r="AU191" s="222" t="s">
        <v>32</v>
      </c>
      <c r="AV191" s="222" t="s">
        <v>32</v>
      </c>
      <c r="AW191" s="222" t="s">
        <v>32</v>
      </c>
      <c r="AX191" s="222" t="s">
        <v>32</v>
      </c>
      <c r="AY191" s="222" t="s">
        <v>32</v>
      </c>
      <c r="AZ191" s="222" t="s">
        <v>32</v>
      </c>
      <c r="BA191" s="222" t="s">
        <v>32</v>
      </c>
      <c r="BB191" s="222" t="s">
        <v>32</v>
      </c>
      <c r="BC191" s="222" t="s">
        <v>32</v>
      </c>
      <c r="BD191" s="222" t="s">
        <v>32</v>
      </c>
      <c r="BE191" s="222" t="s">
        <v>32</v>
      </c>
      <c r="BF191" s="222" t="s">
        <v>32</v>
      </c>
      <c r="BG191" s="222" t="s">
        <v>32</v>
      </c>
      <c r="BH191" s="223"/>
      <c r="BI191" s="220" t="str">
        <f>IF(AD191="Athlete Name","",AD191)</f>
        <v/>
      </c>
      <c r="BJ191" s="207">
        <v>43</v>
      </c>
      <c r="BK191" s="205"/>
    </row>
    <row r="192" spans="2:63" x14ac:dyDescent="0.2">
      <c r="B192" s="41"/>
      <c r="C192" s="116"/>
      <c r="D192" s="129"/>
      <c r="E192" s="130"/>
      <c r="F192" s="108"/>
      <c r="G192" s="131"/>
      <c r="H192" s="120"/>
      <c r="I192" s="143" t="str">
        <f>IF(SUM(AF192:AJ192)=0,"",SUM(AF192:AJ192))</f>
        <v/>
      </c>
      <c r="J192" s="145" t="s">
        <v>42</v>
      </c>
      <c r="K192" s="116" t="str">
        <f>IFERROR(LARGE((AL192:BG192),1),"")</f>
        <v/>
      </c>
      <c r="L192" s="108" t="str">
        <f>IFERROR(LARGE((AL192:BG192),2),"")</f>
        <v/>
      </c>
      <c r="M192" s="108" t="str">
        <f>IFERROR(LARGE((AL192:BG192),3),"")</f>
        <v/>
      </c>
      <c r="N192" s="108" t="str">
        <f>IFERROR(LARGE((AL192:BG192),4),"")</f>
        <v/>
      </c>
      <c r="O192" s="131" t="str">
        <f>IFERROR(LARGE((AL192:BG192),5),"")</f>
        <v/>
      </c>
      <c r="P192" s="108"/>
      <c r="Q192" s="148"/>
      <c r="R192" s="149"/>
      <c r="S192" s="120"/>
      <c r="T192" s="107" t="str">
        <f t="shared" ref="T192" si="569">IF(U191="","",1)</f>
        <v/>
      </c>
      <c r="U192" s="111" t="str">
        <f t="shared" ref="U192" si="570">IF(U191="","",1)</f>
        <v/>
      </c>
      <c r="V192" s="109" t="str">
        <f t="shared" ref="V192" si="571">IF(U191="","",1)</f>
        <v/>
      </c>
      <c r="W192" s="120"/>
      <c r="X192" s="130"/>
      <c r="Y192" s="131"/>
      <c r="Z192" s="46"/>
      <c r="AB192" s="201"/>
      <c r="AC192" s="206"/>
      <c r="AD192" s="220"/>
      <c r="AF192" s="206" t="s">
        <v>42</v>
      </c>
      <c r="AG192" s="190" t="s">
        <v>42</v>
      </c>
      <c r="AH192" s="190" t="s">
        <v>42</v>
      </c>
      <c r="AI192" s="190" t="s">
        <v>42</v>
      </c>
      <c r="AJ192" s="207" t="s">
        <v>42</v>
      </c>
      <c r="AK192" s="242"/>
      <c r="AL192" s="206" t="s">
        <v>42</v>
      </c>
      <c r="AM192" s="206" t="s">
        <v>42</v>
      </c>
      <c r="AN192" s="206" t="s">
        <v>42</v>
      </c>
      <c r="AO192" s="206" t="s">
        <v>42</v>
      </c>
      <c r="AP192" s="206" t="s">
        <v>42</v>
      </c>
      <c r="AQ192" s="206" t="s">
        <v>42</v>
      </c>
      <c r="AR192" s="206" t="s">
        <v>42</v>
      </c>
      <c r="AS192" s="206" t="s">
        <v>42</v>
      </c>
      <c r="AT192" s="206" t="s">
        <v>42</v>
      </c>
      <c r="AU192" s="206" t="s">
        <v>42</v>
      </c>
      <c r="AV192" s="206" t="s">
        <v>42</v>
      </c>
      <c r="AW192" s="206" t="s">
        <v>42</v>
      </c>
      <c r="AX192" s="206" t="s">
        <v>42</v>
      </c>
      <c r="AY192" s="206" t="s">
        <v>42</v>
      </c>
      <c r="AZ192" s="206" t="s">
        <v>42</v>
      </c>
      <c r="BA192" s="206" t="s">
        <v>42</v>
      </c>
      <c r="BB192" s="206" t="s">
        <v>42</v>
      </c>
      <c r="BC192" s="206" t="s">
        <v>42</v>
      </c>
      <c r="BD192" s="206" t="s">
        <v>42</v>
      </c>
      <c r="BE192" s="206" t="s">
        <v>42</v>
      </c>
      <c r="BF192" s="206" t="s">
        <v>42</v>
      </c>
      <c r="BG192" s="206" t="s">
        <v>42</v>
      </c>
      <c r="BH192" s="223"/>
      <c r="BI192" s="220"/>
      <c r="BJ192" s="207"/>
      <c r="BK192" s="205"/>
    </row>
    <row r="193" spans="2:63" s="224" customFormat="1" ht="8.5" customHeight="1" thickBot="1" x14ac:dyDescent="0.25">
      <c r="B193" s="65"/>
      <c r="C193" s="118"/>
      <c r="D193" s="132"/>
      <c r="E193" s="133"/>
      <c r="F193" s="167"/>
      <c r="G193" s="134"/>
      <c r="H193" s="146"/>
      <c r="I193" s="147"/>
      <c r="J193" s="146"/>
      <c r="K193" s="150"/>
      <c r="L193" s="113"/>
      <c r="M193" s="113"/>
      <c r="N193" s="113"/>
      <c r="O193" s="151"/>
      <c r="P193" s="146"/>
      <c r="Q193" s="152"/>
      <c r="R193" s="153"/>
      <c r="S193" s="146"/>
      <c r="T193" s="112" t="str">
        <f t="shared" ref="T193" si="572">IF(U191="","",1)</f>
        <v/>
      </c>
      <c r="U193" s="113" t="str">
        <f t="shared" ref="U193" si="573">IF(U191="","",1)</f>
        <v/>
      </c>
      <c r="V193" s="114" t="str">
        <f t="shared" ref="V193" si="574">IF(U191="","",1)</f>
        <v/>
      </c>
      <c r="W193" s="146"/>
      <c r="X193" s="132"/>
      <c r="Y193" s="159"/>
      <c r="Z193" s="64"/>
      <c r="AB193" s="225"/>
      <c r="AC193" s="226"/>
      <c r="AD193" s="227"/>
      <c r="AF193" s="228"/>
      <c r="AG193" s="229"/>
      <c r="AH193" s="229"/>
      <c r="AI193" s="229"/>
      <c r="AJ193" s="230"/>
      <c r="AL193" s="229"/>
      <c r="AM193" s="229"/>
      <c r="AN193" s="229"/>
      <c r="AO193" s="229"/>
      <c r="AP193" s="229"/>
      <c r="AQ193" s="229"/>
      <c r="AR193" s="229"/>
      <c r="AS193" s="229"/>
      <c r="AT193" s="229"/>
      <c r="AU193" s="229"/>
      <c r="AV193" s="229"/>
      <c r="AW193" s="229"/>
      <c r="AX193" s="229"/>
      <c r="AY193" s="229"/>
      <c r="AZ193" s="229"/>
      <c r="BA193" s="229"/>
      <c r="BB193" s="229"/>
      <c r="BC193" s="229"/>
      <c r="BD193" s="229"/>
      <c r="BE193" s="229"/>
      <c r="BF193" s="229"/>
      <c r="BG193" s="230"/>
      <c r="BH193" s="231"/>
      <c r="BI193" s="232"/>
      <c r="BJ193" s="233"/>
      <c r="BK193" s="234"/>
    </row>
    <row r="194" spans="2:63" ht="8.5" customHeight="1" thickTop="1" x14ac:dyDescent="0.2">
      <c r="B194" s="41"/>
      <c r="C194" s="116"/>
      <c r="D194" s="129"/>
      <c r="E194" s="130"/>
      <c r="F194" s="108"/>
      <c r="G194" s="131"/>
      <c r="H194" s="120"/>
      <c r="I194" s="143"/>
      <c r="J194" s="120"/>
      <c r="K194" s="116"/>
      <c r="L194" s="108"/>
      <c r="M194" s="108"/>
      <c r="N194" s="108"/>
      <c r="O194" s="131"/>
      <c r="P194" s="108"/>
      <c r="Q194" s="148"/>
      <c r="R194" s="149"/>
      <c r="S194" s="120"/>
      <c r="T194" s="107" t="str">
        <f t="shared" ref="T194" si="575">IF(U195="","",1)</f>
        <v/>
      </c>
      <c r="U194" s="108" t="str">
        <f t="shared" ref="U194" si="576">IF(U195="","",1)</f>
        <v/>
      </c>
      <c r="V194" s="109" t="str">
        <f t="shared" ref="V194" si="577">IF(U195="","",1)</f>
        <v/>
      </c>
      <c r="W194" s="120"/>
      <c r="X194" s="130"/>
      <c r="Y194" s="131"/>
      <c r="Z194" s="46"/>
      <c r="AB194" s="201"/>
      <c r="AC194" s="206"/>
      <c r="AD194" s="235"/>
      <c r="AF194" s="236"/>
      <c r="AG194" s="237"/>
      <c r="AH194" s="237"/>
      <c r="AI194" s="238"/>
      <c r="AJ194" s="239"/>
      <c r="AL194" s="238"/>
      <c r="AM194" s="238"/>
      <c r="AN194" s="238"/>
      <c r="AO194" s="238"/>
      <c r="AP194" s="238"/>
      <c r="AQ194" s="238"/>
      <c r="AR194" s="238"/>
      <c r="AS194" s="238"/>
      <c r="AT194" s="238"/>
      <c r="AU194" s="238"/>
      <c r="AV194" s="238"/>
      <c r="AW194" s="238"/>
      <c r="AX194" s="248"/>
      <c r="AY194" s="248"/>
      <c r="AZ194" s="248"/>
      <c r="BA194" s="248"/>
      <c r="BB194" s="248"/>
      <c r="BC194" s="248"/>
      <c r="BD194" s="248"/>
      <c r="BE194" s="248"/>
      <c r="BF194" s="248"/>
      <c r="BG194" s="249"/>
      <c r="BH194" s="223"/>
      <c r="BI194" s="235"/>
      <c r="BJ194" s="207"/>
      <c r="BK194" s="205"/>
    </row>
    <row r="195" spans="2:63" x14ac:dyDescent="0.2">
      <c r="B195" s="41"/>
      <c r="C195" s="116">
        <v>44</v>
      </c>
      <c r="D195" s="129" t="str">
        <f t="shared" ref="D195" si="578">IF(AD195="Athlete Name","",AD195)</f>
        <v/>
      </c>
      <c r="E195" s="130"/>
      <c r="F195" s="108" t="str">
        <f>IF(COUNT(#REF!,#REF!,#REF!,#REF!,#REF!,#REF!,#REF!,#REF!,#REF!,#REF!,#REF!,AL195,AM195,AN195,AO195,AP195,AQ195,AR195,AS195,AT195,AU195,AV195,AW195)=0,"", COUNT(#REF!,#REF!,#REF!,#REF!,#REF!,#REF!,#REF!,#REF!,#REF!,#REF!,#REF!,AL195,AM195,AN195,AO195,AP195,AQ195,AR195,AS195,AT195,AU195,AV195,AW195))</f>
        <v/>
      </c>
      <c r="G195" s="131" t="str">
        <f t="shared" ref="G195" si="579">_xlfn.IFS(F195="","",F195=1,1,F195=2,2,F195=3,3,F195=4,4,F195=5,5,F195&gt;5,5)</f>
        <v/>
      </c>
      <c r="H195" s="120"/>
      <c r="I195" s="143"/>
      <c r="J195" s="145" t="s">
        <v>32</v>
      </c>
      <c r="K195" s="116" t="str">
        <f>IFERROR(LARGE((AL195:BG195),1),"")</f>
        <v/>
      </c>
      <c r="L195" s="108" t="str">
        <f>IFERROR(LARGE((AL195:BG195),2),"")</f>
        <v/>
      </c>
      <c r="M195" s="108" t="str">
        <f>IFERROR(LARGE((AL195:BG195),3),"")</f>
        <v/>
      </c>
      <c r="N195" s="108" t="str">
        <f>IFERROR(LARGE((AL195:BG195),4),"")</f>
        <v/>
      </c>
      <c r="O195" s="131" t="str">
        <f>IFERROR(LARGE((AL195:BG195),5),"")</f>
        <v/>
      </c>
      <c r="P195" s="108"/>
      <c r="Q195" s="148" t="str">
        <f t="shared" ref="Q195" si="580">IFERROR(AVERAGEIF(K195:O195,"&gt;0"),"")</f>
        <v/>
      </c>
      <c r="R195" s="149" t="str">
        <f t="shared" ref="R195" si="581">IF(SUM(AF196:AJ196,K196:O196)=0,"",SUM(AF196:AJ196,K196:O196))</f>
        <v/>
      </c>
      <c r="S195" s="120"/>
      <c r="T195" s="107" t="str">
        <f t="shared" ref="T195" si="582">IF(U195="","",1)</f>
        <v/>
      </c>
      <c r="U195" s="110" t="str">
        <f t="shared" ref="U195" si="583">IF(SUM(Q195:R195)=0,"",SUM(Q195:R195))</f>
        <v/>
      </c>
      <c r="V195" s="109" t="str">
        <f t="shared" ref="V195" si="584">IF(U195="","",1)</f>
        <v/>
      </c>
      <c r="W195" s="120"/>
      <c r="X195" s="130" t="str">
        <f t="shared" ref="X195" si="585">IF(AD195="Athlete Name","",AD195)</f>
        <v/>
      </c>
      <c r="Y195" s="131"/>
      <c r="Z195" s="46"/>
      <c r="AB195" s="201"/>
      <c r="AC195" s="206">
        <v>44</v>
      </c>
      <c r="AD195" s="220" t="s">
        <v>40</v>
      </c>
      <c r="AF195" s="206"/>
      <c r="AG195" s="190"/>
      <c r="AH195" s="190"/>
      <c r="AI195" s="190"/>
      <c r="AJ195" s="207"/>
      <c r="AK195" s="242"/>
      <c r="AL195" s="222" t="s">
        <v>32</v>
      </c>
      <c r="AM195" s="222" t="s">
        <v>32</v>
      </c>
      <c r="AN195" s="222" t="s">
        <v>32</v>
      </c>
      <c r="AO195" s="222" t="s">
        <v>32</v>
      </c>
      <c r="AP195" s="222" t="s">
        <v>32</v>
      </c>
      <c r="AQ195" s="222" t="s">
        <v>32</v>
      </c>
      <c r="AR195" s="222" t="s">
        <v>32</v>
      </c>
      <c r="AS195" s="222" t="s">
        <v>32</v>
      </c>
      <c r="AT195" s="222" t="s">
        <v>32</v>
      </c>
      <c r="AU195" s="222" t="s">
        <v>32</v>
      </c>
      <c r="AV195" s="222" t="s">
        <v>32</v>
      </c>
      <c r="AW195" s="222" t="s">
        <v>32</v>
      </c>
      <c r="AX195" s="222" t="s">
        <v>32</v>
      </c>
      <c r="AY195" s="222" t="s">
        <v>32</v>
      </c>
      <c r="AZ195" s="222" t="s">
        <v>32</v>
      </c>
      <c r="BA195" s="222" t="s">
        <v>32</v>
      </c>
      <c r="BB195" s="222" t="s">
        <v>32</v>
      </c>
      <c r="BC195" s="222" t="s">
        <v>32</v>
      </c>
      <c r="BD195" s="222" t="s">
        <v>32</v>
      </c>
      <c r="BE195" s="222" t="s">
        <v>32</v>
      </c>
      <c r="BF195" s="222" t="s">
        <v>32</v>
      </c>
      <c r="BG195" s="222" t="s">
        <v>32</v>
      </c>
      <c r="BH195" s="223"/>
      <c r="BI195" s="220" t="str">
        <f>IF(AD195="Athlete Name","",AD195)</f>
        <v/>
      </c>
      <c r="BJ195" s="207">
        <v>44</v>
      </c>
      <c r="BK195" s="205"/>
    </row>
    <row r="196" spans="2:63" x14ac:dyDescent="0.2">
      <c r="B196" s="41"/>
      <c r="C196" s="116"/>
      <c r="D196" s="129"/>
      <c r="E196" s="130"/>
      <c r="F196" s="108"/>
      <c r="G196" s="131"/>
      <c r="H196" s="120"/>
      <c r="I196" s="143" t="str">
        <f>IF(SUM(AF196:AJ196)=0,"",SUM(AF196:AJ196))</f>
        <v/>
      </c>
      <c r="J196" s="145" t="s">
        <v>42</v>
      </c>
      <c r="K196" s="116" t="str">
        <f>IFERROR(LARGE((AL196:BG196),1),"")</f>
        <v/>
      </c>
      <c r="L196" s="108" t="str">
        <f>IFERROR(LARGE((AL196:BG196),2),"")</f>
        <v/>
      </c>
      <c r="M196" s="108" t="str">
        <f>IFERROR(LARGE((AL196:BG196),3),"")</f>
        <v/>
      </c>
      <c r="N196" s="108" t="str">
        <f>IFERROR(LARGE((AL196:BG196),4),"")</f>
        <v/>
      </c>
      <c r="O196" s="131" t="str">
        <f>IFERROR(LARGE((AL196:BG196),5),"")</f>
        <v/>
      </c>
      <c r="P196" s="108"/>
      <c r="Q196" s="148"/>
      <c r="R196" s="149"/>
      <c r="S196" s="120"/>
      <c r="T196" s="107" t="str">
        <f t="shared" ref="T196" si="586">IF(U195="","",1)</f>
        <v/>
      </c>
      <c r="U196" s="111" t="str">
        <f t="shared" ref="U196" si="587">IF(U195="","",1)</f>
        <v/>
      </c>
      <c r="V196" s="109" t="str">
        <f t="shared" ref="V196" si="588">IF(U195="","",1)</f>
        <v/>
      </c>
      <c r="W196" s="120"/>
      <c r="X196" s="130"/>
      <c r="Y196" s="131"/>
      <c r="Z196" s="46"/>
      <c r="AB196" s="201"/>
      <c r="AC196" s="206"/>
      <c r="AD196" s="220"/>
      <c r="AF196" s="206" t="s">
        <v>42</v>
      </c>
      <c r="AG196" s="190" t="s">
        <v>42</v>
      </c>
      <c r="AH196" s="190" t="s">
        <v>42</v>
      </c>
      <c r="AI196" s="190" t="s">
        <v>42</v>
      </c>
      <c r="AJ196" s="207" t="s">
        <v>42</v>
      </c>
      <c r="AK196" s="242"/>
      <c r="AL196" s="206" t="s">
        <v>42</v>
      </c>
      <c r="AM196" s="206" t="s">
        <v>42</v>
      </c>
      <c r="AN196" s="206" t="s">
        <v>42</v>
      </c>
      <c r="AO196" s="206" t="s">
        <v>42</v>
      </c>
      <c r="AP196" s="206" t="s">
        <v>42</v>
      </c>
      <c r="AQ196" s="206" t="s">
        <v>42</v>
      </c>
      <c r="AR196" s="206" t="s">
        <v>42</v>
      </c>
      <c r="AS196" s="206" t="s">
        <v>42</v>
      </c>
      <c r="AT196" s="206" t="s">
        <v>42</v>
      </c>
      <c r="AU196" s="206" t="s">
        <v>42</v>
      </c>
      <c r="AV196" s="206" t="s">
        <v>42</v>
      </c>
      <c r="AW196" s="206" t="s">
        <v>42</v>
      </c>
      <c r="AX196" s="206" t="s">
        <v>42</v>
      </c>
      <c r="AY196" s="206" t="s">
        <v>42</v>
      </c>
      <c r="AZ196" s="206" t="s">
        <v>42</v>
      </c>
      <c r="BA196" s="206" t="s">
        <v>42</v>
      </c>
      <c r="BB196" s="206" t="s">
        <v>42</v>
      </c>
      <c r="BC196" s="206" t="s">
        <v>42</v>
      </c>
      <c r="BD196" s="206" t="s">
        <v>42</v>
      </c>
      <c r="BE196" s="206" t="s">
        <v>42</v>
      </c>
      <c r="BF196" s="206" t="s">
        <v>42</v>
      </c>
      <c r="BG196" s="206" t="s">
        <v>42</v>
      </c>
      <c r="BH196" s="223"/>
      <c r="BI196" s="220"/>
      <c r="BJ196" s="207"/>
      <c r="BK196" s="205"/>
    </row>
    <row r="197" spans="2:63" s="224" customFormat="1" ht="8.5" customHeight="1" thickBot="1" x14ac:dyDescent="0.25">
      <c r="B197" s="65"/>
      <c r="C197" s="118"/>
      <c r="D197" s="132"/>
      <c r="E197" s="133"/>
      <c r="F197" s="167"/>
      <c r="G197" s="134"/>
      <c r="H197" s="146"/>
      <c r="I197" s="147"/>
      <c r="J197" s="146"/>
      <c r="K197" s="150"/>
      <c r="L197" s="113"/>
      <c r="M197" s="113"/>
      <c r="N197" s="113"/>
      <c r="O197" s="151"/>
      <c r="P197" s="146"/>
      <c r="Q197" s="152"/>
      <c r="R197" s="153"/>
      <c r="S197" s="146"/>
      <c r="T197" s="112" t="str">
        <f t="shared" ref="T197" si="589">IF(U195="","",1)</f>
        <v/>
      </c>
      <c r="U197" s="113" t="str">
        <f t="shared" ref="U197" si="590">IF(U195="","",1)</f>
        <v/>
      </c>
      <c r="V197" s="114" t="str">
        <f t="shared" ref="V197" si="591">IF(U195="","",1)</f>
        <v/>
      </c>
      <c r="W197" s="146"/>
      <c r="X197" s="132"/>
      <c r="Y197" s="159"/>
      <c r="Z197" s="64"/>
      <c r="AB197" s="225"/>
      <c r="AC197" s="226"/>
      <c r="AD197" s="243"/>
      <c r="AF197" s="244"/>
      <c r="AG197" s="245"/>
      <c r="AH197" s="245"/>
      <c r="AI197" s="245"/>
      <c r="AJ197" s="246"/>
      <c r="AL197" s="245"/>
      <c r="AM197" s="245"/>
      <c r="AN197" s="245"/>
      <c r="AO197" s="245"/>
      <c r="AP197" s="245"/>
      <c r="AQ197" s="245"/>
      <c r="AR197" s="245"/>
      <c r="AS197" s="245"/>
      <c r="AT197" s="245"/>
      <c r="AU197" s="245"/>
      <c r="AV197" s="245"/>
      <c r="AW197" s="245"/>
      <c r="AX197" s="245"/>
      <c r="AY197" s="245"/>
      <c r="AZ197" s="245"/>
      <c r="BA197" s="245"/>
      <c r="BB197" s="245"/>
      <c r="BC197" s="245"/>
      <c r="BD197" s="245"/>
      <c r="BE197" s="245"/>
      <c r="BF197" s="245"/>
      <c r="BG197" s="246"/>
      <c r="BH197" s="231"/>
      <c r="BI197" s="247"/>
      <c r="BJ197" s="233"/>
      <c r="BK197" s="234"/>
    </row>
    <row r="198" spans="2:63" ht="8.5" customHeight="1" thickTop="1" x14ac:dyDescent="0.2">
      <c r="B198" s="41"/>
      <c r="C198" s="116"/>
      <c r="D198" s="129"/>
      <c r="E198" s="130"/>
      <c r="F198" s="108"/>
      <c r="G198" s="131"/>
      <c r="H198" s="120"/>
      <c r="I198" s="143"/>
      <c r="J198" s="120"/>
      <c r="K198" s="116"/>
      <c r="L198" s="108"/>
      <c r="M198" s="108"/>
      <c r="N198" s="108"/>
      <c r="O198" s="131"/>
      <c r="P198" s="108"/>
      <c r="Q198" s="148"/>
      <c r="R198" s="149"/>
      <c r="S198" s="120"/>
      <c r="T198" s="107" t="str">
        <f t="shared" ref="T198" si="592">IF(U199="","",1)</f>
        <v/>
      </c>
      <c r="U198" s="108" t="str">
        <f t="shared" ref="U198" si="593">IF(U199="","",1)</f>
        <v/>
      </c>
      <c r="V198" s="109" t="str">
        <f t="shared" ref="V198" si="594">IF(U199="","",1)</f>
        <v/>
      </c>
      <c r="W198" s="120"/>
      <c r="X198" s="130"/>
      <c r="Y198" s="131"/>
      <c r="Z198" s="46"/>
      <c r="AB198" s="201"/>
      <c r="AC198" s="206"/>
      <c r="AD198" s="214"/>
      <c r="AF198" s="215"/>
      <c r="AG198" s="216"/>
      <c r="AH198" s="216"/>
      <c r="AI198" s="216"/>
      <c r="AJ198" s="217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6"/>
      <c r="AV198" s="216"/>
      <c r="AW198" s="216"/>
      <c r="AX198" s="219"/>
      <c r="AY198" s="219"/>
      <c r="AZ198" s="219"/>
      <c r="BA198" s="219"/>
      <c r="BB198" s="219"/>
      <c r="BC198" s="219"/>
      <c r="BD198" s="219"/>
      <c r="BE198" s="219"/>
      <c r="BF198" s="219"/>
      <c r="BG198" s="217"/>
      <c r="BH198" s="223"/>
      <c r="BI198" s="214"/>
      <c r="BJ198" s="207"/>
      <c r="BK198" s="205"/>
    </row>
    <row r="199" spans="2:63" x14ac:dyDescent="0.2">
      <c r="B199" s="41"/>
      <c r="C199" s="116">
        <v>45</v>
      </c>
      <c r="D199" s="129" t="str">
        <f t="shared" ref="D199" si="595">IF(AD199="Athlete Name","",AD199)</f>
        <v/>
      </c>
      <c r="E199" s="130"/>
      <c r="F199" s="108" t="str">
        <f>IF(COUNT(#REF!,#REF!,#REF!,#REF!,#REF!,#REF!,#REF!,#REF!,#REF!,#REF!,#REF!,AL199,AM199,AN199,AO199,AP199,AQ199,AR199,AS199,AT199,AU199,AV199,AW199)=0,"", COUNT(#REF!,#REF!,#REF!,#REF!,#REF!,#REF!,#REF!,#REF!,#REF!,#REF!,#REF!,AL199,AM199,AN199,AO199,AP199,AQ199,AR199,AS199,AT199,AU199,AV199,AW199))</f>
        <v/>
      </c>
      <c r="G199" s="131" t="str">
        <f t="shared" ref="G199" si="596">_xlfn.IFS(F199="","",F199=1,1,F199=2,2,F199=3,3,F199=4,4,F199=5,5,F199&gt;5,5)</f>
        <v/>
      </c>
      <c r="H199" s="120"/>
      <c r="I199" s="143"/>
      <c r="J199" s="145" t="s">
        <v>32</v>
      </c>
      <c r="K199" s="116" t="str">
        <f>IFERROR(LARGE((AL199:BG199),1),"")</f>
        <v/>
      </c>
      <c r="L199" s="108" t="str">
        <f>IFERROR(LARGE((AL199:BG199),2),"")</f>
        <v/>
      </c>
      <c r="M199" s="108" t="str">
        <f>IFERROR(LARGE((AL199:BG199),3),"")</f>
        <v/>
      </c>
      <c r="N199" s="108" t="str">
        <f>IFERROR(LARGE((AL199:BG199),4),"")</f>
        <v/>
      </c>
      <c r="O199" s="131" t="str">
        <f>IFERROR(LARGE((AL199:BG199),5),"")</f>
        <v/>
      </c>
      <c r="P199" s="108"/>
      <c r="Q199" s="148" t="str">
        <f t="shared" ref="Q199" si="597">IFERROR(AVERAGEIF(K199:O199,"&gt;0"),"")</f>
        <v/>
      </c>
      <c r="R199" s="149" t="str">
        <f t="shared" ref="R199" si="598">IF(SUM(AF200:AJ200,K200:O200)=0,"",SUM(AF200:AJ200,K200:O200))</f>
        <v/>
      </c>
      <c r="S199" s="120"/>
      <c r="T199" s="107" t="str">
        <f t="shared" ref="T199" si="599">IF(U199="","",1)</f>
        <v/>
      </c>
      <c r="U199" s="110" t="str">
        <f t="shared" ref="U199" si="600">IF(SUM(Q199:R199)=0,"",SUM(Q199:R199))</f>
        <v/>
      </c>
      <c r="V199" s="109" t="str">
        <f t="shared" ref="V199" si="601">IF(U199="","",1)</f>
        <v/>
      </c>
      <c r="W199" s="120"/>
      <c r="X199" s="130" t="str">
        <f t="shared" ref="X199" si="602">IF(AD199="Athlete Name","",AD199)</f>
        <v/>
      </c>
      <c r="Y199" s="131"/>
      <c r="Z199" s="46"/>
      <c r="AB199" s="201"/>
      <c r="AC199" s="206">
        <v>45</v>
      </c>
      <c r="AD199" s="220" t="s">
        <v>40</v>
      </c>
      <c r="AF199" s="206"/>
      <c r="AG199" s="190"/>
      <c r="AH199" s="190"/>
      <c r="AI199" s="190"/>
      <c r="AJ199" s="207"/>
      <c r="AK199" s="242"/>
      <c r="AL199" s="222" t="s">
        <v>32</v>
      </c>
      <c r="AM199" s="222" t="s">
        <v>32</v>
      </c>
      <c r="AN199" s="222" t="s">
        <v>32</v>
      </c>
      <c r="AO199" s="222" t="s">
        <v>32</v>
      </c>
      <c r="AP199" s="222" t="s">
        <v>32</v>
      </c>
      <c r="AQ199" s="222" t="s">
        <v>32</v>
      </c>
      <c r="AR199" s="222" t="s">
        <v>32</v>
      </c>
      <c r="AS199" s="222" t="s">
        <v>32</v>
      </c>
      <c r="AT199" s="222" t="s">
        <v>32</v>
      </c>
      <c r="AU199" s="222" t="s">
        <v>32</v>
      </c>
      <c r="AV199" s="222" t="s">
        <v>32</v>
      </c>
      <c r="AW199" s="222" t="s">
        <v>32</v>
      </c>
      <c r="AX199" s="222" t="s">
        <v>32</v>
      </c>
      <c r="AY199" s="222" t="s">
        <v>32</v>
      </c>
      <c r="AZ199" s="222" t="s">
        <v>32</v>
      </c>
      <c r="BA199" s="222" t="s">
        <v>32</v>
      </c>
      <c r="BB199" s="222" t="s">
        <v>32</v>
      </c>
      <c r="BC199" s="222" t="s">
        <v>32</v>
      </c>
      <c r="BD199" s="222" t="s">
        <v>32</v>
      </c>
      <c r="BE199" s="222" t="s">
        <v>32</v>
      </c>
      <c r="BF199" s="222" t="s">
        <v>32</v>
      </c>
      <c r="BG199" s="222" t="s">
        <v>32</v>
      </c>
      <c r="BH199" s="223"/>
      <c r="BI199" s="220" t="str">
        <f>IF(AD199="Athlete Name","",AD199)</f>
        <v/>
      </c>
      <c r="BJ199" s="207">
        <v>45</v>
      </c>
      <c r="BK199" s="205"/>
    </row>
    <row r="200" spans="2:63" x14ac:dyDescent="0.2">
      <c r="B200" s="41"/>
      <c r="C200" s="116"/>
      <c r="D200" s="129"/>
      <c r="E200" s="130"/>
      <c r="F200" s="108"/>
      <c r="G200" s="131"/>
      <c r="H200" s="120"/>
      <c r="I200" s="143" t="str">
        <f>IF(SUM(AF200:AJ200)=0,"",SUM(AF200:AJ200))</f>
        <v/>
      </c>
      <c r="J200" s="145" t="s">
        <v>42</v>
      </c>
      <c r="K200" s="116" t="str">
        <f>IFERROR(LARGE((AL200:BG200),1),"")</f>
        <v/>
      </c>
      <c r="L200" s="108" t="str">
        <f>IFERROR(LARGE((AL200:BG200),2),"")</f>
        <v/>
      </c>
      <c r="M200" s="108" t="str">
        <f>IFERROR(LARGE((AL200:BG200),3),"")</f>
        <v/>
      </c>
      <c r="N200" s="108" t="str">
        <f>IFERROR(LARGE((AL200:BG200),4),"")</f>
        <v/>
      </c>
      <c r="O200" s="131" t="str">
        <f>IFERROR(LARGE((AL200:BG200),5),"")</f>
        <v/>
      </c>
      <c r="P200" s="108"/>
      <c r="Q200" s="148"/>
      <c r="R200" s="149"/>
      <c r="S200" s="120"/>
      <c r="T200" s="107" t="str">
        <f t="shared" ref="T200" si="603">IF(U199="","",1)</f>
        <v/>
      </c>
      <c r="U200" s="111" t="str">
        <f t="shared" ref="U200" si="604">IF(U199="","",1)</f>
        <v/>
      </c>
      <c r="V200" s="109" t="str">
        <f t="shared" ref="V200" si="605">IF(U199="","",1)</f>
        <v/>
      </c>
      <c r="W200" s="120"/>
      <c r="X200" s="130"/>
      <c r="Y200" s="131"/>
      <c r="Z200" s="46"/>
      <c r="AB200" s="201"/>
      <c r="AC200" s="206"/>
      <c r="AD200" s="220"/>
      <c r="AF200" s="206" t="s">
        <v>42</v>
      </c>
      <c r="AG200" s="190" t="s">
        <v>42</v>
      </c>
      <c r="AH200" s="190" t="s">
        <v>42</v>
      </c>
      <c r="AI200" s="190" t="s">
        <v>42</v>
      </c>
      <c r="AJ200" s="207" t="s">
        <v>42</v>
      </c>
      <c r="AK200" s="242"/>
      <c r="AL200" s="206" t="s">
        <v>42</v>
      </c>
      <c r="AM200" s="206" t="s">
        <v>42</v>
      </c>
      <c r="AN200" s="206" t="s">
        <v>42</v>
      </c>
      <c r="AO200" s="206" t="s">
        <v>42</v>
      </c>
      <c r="AP200" s="206" t="s">
        <v>42</v>
      </c>
      <c r="AQ200" s="206" t="s">
        <v>42</v>
      </c>
      <c r="AR200" s="206" t="s">
        <v>42</v>
      </c>
      <c r="AS200" s="206" t="s">
        <v>42</v>
      </c>
      <c r="AT200" s="206" t="s">
        <v>42</v>
      </c>
      <c r="AU200" s="206" t="s">
        <v>42</v>
      </c>
      <c r="AV200" s="206" t="s">
        <v>42</v>
      </c>
      <c r="AW200" s="206" t="s">
        <v>42</v>
      </c>
      <c r="AX200" s="206" t="s">
        <v>42</v>
      </c>
      <c r="AY200" s="206" t="s">
        <v>42</v>
      </c>
      <c r="AZ200" s="206" t="s">
        <v>42</v>
      </c>
      <c r="BA200" s="206" t="s">
        <v>42</v>
      </c>
      <c r="BB200" s="206" t="s">
        <v>42</v>
      </c>
      <c r="BC200" s="206" t="s">
        <v>42</v>
      </c>
      <c r="BD200" s="206" t="s">
        <v>42</v>
      </c>
      <c r="BE200" s="206" t="s">
        <v>42</v>
      </c>
      <c r="BF200" s="206" t="s">
        <v>42</v>
      </c>
      <c r="BG200" s="206" t="s">
        <v>42</v>
      </c>
      <c r="BH200" s="223"/>
      <c r="BI200" s="220"/>
      <c r="BJ200" s="207"/>
      <c r="BK200" s="205"/>
    </row>
    <row r="201" spans="2:63" s="224" customFormat="1" ht="8.5" customHeight="1" thickBot="1" x14ac:dyDescent="0.25">
      <c r="B201" s="65"/>
      <c r="C201" s="118"/>
      <c r="D201" s="137"/>
      <c r="E201" s="133"/>
      <c r="F201" s="138"/>
      <c r="G201" s="139"/>
      <c r="H201" s="146"/>
      <c r="I201" s="144"/>
      <c r="J201" s="146"/>
      <c r="K201" s="137"/>
      <c r="L201" s="138"/>
      <c r="M201" s="138"/>
      <c r="N201" s="138"/>
      <c r="O201" s="139"/>
      <c r="P201" s="146"/>
      <c r="Q201" s="154"/>
      <c r="R201" s="139"/>
      <c r="S201" s="146"/>
      <c r="T201" s="171" t="str">
        <f t="shared" ref="T201" si="606">IF(U199="","",1)</f>
        <v/>
      </c>
      <c r="U201" s="146" t="str">
        <f t="shared" ref="U201" si="607">IF(U199="","",1)</f>
        <v/>
      </c>
      <c r="V201" s="172" t="str">
        <f t="shared" ref="V201" si="608">IF(U199="","",1)</f>
        <v/>
      </c>
      <c r="W201" s="146"/>
      <c r="X201" s="144"/>
      <c r="Y201" s="159"/>
      <c r="Z201" s="64"/>
      <c r="AB201" s="225"/>
      <c r="AC201" s="226"/>
      <c r="AD201" s="227"/>
      <c r="AF201" s="228"/>
      <c r="AG201" s="229"/>
      <c r="AH201" s="229"/>
      <c r="AI201" s="229"/>
      <c r="AJ201" s="230"/>
      <c r="AL201" s="229"/>
      <c r="AM201" s="229"/>
      <c r="AN201" s="229"/>
      <c r="AO201" s="229"/>
      <c r="AP201" s="229"/>
      <c r="AQ201" s="229"/>
      <c r="AR201" s="229"/>
      <c r="AS201" s="229"/>
      <c r="AT201" s="229"/>
      <c r="AU201" s="229"/>
      <c r="AV201" s="229"/>
      <c r="AW201" s="229"/>
      <c r="AX201" s="229"/>
      <c r="AY201" s="229"/>
      <c r="AZ201" s="229"/>
      <c r="BA201" s="229"/>
      <c r="BB201" s="229"/>
      <c r="BC201" s="229"/>
      <c r="BD201" s="229"/>
      <c r="BE201" s="229"/>
      <c r="BF201" s="229"/>
      <c r="BG201" s="230"/>
      <c r="BI201" s="232"/>
      <c r="BJ201" s="233"/>
      <c r="BK201" s="234"/>
    </row>
    <row r="202" spans="2:63" ht="16" thickTop="1" x14ac:dyDescent="0.2">
      <c r="B202" s="41"/>
      <c r="C202" s="117" t="s">
        <v>28</v>
      </c>
      <c r="D202" s="160" t="s">
        <v>40</v>
      </c>
      <c r="E202" s="160"/>
      <c r="F202" s="160" t="s">
        <v>29</v>
      </c>
      <c r="G202" s="160" t="s">
        <v>30</v>
      </c>
      <c r="H202" s="160"/>
      <c r="I202" s="160" t="s">
        <v>24</v>
      </c>
      <c r="J202" s="120"/>
      <c r="K202" s="160">
        <v>1</v>
      </c>
      <c r="L202" s="160">
        <v>2</v>
      </c>
      <c r="M202" s="160">
        <v>3</v>
      </c>
      <c r="N202" s="160">
        <v>4</v>
      </c>
      <c r="O202" s="160">
        <v>5</v>
      </c>
      <c r="P202" s="120"/>
      <c r="Q202" s="160" t="s">
        <v>21</v>
      </c>
      <c r="R202" s="160" t="s">
        <v>22</v>
      </c>
      <c r="S202" s="120"/>
      <c r="T202" s="173"/>
      <c r="U202" s="173" t="s">
        <v>34</v>
      </c>
      <c r="V202" s="174"/>
      <c r="W202" s="120"/>
      <c r="X202" s="160" t="s">
        <v>40</v>
      </c>
      <c r="Y202" s="122"/>
      <c r="Z202" s="45"/>
      <c r="AB202" s="201"/>
      <c r="AC202" s="210" t="s">
        <v>28</v>
      </c>
      <c r="AD202" s="208" t="s">
        <v>40</v>
      </c>
      <c r="AF202" s="397" t="s">
        <v>19</v>
      </c>
      <c r="AG202" s="397"/>
      <c r="AH202" s="397"/>
      <c r="AI202" s="397"/>
      <c r="AJ202" s="397"/>
      <c r="AL202" s="208">
        <f t="shared" ref="AL202:BG204" si="609">AL13</f>
        <v>2022</v>
      </c>
      <c r="AM202" s="208">
        <f t="shared" si="609"/>
        <v>2022</v>
      </c>
      <c r="AN202" s="208">
        <f t="shared" si="609"/>
        <v>2022</v>
      </c>
      <c r="AO202" s="208">
        <f t="shared" si="609"/>
        <v>2022</v>
      </c>
      <c r="AP202" s="208">
        <f t="shared" si="609"/>
        <v>2022</v>
      </c>
      <c r="AQ202" s="208">
        <f t="shared" si="609"/>
        <v>2022</v>
      </c>
      <c r="AR202" s="208">
        <f t="shared" si="609"/>
        <v>2022</v>
      </c>
      <c r="AS202" s="208">
        <f t="shared" si="609"/>
        <v>2022</v>
      </c>
      <c r="AT202" s="208">
        <f t="shared" si="609"/>
        <v>2022</v>
      </c>
      <c r="AU202" s="208">
        <f t="shared" si="609"/>
        <v>2023</v>
      </c>
      <c r="AV202" s="208">
        <f t="shared" si="609"/>
        <v>2023</v>
      </c>
      <c r="AW202" s="208">
        <f t="shared" si="609"/>
        <v>2023</v>
      </c>
      <c r="AX202" s="208">
        <f t="shared" si="609"/>
        <v>2023</v>
      </c>
      <c r="AY202" s="208">
        <f t="shared" si="609"/>
        <v>2023</v>
      </c>
      <c r="AZ202" s="208">
        <f t="shared" si="609"/>
        <v>2023</v>
      </c>
      <c r="BA202" s="208" t="str">
        <f t="shared" si="609"/>
        <v>Year</v>
      </c>
      <c r="BB202" s="208" t="str">
        <f t="shared" si="609"/>
        <v>Year</v>
      </c>
      <c r="BC202" s="208" t="str">
        <f t="shared" si="609"/>
        <v>Year</v>
      </c>
      <c r="BD202" s="208" t="str">
        <f t="shared" si="609"/>
        <v>Year</v>
      </c>
      <c r="BE202" s="208" t="str">
        <f t="shared" si="609"/>
        <v>Year</v>
      </c>
      <c r="BF202" s="208" t="str">
        <f t="shared" si="609"/>
        <v>Year</v>
      </c>
      <c r="BG202" s="208" t="str">
        <f t="shared" si="609"/>
        <v>Year</v>
      </c>
      <c r="BH202" s="208"/>
      <c r="BJ202" s="207"/>
      <c r="BK202" s="205"/>
    </row>
    <row r="203" spans="2:63" x14ac:dyDescent="0.2">
      <c r="B203" s="41"/>
      <c r="C203" s="117" t="s">
        <v>39</v>
      </c>
      <c r="D203" s="120"/>
      <c r="E203" s="120"/>
      <c r="F203" s="160" t="s">
        <v>30</v>
      </c>
      <c r="G203" s="160" t="s">
        <v>41</v>
      </c>
      <c r="H203" s="160"/>
      <c r="I203" s="160" t="s">
        <v>42</v>
      </c>
      <c r="J203" s="120"/>
      <c r="K203" s="396" t="s">
        <v>31</v>
      </c>
      <c r="L203" s="396"/>
      <c r="M203" s="396"/>
      <c r="N203" s="396"/>
      <c r="O203" s="396"/>
      <c r="P203" s="160"/>
      <c r="Q203" s="160" t="s">
        <v>32</v>
      </c>
      <c r="R203" s="160" t="s">
        <v>33</v>
      </c>
      <c r="S203" s="160"/>
      <c r="T203" s="160"/>
      <c r="U203" s="160" t="s">
        <v>43</v>
      </c>
      <c r="V203" s="160"/>
      <c r="W203" s="160"/>
      <c r="X203" s="120"/>
      <c r="Y203" s="122"/>
      <c r="Z203" s="45"/>
      <c r="AB203" s="201"/>
      <c r="AC203" s="210" t="s">
        <v>39</v>
      </c>
      <c r="AD203" s="208"/>
      <c r="AE203" s="208"/>
      <c r="AF203" s="208" t="s">
        <v>23</v>
      </c>
      <c r="AG203" s="208" t="s">
        <v>24</v>
      </c>
      <c r="AH203" s="208" t="s">
        <v>24</v>
      </c>
      <c r="AI203" s="208" t="s">
        <v>25</v>
      </c>
      <c r="AJ203" s="208" t="s">
        <v>26</v>
      </c>
      <c r="AL203" s="208">
        <f t="shared" si="609"/>
        <v>6</v>
      </c>
      <c r="AM203" s="208">
        <f t="shared" si="609"/>
        <v>6</v>
      </c>
      <c r="AN203" s="208">
        <f t="shared" si="609"/>
        <v>6</v>
      </c>
      <c r="AO203" s="208">
        <f t="shared" si="609"/>
        <v>8</v>
      </c>
      <c r="AP203" s="208">
        <f t="shared" si="609"/>
        <v>8</v>
      </c>
      <c r="AQ203" s="208">
        <f t="shared" si="609"/>
        <v>9</v>
      </c>
      <c r="AR203" s="208">
        <f t="shared" si="609"/>
        <v>10</v>
      </c>
      <c r="AS203" s="208">
        <f t="shared" si="609"/>
        <v>11</v>
      </c>
      <c r="AT203" s="208">
        <f t="shared" si="609"/>
        <v>12</v>
      </c>
      <c r="AU203" s="208">
        <f t="shared" si="609"/>
        <v>2</v>
      </c>
      <c r="AV203" s="208">
        <f t="shared" si="609"/>
        <v>3</v>
      </c>
      <c r="AW203" s="208">
        <f t="shared" si="609"/>
        <v>3</v>
      </c>
      <c r="AX203" s="208">
        <f t="shared" si="609"/>
        <v>3</v>
      </c>
      <c r="AY203" s="208">
        <f t="shared" si="609"/>
        <v>3</v>
      </c>
      <c r="AZ203" s="208">
        <f t="shared" si="609"/>
        <v>4</v>
      </c>
      <c r="BA203" s="208" t="str">
        <f t="shared" si="609"/>
        <v>Month</v>
      </c>
      <c r="BB203" s="208" t="str">
        <f t="shared" si="609"/>
        <v>Month</v>
      </c>
      <c r="BC203" s="208" t="str">
        <f t="shared" si="609"/>
        <v>Month</v>
      </c>
      <c r="BD203" s="208" t="str">
        <f t="shared" si="609"/>
        <v>Month</v>
      </c>
      <c r="BE203" s="208" t="str">
        <f t="shared" si="609"/>
        <v>Month</v>
      </c>
      <c r="BF203" s="208" t="str">
        <f t="shared" si="609"/>
        <v>Month</v>
      </c>
      <c r="BG203" s="208" t="str">
        <f t="shared" si="609"/>
        <v>Month</v>
      </c>
      <c r="BH203" s="208"/>
      <c r="BJ203" s="207"/>
      <c r="BK203" s="205"/>
    </row>
    <row r="204" spans="2:63" x14ac:dyDescent="0.2">
      <c r="B204" s="41"/>
      <c r="C204" s="116"/>
      <c r="D204" s="120"/>
      <c r="E204" s="120"/>
      <c r="F204" s="108"/>
      <c r="G204" s="108"/>
      <c r="H204" s="120"/>
      <c r="I204" s="108"/>
      <c r="J204" s="160"/>
      <c r="K204" s="120"/>
      <c r="L204" s="120"/>
      <c r="M204" s="120"/>
      <c r="N204" s="120"/>
      <c r="O204" s="120"/>
      <c r="P204" s="160"/>
      <c r="Q204" s="160" t="s">
        <v>43</v>
      </c>
      <c r="R204" s="160" t="s">
        <v>43</v>
      </c>
      <c r="S204" s="160"/>
      <c r="T204" s="120"/>
      <c r="U204" s="120"/>
      <c r="V204" s="120"/>
      <c r="W204" s="120"/>
      <c r="X204" s="120"/>
      <c r="Y204" s="175"/>
      <c r="Z204" s="42"/>
      <c r="AB204" s="201"/>
      <c r="AC204" s="206"/>
      <c r="AD204" s="208"/>
      <c r="AE204" s="208"/>
      <c r="AF204" s="208" t="s">
        <v>35</v>
      </c>
      <c r="AG204" s="208" t="s">
        <v>36</v>
      </c>
      <c r="AH204" s="208" t="s">
        <v>34</v>
      </c>
      <c r="AI204" s="208" t="s">
        <v>37</v>
      </c>
      <c r="AJ204" s="208" t="s">
        <v>32</v>
      </c>
      <c r="AL204" s="208" t="str">
        <f t="shared" si="609"/>
        <v>USAS N</v>
      </c>
      <c r="AM204" s="208" t="str">
        <f t="shared" si="609"/>
        <v>USAS N</v>
      </c>
      <c r="AN204" s="208" t="str">
        <f t="shared" si="609"/>
        <v>USAS N</v>
      </c>
      <c r="AO204" s="208" t="str">
        <f t="shared" si="609"/>
        <v>Ranking match</v>
      </c>
      <c r="AP204" s="208" t="str">
        <f t="shared" si="609"/>
        <v>ranking match</v>
      </c>
      <c r="AQ204" s="208" t="str">
        <f t="shared" si="609"/>
        <v>USAS PTO</v>
      </c>
      <c r="AR204" s="208" t="str">
        <f t="shared" si="609"/>
        <v>World Champs</v>
      </c>
      <c r="AS204" s="208" t="str">
        <f t="shared" si="609"/>
        <v>USAS PTO</v>
      </c>
      <c r="AT204" s="208" t="str">
        <f t="shared" si="609"/>
        <v>Presidents Cup</v>
      </c>
      <c r="AU204" s="208" t="str">
        <f t="shared" si="609"/>
        <v>WC Cairo</v>
      </c>
      <c r="AV204" s="208" t="str">
        <f t="shared" si="609"/>
        <v>March Ranking</v>
      </c>
      <c r="AW204" s="208" t="str">
        <f t="shared" si="609"/>
        <v>March Ranking</v>
      </c>
      <c r="AX204" s="208" t="str">
        <f t="shared" si="609"/>
        <v>March Ranking</v>
      </c>
      <c r="AY204" s="208" t="str">
        <f t="shared" si="609"/>
        <v>COS PTO</v>
      </c>
      <c r="AZ204" s="208" t="str">
        <f t="shared" si="609"/>
        <v>WC Lima</v>
      </c>
      <c r="BA204" s="208" t="str">
        <f t="shared" si="609"/>
        <v>Event 27</v>
      </c>
      <c r="BB204" s="208" t="str">
        <f t="shared" si="609"/>
        <v>Event 28</v>
      </c>
      <c r="BC204" s="208" t="str">
        <f t="shared" si="609"/>
        <v>Event 29</v>
      </c>
      <c r="BD204" s="208" t="str">
        <f t="shared" si="609"/>
        <v>Event 30</v>
      </c>
      <c r="BE204" s="208" t="str">
        <f t="shared" si="609"/>
        <v>Event 31</v>
      </c>
      <c r="BF204" s="208" t="str">
        <f t="shared" si="609"/>
        <v>Event 32</v>
      </c>
      <c r="BG204" s="208" t="str">
        <f t="shared" si="609"/>
        <v>Event 33</v>
      </c>
      <c r="BH204" s="208"/>
      <c r="BJ204" s="207"/>
      <c r="BK204" s="205"/>
    </row>
    <row r="205" spans="2:63" x14ac:dyDescent="0.2">
      <c r="B205" s="41"/>
      <c r="C205" s="119"/>
      <c r="D205" s="140"/>
      <c r="E205" s="140"/>
      <c r="F205" s="141"/>
      <c r="G205" s="141"/>
      <c r="H205" s="140"/>
      <c r="I205" s="141"/>
      <c r="J205" s="123"/>
      <c r="K205" s="140"/>
      <c r="L205" s="140"/>
      <c r="M205" s="140"/>
      <c r="N205" s="140"/>
      <c r="O205" s="140"/>
      <c r="P205" s="123"/>
      <c r="Q205" s="141"/>
      <c r="R205" s="141"/>
      <c r="S205" s="123"/>
      <c r="T205" s="140"/>
      <c r="U205" s="140"/>
      <c r="V205" s="140"/>
      <c r="W205" s="140"/>
      <c r="X205" s="140"/>
      <c r="Y205" s="176"/>
      <c r="Z205" s="42"/>
      <c r="AB205" s="201"/>
      <c r="AC205" s="256"/>
      <c r="AD205" s="257"/>
      <c r="AE205" s="213"/>
      <c r="AF205" s="213" t="s">
        <v>42</v>
      </c>
      <c r="AG205" s="213" t="s">
        <v>42</v>
      </c>
      <c r="AH205" s="213" t="s">
        <v>42</v>
      </c>
      <c r="AI205" s="213" t="s">
        <v>42</v>
      </c>
      <c r="AJ205" s="213" t="s">
        <v>42</v>
      </c>
      <c r="AK205" s="257"/>
      <c r="AL205" s="257"/>
      <c r="AM205" s="257"/>
      <c r="AN205" s="257"/>
      <c r="AO205" s="257"/>
      <c r="AP205" s="257"/>
      <c r="AQ205" s="257"/>
      <c r="AR205" s="257"/>
      <c r="AS205" s="257"/>
      <c r="AT205" s="257"/>
      <c r="AU205" s="257"/>
      <c r="AV205" s="257"/>
      <c r="AW205" s="257"/>
      <c r="AX205" s="257"/>
      <c r="AY205" s="257"/>
      <c r="AZ205" s="257"/>
      <c r="BA205" s="257"/>
      <c r="BB205" s="257"/>
      <c r="BC205" s="257"/>
      <c r="BD205" s="257"/>
      <c r="BE205" s="257"/>
      <c r="BF205" s="257"/>
      <c r="BG205" s="257"/>
      <c r="BH205" s="257"/>
      <c r="BI205" s="257"/>
      <c r="BJ205" s="258"/>
      <c r="BK205" s="205"/>
    </row>
    <row r="206" spans="2:63" ht="11.5" customHeight="1" thickBot="1" x14ac:dyDescent="0.25">
      <c r="B206" s="73"/>
      <c r="C206" s="74"/>
      <c r="D206" s="75"/>
      <c r="E206" s="75"/>
      <c r="F206" s="74"/>
      <c r="G206" s="74"/>
      <c r="H206" s="75"/>
      <c r="I206" s="74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6"/>
      <c r="AB206" s="259"/>
      <c r="AC206" s="260"/>
      <c r="AD206" s="261"/>
      <c r="AE206" s="261"/>
      <c r="AF206" s="261"/>
      <c r="AG206" s="261"/>
      <c r="AH206" s="261"/>
      <c r="AI206" s="261"/>
      <c r="AJ206" s="261"/>
      <c r="AK206" s="261"/>
      <c r="AL206" s="261"/>
      <c r="AM206" s="261"/>
      <c r="AN206" s="261"/>
      <c r="AO206" s="261"/>
      <c r="AP206" s="261"/>
      <c r="AQ206" s="261"/>
      <c r="AR206" s="261"/>
      <c r="AS206" s="261"/>
      <c r="AT206" s="261"/>
      <c r="AU206" s="261"/>
      <c r="AV206" s="261"/>
      <c r="AW206" s="261"/>
      <c r="AX206" s="261"/>
      <c r="AY206" s="261"/>
      <c r="AZ206" s="261"/>
      <c r="BA206" s="261"/>
      <c r="BB206" s="261"/>
      <c r="BC206" s="261"/>
      <c r="BD206" s="261"/>
      <c r="BE206" s="261"/>
      <c r="BF206" s="261"/>
      <c r="BG206" s="261"/>
      <c r="BH206" s="261"/>
      <c r="BI206" s="261"/>
      <c r="BJ206" s="260"/>
      <c r="BK206" s="262"/>
    </row>
  </sheetData>
  <sheetProtection selectLockedCells="1"/>
  <mergeCells count="12">
    <mergeCell ref="A6:G6"/>
    <mergeCell ref="A7:G7"/>
    <mergeCell ref="A8:G8"/>
    <mergeCell ref="D10:X10"/>
    <mergeCell ref="K203:O203"/>
    <mergeCell ref="BD10:BJ10"/>
    <mergeCell ref="K14:O14"/>
    <mergeCell ref="K77:O77"/>
    <mergeCell ref="K140:O140"/>
    <mergeCell ref="AF202:AJ202"/>
    <mergeCell ref="D12:X12"/>
    <mergeCell ref="AF12:AJ12"/>
  </mergeCells>
  <phoneticPr fontId="4" type="noConversion"/>
  <conditionalFormatting sqref="Y17:Z17 I17 K17:P17 W17 S17">
    <cfRule type="cellIs" dxfId="13451" priority="5993" operator="between">
      <formula>1</formula>
      <formula>700</formula>
    </cfRule>
  </conditionalFormatting>
  <conditionalFormatting sqref="AL22:BG22 AL26:BG26 AL30:BG30">
    <cfRule type="cellIs" dxfId="13450" priority="5992" operator="greaterThan">
      <formula>0.05</formula>
    </cfRule>
  </conditionalFormatting>
  <conditionalFormatting sqref="AL34:BG34 AL38:BG38 AL42:BG42 AL46:BG46 AL50:BG50 AL54:BG54 AL58:BG58 AL62:BG62 AL66:BG66 AL70:BG70 AL74:BG74 AL81:BG81 AL85:BG85 AL89:BG89 AL93:BG93 AL97:BG97 AL101:BG101 AL105:BG105 AL109:BG109 AL113:BG113 AL117:BG117 AL121:BG121 AL125:BG125 AL129:BG129 AL133:BG133 AL137:BG137 AL144:BG144 AL148:BG148 AL152:BG152 AL156:BG156 AL160:BG160 AL164:BG164 AL168:BG168 AL172:BG172 AL176:BG176 AL180:BG180 AL184:BG184 AL188:BG188 AL192:BG192 AL196:BG196 AL200:BG200">
    <cfRule type="cellIs" dxfId="13449" priority="5989" operator="greaterThan">
      <formula>0.05</formula>
    </cfRule>
  </conditionalFormatting>
  <conditionalFormatting sqref="AW18:BG18">
    <cfRule type="cellIs" dxfId="13448" priority="5987" operator="greaterThan">
      <formula>0.05</formula>
    </cfRule>
  </conditionalFormatting>
  <conditionalFormatting sqref="O92:P92">
    <cfRule type="cellIs" dxfId="13447" priority="5983" operator="between">
      <formula>1</formula>
      <formula>700</formula>
    </cfRule>
    <cfRule type="cellIs" dxfId="13446" priority="5985" operator="between">
      <formula>1</formula>
      <formula>700</formula>
    </cfRule>
  </conditionalFormatting>
  <conditionalFormatting sqref="K21:P21 K25:P25 K29:P29 K33:P33 K37:P37 K41:P41 K45:P45 K49:P49 K53:P53 K57:P57 K61:P61 K65:P65 K69:P69 K73:P73 K80:P80 K84:P84 K88:P88 K92:N92 K100:P100 K96:P96 K104:P104 K108:P108 K112:P112 K116:P116 K120:P120 K124:P124 K128:P128 K132:P132 K136:P136 Q79:Q138 Q142:Q201">
    <cfRule type="cellIs" dxfId="13445" priority="5984" operator="between">
      <formula>1</formula>
      <formula>700</formula>
    </cfRule>
  </conditionalFormatting>
  <conditionalFormatting sqref="AF18:AJ18 AF22:AJ22 AF26:AJ26 AF30:AJ30 AF34:AJ34 AF38:AJ38 AF42:AJ42 AF46:AJ46 AF50:AJ50 AF54:AJ54 AF58:AJ58 AF62:AJ62 AF66:AJ66 AF70:AJ70 AF74:AJ74 AF81:AJ81 AF85:AJ85 AF89:AJ89 AF93:AJ93 AF97:AJ97 AF101:AJ101 AF105:AJ105 AF109:AJ109 AF113:AJ113 AF117:AJ117 AF121:AJ121 AF125:AJ125 AF129:AJ129 AF133:AJ133 AF137:AJ137">
    <cfRule type="cellIs" dxfId="13444" priority="5982" operator="greaterThan">
      <formula>0.05</formula>
    </cfRule>
  </conditionalFormatting>
  <conditionalFormatting sqref="Q4">
    <cfRule type="cellIs" dxfId="13443" priority="5981" operator="greaterThan">
      <formula>100</formula>
    </cfRule>
  </conditionalFormatting>
  <conditionalFormatting sqref="Q3">
    <cfRule type="cellIs" dxfId="13442" priority="5980" operator="between">
      <formula>1</formula>
      <formula>700</formula>
    </cfRule>
  </conditionalFormatting>
  <conditionalFormatting sqref="Q16:Q75">
    <cfRule type="cellIs" dxfId="13441" priority="5979" operator="between">
      <formula>1</formula>
      <formula>700</formula>
    </cfRule>
  </conditionalFormatting>
  <conditionalFormatting sqref="R16:R75 R79:R137 R142:R200">
    <cfRule type="cellIs" dxfId="13440" priority="5978" operator="between">
      <formula>0.05</formula>
      <formula>100</formula>
    </cfRule>
  </conditionalFormatting>
  <conditionalFormatting sqref="U21 U17 U29 U37 U45 U53 U61 U69 U80 U88 U96 U104 U112 U120 U128 U136 U25 U33 U41 U49 U57 U65 U73 U84 U92 U100 U108 U116 U124 U132">
    <cfRule type="cellIs" dxfId="13439" priority="5977" operator="between">
      <formula>0.05</formula>
      <formula>700</formula>
    </cfRule>
  </conditionalFormatting>
  <conditionalFormatting sqref="U22 U18 U30 U38 U46 U54 U62 U70 U81 U89 U97 U105 U113 U121 U129 U137 U26 U34 U42 U50 U58 U66 U74 U85 U93 U101 U109 U117 U125 U133">
    <cfRule type="cellIs" dxfId="13438" priority="5976" operator="equal">
      <formula>1</formula>
    </cfRule>
  </conditionalFormatting>
  <conditionalFormatting sqref="T21:T22 T23:U23 V21:V23 T20:V20 T17:T18 T19:U19 V17:V19 T16:V16 T29:T30 T37:T38 T45:T46 T53:T54 T61:T62 T69:T70 T80:T81 T88:T89 T96:T97 T104:T105 T112:T113 T120:T121 T128:T129 T136:T137 T31:U31 T39:U39 T47:U47 T55:U55 T63:U63 T71:U71 T82:U82 T90:U90 T98:U98 T106:U106 T114:U114 T122:U122 T130:U130 T138:U138 V29:V31 V37:V39 V45:V47 V53:V55 V61:V63 V69:V71 V80:V82 V88:V90 V96:V98 V104:V106 V112:V114 V120:V122 V128:V130 V136:V138 T28:V28 T36:V36 T44:V44 T52:V52 T60:V60 T68:V68 T87:V87 T95:V95 T103:V103 T111:V111 T119:V119 T127:V127 T135:V135 T25:T26 T33:T34 T41:T42 T49:T50 T57:T58 T65:T66 T73:T74 T84:T85 T92:T93 T100:T101 T108:T109 T116:T117 T124:T125 T132:T133 T27:U27 T35:U35 T43:U43 T51:U51 T59:U59 T67:U67 T75:U75 T86:U86 T94:U94 T102:U102 T110:U110 T118:U118 T126:U126 T134:U134 V25:V27 V33:V35 V41:V43 V49:V51 V57:V59 V65:V67 V73:V75 V84:V86 V92:V94 V100:V102 V108:V110 V116:V118 V124:V126 V132:V134 T24:V24 T32:V32 T40:V40 T48:V48 T56:V56 T64:V64 T72:V72 T83:V83 T91:V91 T99:V99 T107:V107 T115:V115 T123:V123 T131:V131 T79:V79">
    <cfRule type="cellIs" dxfId="13437" priority="5975" operator="equal">
      <formula>1</formula>
    </cfRule>
  </conditionalFormatting>
  <conditionalFormatting sqref="I18">
    <cfRule type="cellIs" dxfId="13436" priority="5974" operator="between">
      <formula>0.05</formula>
      <formula>100</formula>
    </cfRule>
  </conditionalFormatting>
  <conditionalFormatting sqref="I22">
    <cfRule type="cellIs" dxfId="13435" priority="5973" operator="between">
      <formula>0.05</formula>
      <formula>100</formula>
    </cfRule>
  </conditionalFormatting>
  <conditionalFormatting sqref="I26 I30 I34 I42 I50 I54 I58 I62 I66 I70 I74 I81 I85 I89 I93 I97 I101 I105 I109 I113 I117 I121 I125 I129 I133 I137">
    <cfRule type="cellIs" dxfId="13434" priority="5972" operator="between">
      <formula>0.05</formula>
      <formula>100</formula>
    </cfRule>
  </conditionalFormatting>
  <conditionalFormatting sqref="K18:O18 K22:O22 K26:O26 K30:O30 K34:O34 K38:O38 K42:O42 K46:O46 K50:O50 K54:O54 K58:O58 K62:O62 K66:O66 K70:O70 K74:O74 K81:O81 K85:O85 K89:O89 K93:O93 K97:O97 K101:O101 K105:O105 K109:O109 K113:O113 K117:O117 K121:O121 K125:O125 K129:O129 K133:O133 K137:O137">
    <cfRule type="cellIs" dxfId="13433" priority="5971" operator="between">
      <formula>0.05</formula>
      <formula>100</formula>
    </cfRule>
  </conditionalFormatting>
  <conditionalFormatting sqref="AF18 AF22 AF26 AF30 AF34 AF38 AF42 AF46 AF50 AF54 AF58 AF62 AF66 AF70 AF74 AF81 AF85 AF89 AF93 AF97 AF101 AF105 AF109 AF113 AF117 AF121 AF125 AF129 AF133 AF137">
    <cfRule type="containsText" dxfId="13432" priority="5970" operator="containsText" text="ABP">
      <formula>NOT(ISERROR(SEARCH("ABP",AF18)))</formula>
    </cfRule>
  </conditionalFormatting>
  <conditionalFormatting sqref="AG18:AI18 AL22:BF22 AL26:BF26 AL30:BF30 AL34:BF34 AL38:BF38 AL42:BF42 AL46:BF46 AL50:BF50 AL54:BF54 AL58:BF58 AL62:BF62 AL66:BF66 AL70:BF70 AL74:BF74 AL81:BF81 AL85:BF85 AL89:BF89 AL93:BF93 AL97:BF97 AL101:BF101 AL105:BF105 AL109:BF109 AL113:BF113 AL117:BF117 AL121:BF121 AL125:BF125 AL129:BF129 AL133:BF133 AL137:BF137 AL18:BF18 AL144:BF144 AL148:BF148 AL152:BF152 AL156:BF156 AL160:BF160 AL164:BF164 AL168:BF168 AL172:BF172 AL176:BF176 AL180:BF180 AL184:BF184 AL188:BF188 AL192:BF192 AL196:BF196 AL200:BF200">
    <cfRule type="containsText" dxfId="13431" priority="5969" operator="containsText" text="ABP">
      <formula>NOT(ISERROR(SEARCH("ABP",AG18)))</formula>
    </cfRule>
  </conditionalFormatting>
  <conditionalFormatting sqref="AG22:AI22 AG26:AI26 AG30:AI30 AG34:AI34 AG38:AI38 AG42:AI42 AG46:AI46 AG50:AI50 AG54:AI54 AG58:AI58 AG62:AI62 AG66:AI66 AG70:AI70 AG74:AI74 AG81:AI81 AG85:AI85 AG89:AI89 AG93:AI93 AG97:AI97 AG101:AI101 AG105:AI105 AG109:AI109 AG113:AI113 AG117:AI117 AG121:AI121 AG125:AI125 AG129:AI129 AG133:AI133 AG137:AI137">
    <cfRule type="containsText" dxfId="13430" priority="5968" operator="containsText" text="ABP">
      <formula>NOT(ISERROR(SEARCH("ABP",AG22)))</formula>
    </cfRule>
  </conditionalFormatting>
  <conditionalFormatting sqref="AJ18">
    <cfRule type="containsText" dxfId="13429" priority="5967" operator="containsText" text="ABP">
      <formula>NOT(ISERROR(SEARCH("ABP",AJ18)))</formula>
    </cfRule>
  </conditionalFormatting>
  <conditionalFormatting sqref="AJ22 AJ26 AJ30 AJ34 AJ38 AJ42 AJ46 AJ50 AJ54 AJ58 AJ62 AJ66 AJ70 AJ74 AJ81 AJ85 AJ89 AJ93 AJ97 AJ101 AJ105 AJ109 AJ113 AJ117 AJ121 AJ125 AJ129 AJ133 AJ137">
    <cfRule type="containsText" dxfId="13428" priority="5966" operator="containsText" text="ABP">
      <formula>NOT(ISERROR(SEARCH("ABP",AJ22)))</formula>
    </cfRule>
  </conditionalFormatting>
  <conditionalFormatting sqref="AL18:BG18">
    <cfRule type="cellIs" dxfId="13427" priority="5965" operator="between">
      <formula>0.5</formula>
      <formula>100</formula>
    </cfRule>
  </conditionalFormatting>
  <conditionalFormatting sqref="BG18 BG22 BG26 BG30 BG34 BG38 BG42 BG46 BG50 BG54 BG58 BG62 BG66 BG70 BG74 BG81 BG85 BG89 BG93 BG97 BG101 BG105 BG109 BG113 BG117 BG121 BG125 BG129 BG133 BG137">
    <cfRule type="containsText" dxfId="13426" priority="5957" operator="containsText" text="ABP">
      <formula>NOT(ISERROR(SEARCH("ABP",BG18)))</formula>
    </cfRule>
  </conditionalFormatting>
  <conditionalFormatting sqref="BG17">
    <cfRule type="containsText" dxfId="13425" priority="5945" operator="containsText" text="Score">
      <formula>NOT(ISERROR(SEARCH("Score",BG17)))</formula>
    </cfRule>
    <cfRule type="cellIs" dxfId="13424" priority="5946" operator="greaterThan">
      <formula>$O$17</formula>
    </cfRule>
    <cfRule type="cellIs" dxfId="13423" priority="5947" operator="equal">
      <formula>$O$17</formula>
    </cfRule>
    <cfRule type="cellIs" dxfId="13422" priority="5948" operator="lessThan">
      <formula>$O$17</formula>
    </cfRule>
  </conditionalFormatting>
  <conditionalFormatting sqref="AL17">
    <cfRule type="containsText" dxfId="13421" priority="5905" operator="containsText" text="Score">
      <formula>NOT(ISERROR(SEARCH("Score",AL17)))</formula>
    </cfRule>
    <cfRule type="cellIs" dxfId="13420" priority="5906" operator="greaterThan">
      <formula>$O$17</formula>
    </cfRule>
    <cfRule type="cellIs" dxfId="13419" priority="5907" operator="equal">
      <formula>$O$17</formula>
    </cfRule>
    <cfRule type="cellIs" dxfId="13418" priority="5908" operator="lessThan">
      <formula>$O$17</formula>
    </cfRule>
  </conditionalFormatting>
  <conditionalFormatting sqref="AM17">
    <cfRule type="containsText" dxfId="13417" priority="5901" operator="containsText" text="Score">
      <formula>NOT(ISERROR(SEARCH("Score",AM17)))</formula>
    </cfRule>
    <cfRule type="cellIs" dxfId="13416" priority="5902" operator="greaterThan">
      <formula>$O$17</formula>
    </cfRule>
    <cfRule type="cellIs" dxfId="13415" priority="5903" operator="equal">
      <formula>$O$17</formula>
    </cfRule>
    <cfRule type="cellIs" dxfId="13414" priority="5904" operator="lessThan">
      <formula>$O$17</formula>
    </cfRule>
  </conditionalFormatting>
  <conditionalFormatting sqref="AN17">
    <cfRule type="containsText" dxfId="13413" priority="5897" operator="containsText" text="Score">
      <formula>NOT(ISERROR(SEARCH("Score",AN17)))</formula>
    </cfRule>
    <cfRule type="cellIs" dxfId="13412" priority="5898" operator="greaterThan">
      <formula>$O$17</formula>
    </cfRule>
    <cfRule type="cellIs" dxfId="13411" priority="5899" operator="equal">
      <formula>$O$17</formula>
    </cfRule>
    <cfRule type="cellIs" dxfId="13410" priority="5900" operator="lessThan">
      <formula>$O$17</formula>
    </cfRule>
  </conditionalFormatting>
  <conditionalFormatting sqref="AO17">
    <cfRule type="containsText" dxfId="13409" priority="5893" operator="containsText" text="Score">
      <formula>NOT(ISERROR(SEARCH("Score",AO17)))</formula>
    </cfRule>
    <cfRule type="cellIs" dxfId="13408" priority="5894" operator="greaterThan">
      <formula>$O$17</formula>
    </cfRule>
    <cfRule type="cellIs" dxfId="13407" priority="5895" operator="equal">
      <formula>$O$17</formula>
    </cfRule>
    <cfRule type="cellIs" dxfId="13406" priority="5896" operator="lessThan">
      <formula>$O$17</formula>
    </cfRule>
  </conditionalFormatting>
  <conditionalFormatting sqref="AP17">
    <cfRule type="containsText" dxfId="13405" priority="5889" operator="containsText" text="Score">
      <formula>NOT(ISERROR(SEARCH("Score",AP17)))</formula>
    </cfRule>
    <cfRule type="cellIs" dxfId="13404" priority="5890" operator="greaterThan">
      <formula>$O$17</formula>
    </cfRule>
    <cfRule type="cellIs" dxfId="13403" priority="5891" operator="equal">
      <formula>$O$17</formula>
    </cfRule>
    <cfRule type="cellIs" dxfId="13402" priority="5892" operator="lessThan">
      <formula>$O$17</formula>
    </cfRule>
  </conditionalFormatting>
  <conditionalFormatting sqref="AQ17">
    <cfRule type="containsText" dxfId="13401" priority="5885" operator="containsText" text="Score">
      <formula>NOT(ISERROR(SEARCH("Score",AQ17)))</formula>
    </cfRule>
    <cfRule type="cellIs" dxfId="13400" priority="5886" operator="greaterThan">
      <formula>$O$17</formula>
    </cfRule>
    <cfRule type="cellIs" dxfId="13399" priority="5887" operator="equal">
      <formula>$O$17</formula>
    </cfRule>
    <cfRule type="cellIs" dxfId="13398" priority="5888" operator="lessThan">
      <formula>$O$17</formula>
    </cfRule>
  </conditionalFormatting>
  <conditionalFormatting sqref="AR17">
    <cfRule type="containsText" dxfId="13397" priority="5881" operator="containsText" text="Score">
      <formula>NOT(ISERROR(SEARCH("Score",AR17)))</formula>
    </cfRule>
    <cfRule type="cellIs" dxfId="13396" priority="5882" operator="greaterThan">
      <formula>$O$17</formula>
    </cfRule>
    <cfRule type="cellIs" dxfId="13395" priority="5883" operator="equal">
      <formula>$O$17</formula>
    </cfRule>
    <cfRule type="cellIs" dxfId="13394" priority="5884" operator="lessThan">
      <formula>$O$17</formula>
    </cfRule>
  </conditionalFormatting>
  <conditionalFormatting sqref="AS17">
    <cfRule type="containsText" dxfId="13393" priority="5877" operator="containsText" text="Score">
      <formula>NOT(ISERROR(SEARCH("Score",AS17)))</formula>
    </cfRule>
    <cfRule type="cellIs" dxfId="13392" priority="5878" operator="greaterThan">
      <formula>$O$17</formula>
    </cfRule>
    <cfRule type="cellIs" dxfId="13391" priority="5879" operator="equal">
      <formula>$O$17</formula>
    </cfRule>
    <cfRule type="cellIs" dxfId="13390" priority="5880" operator="lessThan">
      <formula>$O$17</formula>
    </cfRule>
  </conditionalFormatting>
  <conditionalFormatting sqref="AT17">
    <cfRule type="containsText" dxfId="13389" priority="5873" operator="containsText" text="Score">
      <formula>NOT(ISERROR(SEARCH("Score",AT17)))</formula>
    </cfRule>
    <cfRule type="cellIs" dxfId="13388" priority="5874" operator="greaterThan">
      <formula>$O$17</formula>
    </cfRule>
    <cfRule type="cellIs" dxfId="13387" priority="5875" operator="equal">
      <formula>$O$17</formula>
    </cfRule>
    <cfRule type="cellIs" dxfId="13386" priority="5876" operator="lessThan">
      <formula>$O$17</formula>
    </cfRule>
  </conditionalFormatting>
  <conditionalFormatting sqref="AU17">
    <cfRule type="containsText" dxfId="13385" priority="5869" operator="containsText" text="Score">
      <formula>NOT(ISERROR(SEARCH("Score",AU17)))</formula>
    </cfRule>
    <cfRule type="cellIs" dxfId="13384" priority="5870" operator="greaterThan">
      <formula>$O$17</formula>
    </cfRule>
    <cfRule type="cellIs" dxfId="13383" priority="5871" operator="equal">
      <formula>$O$17</formula>
    </cfRule>
    <cfRule type="cellIs" dxfId="13382" priority="5872" operator="lessThan">
      <formula>$O$17</formula>
    </cfRule>
  </conditionalFormatting>
  <conditionalFormatting sqref="AV17">
    <cfRule type="containsText" dxfId="13381" priority="5865" operator="containsText" text="Score">
      <formula>NOT(ISERROR(SEARCH("Score",AV17)))</formula>
    </cfRule>
    <cfRule type="cellIs" dxfId="13380" priority="5866" operator="greaterThan">
      <formula>$O$17</formula>
    </cfRule>
    <cfRule type="cellIs" dxfId="13379" priority="5867" operator="equal">
      <formula>$O$17</formula>
    </cfRule>
    <cfRule type="cellIs" dxfId="13378" priority="5868" operator="lessThan">
      <formula>$O$17</formula>
    </cfRule>
  </conditionalFormatting>
  <conditionalFormatting sqref="AW17">
    <cfRule type="containsText" dxfId="13377" priority="5861" operator="containsText" text="Score">
      <formula>NOT(ISERROR(SEARCH("Score",AW17)))</formula>
    </cfRule>
    <cfRule type="cellIs" dxfId="13376" priority="5862" operator="greaterThan">
      <formula>$O$17</formula>
    </cfRule>
    <cfRule type="cellIs" dxfId="13375" priority="5863" operator="equal">
      <formula>$O$17</formula>
    </cfRule>
    <cfRule type="cellIs" dxfId="13374" priority="5864" operator="lessThan">
      <formula>$O$17</formula>
    </cfRule>
  </conditionalFormatting>
  <conditionalFormatting sqref="AX17">
    <cfRule type="containsText" dxfId="13373" priority="5857" operator="containsText" text="Score">
      <formula>NOT(ISERROR(SEARCH("Score",AX17)))</formula>
    </cfRule>
    <cfRule type="cellIs" dxfId="13372" priority="5858" operator="greaterThan">
      <formula>$O$17</formula>
    </cfRule>
    <cfRule type="cellIs" dxfId="13371" priority="5859" operator="equal">
      <formula>$O$17</formula>
    </cfRule>
    <cfRule type="cellIs" dxfId="13370" priority="5860" operator="lessThan">
      <formula>$O$17</formula>
    </cfRule>
  </conditionalFormatting>
  <conditionalFormatting sqref="AY17">
    <cfRule type="containsText" dxfId="13369" priority="5853" operator="containsText" text="Score">
      <formula>NOT(ISERROR(SEARCH("Score",AY17)))</formula>
    </cfRule>
    <cfRule type="cellIs" dxfId="13368" priority="5854" operator="greaterThan">
      <formula>$O$17</formula>
    </cfRule>
    <cfRule type="cellIs" dxfId="13367" priority="5855" operator="equal">
      <formula>$O$17</formula>
    </cfRule>
    <cfRule type="cellIs" dxfId="13366" priority="5856" operator="lessThan">
      <formula>$O$17</formula>
    </cfRule>
  </conditionalFormatting>
  <conditionalFormatting sqref="AZ17">
    <cfRule type="containsText" dxfId="13365" priority="5849" operator="containsText" text="Score">
      <formula>NOT(ISERROR(SEARCH("Score",AZ17)))</formula>
    </cfRule>
    <cfRule type="cellIs" dxfId="13364" priority="5850" operator="greaterThan">
      <formula>$O$17</formula>
    </cfRule>
    <cfRule type="cellIs" dxfId="13363" priority="5851" operator="equal">
      <formula>$O$17</formula>
    </cfRule>
    <cfRule type="cellIs" dxfId="13362" priority="5852" operator="lessThan">
      <formula>$O$17</formula>
    </cfRule>
  </conditionalFormatting>
  <conditionalFormatting sqref="BA17">
    <cfRule type="containsText" dxfId="13361" priority="5845" operator="containsText" text="Score">
      <formula>NOT(ISERROR(SEARCH("Score",BA17)))</formula>
    </cfRule>
    <cfRule type="cellIs" dxfId="13360" priority="5846" operator="greaterThan">
      <formula>$O$17</formula>
    </cfRule>
    <cfRule type="cellIs" dxfId="13359" priority="5847" operator="equal">
      <formula>$O$17</formula>
    </cfRule>
    <cfRule type="cellIs" dxfId="13358" priority="5848" operator="lessThan">
      <formula>$O$17</formula>
    </cfRule>
  </conditionalFormatting>
  <conditionalFormatting sqref="BB17">
    <cfRule type="containsText" dxfId="13357" priority="5841" operator="containsText" text="Score">
      <formula>NOT(ISERROR(SEARCH("Score",BB17)))</formula>
    </cfRule>
    <cfRule type="cellIs" dxfId="13356" priority="5842" operator="greaterThan">
      <formula>$O$17</formula>
    </cfRule>
    <cfRule type="cellIs" dxfId="13355" priority="5843" operator="equal">
      <formula>$O$17</formula>
    </cfRule>
    <cfRule type="cellIs" dxfId="13354" priority="5844" operator="lessThan">
      <formula>$O$17</formula>
    </cfRule>
  </conditionalFormatting>
  <conditionalFormatting sqref="BC17">
    <cfRule type="containsText" dxfId="13353" priority="5837" operator="containsText" text="Score">
      <formula>NOT(ISERROR(SEARCH("Score",BC17)))</formula>
    </cfRule>
    <cfRule type="cellIs" dxfId="13352" priority="5838" operator="greaterThan">
      <formula>$O$17</formula>
    </cfRule>
    <cfRule type="cellIs" dxfId="13351" priority="5839" operator="equal">
      <formula>$O$17</formula>
    </cfRule>
    <cfRule type="cellIs" dxfId="13350" priority="5840" operator="lessThan">
      <formula>$O$17</formula>
    </cfRule>
  </conditionalFormatting>
  <conditionalFormatting sqref="BD17">
    <cfRule type="containsText" dxfId="13349" priority="5833" operator="containsText" text="Score">
      <formula>NOT(ISERROR(SEARCH("Score",BD17)))</formula>
    </cfRule>
    <cfRule type="cellIs" dxfId="13348" priority="5834" operator="greaterThan">
      <formula>$O$17</formula>
    </cfRule>
    <cfRule type="cellIs" dxfId="13347" priority="5835" operator="equal">
      <formula>$O$17</formula>
    </cfRule>
    <cfRule type="cellIs" dxfId="13346" priority="5836" operator="lessThan">
      <formula>$O$17</formula>
    </cfRule>
  </conditionalFormatting>
  <conditionalFormatting sqref="BE17">
    <cfRule type="containsText" dxfId="13345" priority="5829" operator="containsText" text="Score">
      <formula>NOT(ISERROR(SEARCH("Score",BE17)))</formula>
    </cfRule>
    <cfRule type="cellIs" dxfId="13344" priority="5830" operator="greaterThan">
      <formula>$O$17</formula>
    </cfRule>
    <cfRule type="cellIs" dxfId="13343" priority="5831" operator="equal">
      <formula>$O$17</formula>
    </cfRule>
    <cfRule type="cellIs" dxfId="13342" priority="5832" operator="lessThan">
      <formula>$O$17</formula>
    </cfRule>
  </conditionalFormatting>
  <conditionalFormatting sqref="BF17">
    <cfRule type="containsText" dxfId="13341" priority="5825" operator="containsText" text="Score">
      <formula>NOT(ISERROR(SEARCH("Score",BF17)))</formula>
    </cfRule>
    <cfRule type="cellIs" dxfId="13340" priority="5826" operator="greaterThan">
      <formula>$O$17</formula>
    </cfRule>
    <cfRule type="cellIs" dxfId="13339" priority="5827" operator="equal">
      <formula>$O$17</formula>
    </cfRule>
    <cfRule type="cellIs" dxfId="13338" priority="5828" operator="lessThan">
      <formula>$O$17</formula>
    </cfRule>
  </conditionalFormatting>
  <conditionalFormatting sqref="BG21">
    <cfRule type="containsText" dxfId="13337" priority="5813" operator="containsText" text="Score">
      <formula>NOT(ISERROR(SEARCH("Score",BG21)))</formula>
    </cfRule>
    <cfRule type="cellIs" dxfId="13336" priority="5814" operator="greaterThan">
      <formula>$O$21</formula>
    </cfRule>
    <cfRule type="cellIs" dxfId="13335" priority="5815" operator="equal">
      <formula>$O$21</formula>
    </cfRule>
    <cfRule type="cellIs" dxfId="13334" priority="5816" operator="lessThan">
      <formula>$O$21</formula>
    </cfRule>
  </conditionalFormatting>
  <conditionalFormatting sqref="O155:P155">
    <cfRule type="cellIs" dxfId="13333" priority="5697" operator="between">
      <formula>1</formula>
      <formula>700</formula>
    </cfRule>
    <cfRule type="cellIs" dxfId="13332" priority="5699" operator="between">
      <formula>1</formula>
      <formula>700</formula>
    </cfRule>
  </conditionalFormatting>
  <conditionalFormatting sqref="K143:P143 K147:P147 K151:P151 K155:N155 K163:P163 K159:P159 K167:P167 K171:P171 K175:P175 K179:P179 K183:P183 K187:P187 K191:P191 K195:P195 K199:P199">
    <cfRule type="cellIs" dxfId="13331" priority="5698" operator="between">
      <formula>1</formula>
      <formula>700</formula>
    </cfRule>
  </conditionalFormatting>
  <conditionalFormatting sqref="AF144:AJ144 AF148:AJ148 AF152:AJ152 AF156:AJ156 AF160:AJ160 AF164:AJ164 AF168:AJ168 AF172:AJ172 AF176:AJ176 AF180:AJ180 AF184:AJ184 AF188:AJ188 AF192:AJ192 AF196:AJ196 AF200:AJ200">
    <cfRule type="cellIs" dxfId="13330" priority="5696" operator="greaterThan">
      <formula>0.05</formula>
    </cfRule>
  </conditionalFormatting>
  <conditionalFormatting sqref="U143 U151 U159 U167 U175 U183 U191 U199 U147 U155 U163 U171 U179 U187 U195">
    <cfRule type="cellIs" dxfId="13329" priority="5695" operator="between">
      <formula>0.05</formula>
      <formula>700</formula>
    </cfRule>
  </conditionalFormatting>
  <conditionalFormatting sqref="U144 U152 U160 U168 U176 U184 U192 U200 U148 U156 U164 U172 U180 U188 U196">
    <cfRule type="cellIs" dxfId="13328" priority="5694" operator="equal">
      <formula>1</formula>
    </cfRule>
  </conditionalFormatting>
  <conditionalFormatting sqref="T143:T144 T151:T152 T159:T160 T167:T168 T175:T176 T183:T184 T191:T192 T199:T200 T145:U145 T153:U153 T161:U161 T169:U169 T177:U177 T185:U185 T193:U193 T201:U201 V143:V145 V151:V153 V159:V161 V167:V169 V175:V177 V183:V185 V191:V193 V199:V201 T150:V150 T158:V158 T166:V166 T174:V174 T182:V182 T190:V190 T198:V198 T147:T148 T155:T156 T163:T164 T171:T172 T179:T180 T187:T188 T195:T196 T149:U149 T157:U157 T165:U165 T173:U173 T181:U181 T189:U189 T197:U197 V147:V149 V155:V157 V163:V165 V171:V173 V179:V181 V187:V189 V195:V197 T146:V146 T154:V154 T162:V162 T170:V170 T178:V178 T186:V186 T194:V194 T142:V142">
    <cfRule type="cellIs" dxfId="13327" priority="5693" operator="equal">
      <formula>1</formula>
    </cfRule>
  </conditionalFormatting>
  <conditionalFormatting sqref="I144 I148 I152 I156 I160 I164 I168 I172 I176 I180 I184 I188 I192 I196 I200">
    <cfRule type="cellIs" dxfId="13326" priority="5692" operator="between">
      <formula>0.05</formula>
      <formula>100</formula>
    </cfRule>
  </conditionalFormatting>
  <conditionalFormatting sqref="K144:O144 K148:O148 K152:O152 K156:O156 K160:O160 K164:O164 K168:O168 K172:O172 K176:O176 K180:O180 K184:O184 K188:O188 K192:O192 K196:O196 K200:O200">
    <cfRule type="cellIs" dxfId="13325" priority="5691" operator="between">
      <formula>0.05</formula>
      <formula>100</formula>
    </cfRule>
  </conditionalFormatting>
  <conditionalFormatting sqref="AF144 AF148 AF152 AF156 AF160 AF164 AF168 AF172 AF176 AF180 AF184 AF188 AF192 AF196 AF200">
    <cfRule type="containsText" dxfId="13324" priority="5690" operator="containsText" text="ABP">
      <formula>NOT(ISERROR(SEARCH("ABP",AF144)))</formula>
    </cfRule>
  </conditionalFormatting>
  <conditionalFormatting sqref="AG144:AI144 AG148:AI148 AG152:AI152 AG156:AI156 AG160:AI160 AG164:AI164 AG168:AI168 AG172:AI172 AG176:AI176 AG180:AI180 AG184:AI184 AG188:AI188 AG192:AI192 AG196:AI196 AG200:AI200">
    <cfRule type="containsText" dxfId="13323" priority="5689" operator="containsText" text="ABP">
      <formula>NOT(ISERROR(SEARCH("ABP",AG144)))</formula>
    </cfRule>
  </conditionalFormatting>
  <conditionalFormatting sqref="AJ144 AJ148 AJ152 AJ156 AJ160 AJ164 AJ168 AJ172 AJ176 AJ180 AJ184 AJ188 AJ192 AJ196 AJ200">
    <cfRule type="containsText" dxfId="13322" priority="5688" operator="containsText" text="ABP">
      <formula>NOT(ISERROR(SEARCH("ABP",AJ144)))</formula>
    </cfRule>
  </conditionalFormatting>
  <conditionalFormatting sqref="BG144 BG148 BG152 BG156 BG160 BG164 BG168 BG172 BG176 BG180 BG184 BG188 BG192 BG196 BG200">
    <cfRule type="containsText" dxfId="13321" priority="5685" operator="containsText" text="ABP">
      <formula>NOT(ISERROR(SEARCH("ABP",BG144)))</formula>
    </cfRule>
  </conditionalFormatting>
  <conditionalFormatting sqref="AL21">
    <cfRule type="containsText" dxfId="13320" priority="5413" operator="containsText" text="Score">
      <formula>NOT(ISERROR(SEARCH("Score",AL21)))</formula>
    </cfRule>
    <cfRule type="cellIs" dxfId="13319" priority="5414" operator="greaterThan">
      <formula>$O$21</formula>
    </cfRule>
    <cfRule type="cellIs" dxfId="13318" priority="5415" operator="equal">
      <formula>$O$21</formula>
    </cfRule>
    <cfRule type="cellIs" dxfId="13317" priority="5416" operator="lessThan">
      <formula>$O$21</formula>
    </cfRule>
  </conditionalFormatting>
  <conditionalFormatting sqref="AM21">
    <cfRule type="containsText" dxfId="13316" priority="5409" operator="containsText" text="Score">
      <formula>NOT(ISERROR(SEARCH("Score",AM21)))</formula>
    </cfRule>
    <cfRule type="cellIs" dxfId="13315" priority="5410" operator="greaterThan">
      <formula>$O$21</formula>
    </cfRule>
    <cfRule type="cellIs" dxfId="13314" priority="5411" operator="equal">
      <formula>$O$21</formula>
    </cfRule>
    <cfRule type="cellIs" dxfId="13313" priority="5412" operator="lessThan">
      <formula>$O$21</formula>
    </cfRule>
  </conditionalFormatting>
  <conditionalFormatting sqref="AN21">
    <cfRule type="containsText" dxfId="13312" priority="5405" operator="containsText" text="Score">
      <formula>NOT(ISERROR(SEARCH("Score",AN21)))</formula>
    </cfRule>
    <cfRule type="cellIs" dxfId="13311" priority="5406" operator="greaterThan">
      <formula>$O$21</formula>
    </cfRule>
    <cfRule type="cellIs" dxfId="13310" priority="5407" operator="equal">
      <formula>$O$21</formula>
    </cfRule>
    <cfRule type="cellIs" dxfId="13309" priority="5408" operator="lessThan">
      <formula>$O$21</formula>
    </cfRule>
  </conditionalFormatting>
  <conditionalFormatting sqref="AO21">
    <cfRule type="containsText" dxfId="13308" priority="5401" operator="containsText" text="Score">
      <formula>NOT(ISERROR(SEARCH("Score",AO21)))</formula>
    </cfRule>
    <cfRule type="cellIs" dxfId="13307" priority="5402" operator="greaterThan">
      <formula>$O$21</formula>
    </cfRule>
    <cfRule type="cellIs" dxfId="13306" priority="5403" operator="equal">
      <formula>$O$21</formula>
    </cfRule>
    <cfRule type="cellIs" dxfId="13305" priority="5404" operator="lessThan">
      <formula>$O$21</formula>
    </cfRule>
  </conditionalFormatting>
  <conditionalFormatting sqref="AP21">
    <cfRule type="containsText" dxfId="13304" priority="5397" operator="containsText" text="Score">
      <formula>NOT(ISERROR(SEARCH("Score",AP21)))</formula>
    </cfRule>
    <cfRule type="cellIs" dxfId="13303" priority="5398" operator="greaterThan">
      <formula>$O$21</formula>
    </cfRule>
    <cfRule type="cellIs" dxfId="13302" priority="5399" operator="equal">
      <formula>$O$21</formula>
    </cfRule>
    <cfRule type="cellIs" dxfId="13301" priority="5400" operator="lessThan">
      <formula>$O$21</formula>
    </cfRule>
  </conditionalFormatting>
  <conditionalFormatting sqref="AQ21">
    <cfRule type="containsText" dxfId="13300" priority="5393" operator="containsText" text="Score">
      <formula>NOT(ISERROR(SEARCH("Score",AQ21)))</formula>
    </cfRule>
    <cfRule type="cellIs" dxfId="13299" priority="5394" operator="greaterThan">
      <formula>$O$21</formula>
    </cfRule>
    <cfRule type="cellIs" dxfId="13298" priority="5395" operator="equal">
      <formula>$O$21</formula>
    </cfRule>
    <cfRule type="cellIs" dxfId="13297" priority="5396" operator="lessThan">
      <formula>$O$21</formula>
    </cfRule>
  </conditionalFormatting>
  <conditionalFormatting sqref="AR21">
    <cfRule type="containsText" dxfId="13296" priority="5389" operator="containsText" text="Score">
      <formula>NOT(ISERROR(SEARCH("Score",AR21)))</formula>
    </cfRule>
    <cfRule type="cellIs" dxfId="13295" priority="5390" operator="greaterThan">
      <formula>$O$21</formula>
    </cfRule>
    <cfRule type="cellIs" dxfId="13294" priority="5391" operator="equal">
      <formula>$O$21</formula>
    </cfRule>
    <cfRule type="cellIs" dxfId="13293" priority="5392" operator="lessThan">
      <formula>$O$21</formula>
    </cfRule>
  </conditionalFormatting>
  <conditionalFormatting sqref="AS21">
    <cfRule type="containsText" dxfId="13292" priority="5385" operator="containsText" text="Score">
      <formula>NOT(ISERROR(SEARCH("Score",AS21)))</formula>
    </cfRule>
    <cfRule type="cellIs" dxfId="13291" priority="5386" operator="greaterThan">
      <formula>$O$21</formula>
    </cfRule>
    <cfRule type="cellIs" dxfId="13290" priority="5387" operator="equal">
      <formula>$O$21</formula>
    </cfRule>
    <cfRule type="cellIs" dxfId="13289" priority="5388" operator="lessThan">
      <formula>$O$21</formula>
    </cfRule>
  </conditionalFormatting>
  <conditionalFormatting sqref="AT21">
    <cfRule type="containsText" dxfId="13288" priority="5381" operator="containsText" text="Score">
      <formula>NOT(ISERROR(SEARCH("Score",AT21)))</formula>
    </cfRule>
    <cfRule type="cellIs" dxfId="13287" priority="5382" operator="greaterThan">
      <formula>$O$21</formula>
    </cfRule>
    <cfRule type="cellIs" dxfId="13286" priority="5383" operator="equal">
      <formula>$O$21</formula>
    </cfRule>
    <cfRule type="cellIs" dxfId="13285" priority="5384" operator="lessThan">
      <formula>$O$21</formula>
    </cfRule>
  </conditionalFormatting>
  <conditionalFormatting sqref="AU21">
    <cfRule type="containsText" dxfId="13284" priority="5377" operator="containsText" text="Score">
      <formula>NOT(ISERROR(SEARCH("Score",AU21)))</formula>
    </cfRule>
    <cfRule type="cellIs" dxfId="13283" priority="5378" operator="greaterThan">
      <formula>$O$21</formula>
    </cfRule>
    <cfRule type="cellIs" dxfId="13282" priority="5379" operator="equal">
      <formula>$O$21</formula>
    </cfRule>
    <cfRule type="cellIs" dxfId="13281" priority="5380" operator="lessThan">
      <formula>$O$21</formula>
    </cfRule>
  </conditionalFormatting>
  <conditionalFormatting sqref="AV21">
    <cfRule type="containsText" dxfId="13280" priority="5373" operator="containsText" text="Score">
      <formula>NOT(ISERROR(SEARCH("Score",AV21)))</formula>
    </cfRule>
    <cfRule type="cellIs" dxfId="13279" priority="5374" operator="greaterThan">
      <formula>$O$21</formula>
    </cfRule>
    <cfRule type="cellIs" dxfId="13278" priority="5375" operator="equal">
      <formula>$O$21</formula>
    </cfRule>
    <cfRule type="cellIs" dxfId="13277" priority="5376" operator="lessThan">
      <formula>$O$21</formula>
    </cfRule>
  </conditionalFormatting>
  <conditionalFormatting sqref="AW21">
    <cfRule type="containsText" dxfId="13276" priority="5369" operator="containsText" text="Score">
      <formula>NOT(ISERROR(SEARCH("Score",AW21)))</formula>
    </cfRule>
    <cfRule type="cellIs" dxfId="13275" priority="5370" operator="greaterThan">
      <formula>$O$21</formula>
    </cfRule>
    <cfRule type="cellIs" dxfId="13274" priority="5371" operator="equal">
      <formula>$O$21</formula>
    </cfRule>
    <cfRule type="cellIs" dxfId="13273" priority="5372" operator="lessThan">
      <formula>$O$21</formula>
    </cfRule>
  </conditionalFormatting>
  <conditionalFormatting sqref="AX21">
    <cfRule type="containsText" dxfId="13272" priority="5365" operator="containsText" text="Score">
      <formula>NOT(ISERROR(SEARCH("Score",AX21)))</formula>
    </cfRule>
    <cfRule type="cellIs" dxfId="13271" priority="5366" operator="greaterThan">
      <formula>$O$21</formula>
    </cfRule>
    <cfRule type="cellIs" dxfId="13270" priority="5367" operator="equal">
      <formula>$O$21</formula>
    </cfRule>
    <cfRule type="cellIs" dxfId="13269" priority="5368" operator="lessThan">
      <formula>$O$21</formula>
    </cfRule>
  </conditionalFormatting>
  <conditionalFormatting sqref="AY21">
    <cfRule type="containsText" dxfId="13268" priority="5361" operator="containsText" text="Score">
      <formula>NOT(ISERROR(SEARCH("Score",AY21)))</formula>
    </cfRule>
    <cfRule type="cellIs" dxfId="13267" priority="5362" operator="greaterThan">
      <formula>$O$21</formula>
    </cfRule>
    <cfRule type="cellIs" dxfId="13266" priority="5363" operator="equal">
      <formula>$O$21</formula>
    </cfRule>
    <cfRule type="cellIs" dxfId="13265" priority="5364" operator="lessThan">
      <formula>$O$21</formula>
    </cfRule>
  </conditionalFormatting>
  <conditionalFormatting sqref="AZ21">
    <cfRule type="containsText" dxfId="13264" priority="5357" operator="containsText" text="Score">
      <formula>NOT(ISERROR(SEARCH("Score",AZ21)))</formula>
    </cfRule>
    <cfRule type="cellIs" dxfId="13263" priority="5358" operator="greaterThan">
      <formula>$O$21</formula>
    </cfRule>
    <cfRule type="cellIs" dxfId="13262" priority="5359" operator="equal">
      <formula>$O$21</formula>
    </cfRule>
    <cfRule type="cellIs" dxfId="13261" priority="5360" operator="lessThan">
      <formula>$O$21</formula>
    </cfRule>
  </conditionalFormatting>
  <conditionalFormatting sqref="BA21">
    <cfRule type="containsText" dxfId="13260" priority="5353" operator="containsText" text="Score">
      <formula>NOT(ISERROR(SEARCH("Score",BA21)))</formula>
    </cfRule>
    <cfRule type="cellIs" dxfId="13259" priority="5354" operator="greaterThan">
      <formula>$O$21</formula>
    </cfRule>
    <cfRule type="cellIs" dxfId="13258" priority="5355" operator="equal">
      <formula>$O$21</formula>
    </cfRule>
    <cfRule type="cellIs" dxfId="13257" priority="5356" operator="lessThan">
      <formula>$O$21</formula>
    </cfRule>
  </conditionalFormatting>
  <conditionalFormatting sqref="BB21">
    <cfRule type="containsText" dxfId="13256" priority="5349" operator="containsText" text="Score">
      <formula>NOT(ISERROR(SEARCH("Score",BB21)))</formula>
    </cfRule>
    <cfRule type="cellIs" dxfId="13255" priority="5350" operator="greaterThan">
      <formula>$O$21</formula>
    </cfRule>
    <cfRule type="cellIs" dxfId="13254" priority="5351" operator="equal">
      <formula>$O$21</formula>
    </cfRule>
    <cfRule type="cellIs" dxfId="13253" priority="5352" operator="lessThan">
      <formula>$O$21</formula>
    </cfRule>
  </conditionalFormatting>
  <conditionalFormatting sqref="BC21">
    <cfRule type="containsText" dxfId="13252" priority="5345" operator="containsText" text="Score">
      <formula>NOT(ISERROR(SEARCH("Score",BC21)))</formula>
    </cfRule>
    <cfRule type="cellIs" dxfId="13251" priority="5346" operator="greaterThan">
      <formula>$O$21</formula>
    </cfRule>
    <cfRule type="cellIs" dxfId="13250" priority="5347" operator="equal">
      <formula>$O$21</formula>
    </cfRule>
    <cfRule type="cellIs" dxfId="13249" priority="5348" operator="lessThan">
      <formula>$O$21</formula>
    </cfRule>
  </conditionalFormatting>
  <conditionalFormatting sqref="BD21">
    <cfRule type="containsText" dxfId="13248" priority="5341" operator="containsText" text="Score">
      <formula>NOT(ISERROR(SEARCH("Score",BD21)))</formula>
    </cfRule>
    <cfRule type="cellIs" dxfId="13247" priority="5342" operator="greaterThan">
      <formula>$O$21</formula>
    </cfRule>
    <cfRule type="cellIs" dxfId="13246" priority="5343" operator="equal">
      <formula>$O$21</formula>
    </cfRule>
    <cfRule type="cellIs" dxfId="13245" priority="5344" operator="lessThan">
      <formula>$O$21</formula>
    </cfRule>
  </conditionalFormatting>
  <conditionalFormatting sqref="BE21">
    <cfRule type="containsText" dxfId="13244" priority="5337" operator="containsText" text="Score">
      <formula>NOT(ISERROR(SEARCH("Score",BE21)))</formula>
    </cfRule>
    <cfRule type="cellIs" dxfId="13243" priority="5338" operator="greaterThan">
      <formula>$O$21</formula>
    </cfRule>
    <cfRule type="cellIs" dxfId="13242" priority="5339" operator="equal">
      <formula>$O$21</formula>
    </cfRule>
    <cfRule type="cellIs" dxfId="13241" priority="5340" operator="lessThan">
      <formula>$O$21</formula>
    </cfRule>
  </conditionalFormatting>
  <conditionalFormatting sqref="BF21">
    <cfRule type="containsText" dxfId="13240" priority="5333" operator="containsText" text="Score">
      <formula>NOT(ISERROR(SEARCH("Score",BF21)))</formula>
    </cfRule>
    <cfRule type="cellIs" dxfId="13239" priority="5334" operator="greaterThan">
      <formula>$O$21</formula>
    </cfRule>
    <cfRule type="cellIs" dxfId="13238" priority="5335" operator="equal">
      <formula>$O$21</formula>
    </cfRule>
    <cfRule type="cellIs" dxfId="13237" priority="5336" operator="lessThan">
      <formula>$O$21</formula>
    </cfRule>
  </conditionalFormatting>
  <conditionalFormatting sqref="AL25">
    <cfRule type="containsText" dxfId="13236" priority="5293" operator="containsText" text="Score">
      <formula>NOT(ISERROR(SEARCH("Score",AL25)))</formula>
    </cfRule>
    <cfRule type="cellIs" dxfId="13235" priority="5294" operator="greaterThan">
      <formula>$O$25</formula>
    </cfRule>
    <cfRule type="cellIs" dxfId="13234" priority="5295" operator="equal">
      <formula>$O$25</formula>
    </cfRule>
    <cfRule type="cellIs" dxfId="13233" priority="5296" operator="lessThan">
      <formula>$O$25</formula>
    </cfRule>
  </conditionalFormatting>
  <conditionalFormatting sqref="AM25">
    <cfRule type="containsText" dxfId="13232" priority="5289" operator="containsText" text="Score">
      <formula>NOT(ISERROR(SEARCH("Score",AM25)))</formula>
    </cfRule>
    <cfRule type="cellIs" dxfId="13231" priority="5290" operator="greaterThan">
      <formula>$O$25</formula>
    </cfRule>
    <cfRule type="cellIs" dxfId="13230" priority="5291" operator="equal">
      <formula>$O$25</formula>
    </cfRule>
    <cfRule type="cellIs" dxfId="13229" priority="5292" operator="lessThan">
      <formula>$O$25</formula>
    </cfRule>
  </conditionalFormatting>
  <conditionalFormatting sqref="AN25">
    <cfRule type="containsText" dxfId="13228" priority="5285" operator="containsText" text="Score">
      <formula>NOT(ISERROR(SEARCH("Score",AN25)))</formula>
    </cfRule>
    <cfRule type="cellIs" dxfId="13227" priority="5286" operator="greaterThan">
      <formula>$O$25</formula>
    </cfRule>
    <cfRule type="cellIs" dxfId="13226" priority="5287" operator="equal">
      <formula>$O$25</formula>
    </cfRule>
    <cfRule type="cellIs" dxfId="13225" priority="5288" operator="lessThan">
      <formula>$O$25</formula>
    </cfRule>
  </conditionalFormatting>
  <conditionalFormatting sqref="AO25">
    <cfRule type="containsText" dxfId="13224" priority="5281" operator="containsText" text="Score">
      <formula>NOT(ISERROR(SEARCH("Score",AO25)))</formula>
    </cfRule>
    <cfRule type="cellIs" dxfId="13223" priority="5282" operator="greaterThan">
      <formula>$O$25</formula>
    </cfRule>
    <cfRule type="cellIs" dxfId="13222" priority="5283" operator="equal">
      <formula>$O$25</formula>
    </cfRule>
    <cfRule type="cellIs" dxfId="13221" priority="5284" operator="lessThan">
      <formula>$O$25</formula>
    </cfRule>
  </conditionalFormatting>
  <conditionalFormatting sqref="AP25">
    <cfRule type="containsText" dxfId="13220" priority="5277" operator="containsText" text="Score">
      <formula>NOT(ISERROR(SEARCH("Score",AP25)))</formula>
    </cfRule>
    <cfRule type="cellIs" dxfId="13219" priority="5278" operator="greaterThan">
      <formula>$O$25</formula>
    </cfRule>
    <cfRule type="cellIs" dxfId="13218" priority="5279" operator="equal">
      <formula>$O$25</formula>
    </cfRule>
    <cfRule type="cellIs" dxfId="13217" priority="5280" operator="lessThan">
      <formula>$O$25</formula>
    </cfRule>
  </conditionalFormatting>
  <conditionalFormatting sqref="AQ25">
    <cfRule type="containsText" dxfId="13216" priority="5273" operator="containsText" text="Score">
      <formula>NOT(ISERROR(SEARCH("Score",AQ25)))</formula>
    </cfRule>
    <cfRule type="cellIs" dxfId="13215" priority="5274" operator="greaterThan">
      <formula>$O$25</formula>
    </cfRule>
    <cfRule type="cellIs" dxfId="13214" priority="5275" operator="equal">
      <formula>$O$25</formula>
    </cfRule>
    <cfRule type="cellIs" dxfId="13213" priority="5276" operator="lessThan">
      <formula>$O$25</formula>
    </cfRule>
  </conditionalFormatting>
  <conditionalFormatting sqref="AR25">
    <cfRule type="containsText" dxfId="13212" priority="5269" operator="containsText" text="Score">
      <formula>NOT(ISERROR(SEARCH("Score",AR25)))</formula>
    </cfRule>
    <cfRule type="cellIs" dxfId="13211" priority="5270" operator="greaterThan">
      <formula>$O$25</formula>
    </cfRule>
    <cfRule type="cellIs" dxfId="13210" priority="5271" operator="equal">
      <formula>$O$25</formula>
    </cfRule>
    <cfRule type="cellIs" dxfId="13209" priority="5272" operator="lessThan">
      <formula>$O$25</formula>
    </cfRule>
  </conditionalFormatting>
  <conditionalFormatting sqref="AS25">
    <cfRule type="containsText" dxfId="13208" priority="5265" operator="containsText" text="Score">
      <formula>NOT(ISERROR(SEARCH("Score",AS25)))</formula>
    </cfRule>
    <cfRule type="cellIs" dxfId="13207" priority="5266" operator="greaterThan">
      <formula>$O$25</formula>
    </cfRule>
    <cfRule type="cellIs" dxfId="13206" priority="5267" operator="equal">
      <formula>$O$25</formula>
    </cfRule>
    <cfRule type="cellIs" dxfId="13205" priority="5268" operator="lessThan">
      <formula>$O$25</formula>
    </cfRule>
  </conditionalFormatting>
  <conditionalFormatting sqref="AT25">
    <cfRule type="containsText" dxfId="13204" priority="5261" operator="containsText" text="Score">
      <formula>NOT(ISERROR(SEARCH("Score",AT25)))</formula>
    </cfRule>
    <cfRule type="cellIs" dxfId="13203" priority="5262" operator="greaterThan">
      <formula>$O$25</formula>
    </cfRule>
    <cfRule type="cellIs" dxfId="13202" priority="5263" operator="equal">
      <formula>$O$25</formula>
    </cfRule>
    <cfRule type="cellIs" dxfId="13201" priority="5264" operator="lessThan">
      <formula>$O$25</formula>
    </cfRule>
  </conditionalFormatting>
  <conditionalFormatting sqref="AU25">
    <cfRule type="containsText" dxfId="13200" priority="5257" operator="containsText" text="Score">
      <formula>NOT(ISERROR(SEARCH("Score",AU25)))</formula>
    </cfRule>
    <cfRule type="cellIs" dxfId="13199" priority="5258" operator="greaterThan">
      <formula>$O$25</formula>
    </cfRule>
    <cfRule type="cellIs" dxfId="13198" priority="5259" operator="equal">
      <formula>$O$25</formula>
    </cfRule>
    <cfRule type="cellIs" dxfId="13197" priority="5260" operator="lessThan">
      <formula>$O$25</formula>
    </cfRule>
  </conditionalFormatting>
  <conditionalFormatting sqref="AV25">
    <cfRule type="containsText" dxfId="13196" priority="5253" operator="containsText" text="Score">
      <formula>NOT(ISERROR(SEARCH("Score",AV25)))</formula>
    </cfRule>
    <cfRule type="cellIs" dxfId="13195" priority="5254" operator="greaterThan">
      <formula>$O$25</formula>
    </cfRule>
    <cfRule type="cellIs" dxfId="13194" priority="5255" operator="equal">
      <formula>$O$25</formula>
    </cfRule>
    <cfRule type="cellIs" dxfId="13193" priority="5256" operator="lessThan">
      <formula>$O$25</formula>
    </cfRule>
  </conditionalFormatting>
  <conditionalFormatting sqref="AW25">
    <cfRule type="containsText" dxfId="13192" priority="5249" operator="containsText" text="Score">
      <formula>NOT(ISERROR(SEARCH("Score",AW25)))</formula>
    </cfRule>
    <cfRule type="cellIs" dxfId="13191" priority="5250" operator="greaterThan">
      <formula>$O$25</formula>
    </cfRule>
    <cfRule type="cellIs" dxfId="13190" priority="5251" operator="equal">
      <formula>$O$25</formula>
    </cfRule>
    <cfRule type="cellIs" dxfId="13189" priority="5252" operator="lessThan">
      <formula>$O$25</formula>
    </cfRule>
  </conditionalFormatting>
  <conditionalFormatting sqref="AX25">
    <cfRule type="containsText" dxfId="13188" priority="5245" operator="containsText" text="Score">
      <formula>NOT(ISERROR(SEARCH("Score",AX25)))</formula>
    </cfRule>
    <cfRule type="cellIs" dxfId="13187" priority="5246" operator="greaterThan">
      <formula>$O$25</formula>
    </cfRule>
    <cfRule type="cellIs" dxfId="13186" priority="5247" operator="equal">
      <formula>$O$25</formula>
    </cfRule>
    <cfRule type="cellIs" dxfId="13185" priority="5248" operator="lessThan">
      <formula>$O$25</formula>
    </cfRule>
  </conditionalFormatting>
  <conditionalFormatting sqref="AY25">
    <cfRule type="containsText" dxfId="13184" priority="5241" operator="containsText" text="Score">
      <formula>NOT(ISERROR(SEARCH("Score",AY25)))</formula>
    </cfRule>
    <cfRule type="cellIs" dxfId="13183" priority="5242" operator="greaterThan">
      <formula>$O$25</formula>
    </cfRule>
    <cfRule type="cellIs" dxfId="13182" priority="5243" operator="equal">
      <formula>$O$25</formula>
    </cfRule>
    <cfRule type="cellIs" dxfId="13181" priority="5244" operator="lessThan">
      <formula>$O$25</formula>
    </cfRule>
  </conditionalFormatting>
  <conditionalFormatting sqref="AZ25">
    <cfRule type="containsText" dxfId="13180" priority="5237" operator="containsText" text="Score">
      <formula>NOT(ISERROR(SEARCH("Score",AZ25)))</formula>
    </cfRule>
    <cfRule type="cellIs" dxfId="13179" priority="5238" operator="greaterThan">
      <formula>$O$25</formula>
    </cfRule>
    <cfRule type="cellIs" dxfId="13178" priority="5239" operator="equal">
      <formula>$O$25</formula>
    </cfRule>
    <cfRule type="cellIs" dxfId="13177" priority="5240" operator="lessThan">
      <formula>$O$25</formula>
    </cfRule>
  </conditionalFormatting>
  <conditionalFormatting sqref="BA25">
    <cfRule type="containsText" dxfId="13176" priority="5233" operator="containsText" text="Score">
      <formula>NOT(ISERROR(SEARCH("Score",BA25)))</formula>
    </cfRule>
    <cfRule type="cellIs" dxfId="13175" priority="5234" operator="greaterThan">
      <formula>$O$25</formula>
    </cfRule>
    <cfRule type="cellIs" dxfId="13174" priority="5235" operator="equal">
      <formula>$O$25</formula>
    </cfRule>
    <cfRule type="cellIs" dxfId="13173" priority="5236" operator="lessThan">
      <formula>$O$25</formula>
    </cfRule>
  </conditionalFormatting>
  <conditionalFormatting sqref="BB25">
    <cfRule type="containsText" dxfId="13172" priority="5229" operator="containsText" text="Score">
      <formula>NOT(ISERROR(SEARCH("Score",BB25)))</formula>
    </cfRule>
    <cfRule type="cellIs" dxfId="13171" priority="5230" operator="greaterThan">
      <formula>$O$25</formula>
    </cfRule>
    <cfRule type="cellIs" dxfId="13170" priority="5231" operator="equal">
      <formula>$O$25</formula>
    </cfRule>
    <cfRule type="cellIs" dxfId="13169" priority="5232" operator="lessThan">
      <formula>$O$25</formula>
    </cfRule>
  </conditionalFormatting>
  <conditionalFormatting sqref="BC25">
    <cfRule type="containsText" dxfId="13168" priority="5225" operator="containsText" text="Score">
      <formula>NOT(ISERROR(SEARCH("Score",BC25)))</formula>
    </cfRule>
    <cfRule type="cellIs" dxfId="13167" priority="5226" operator="greaterThan">
      <formula>$O$25</formula>
    </cfRule>
    <cfRule type="cellIs" dxfId="13166" priority="5227" operator="equal">
      <formula>$O$25</formula>
    </cfRule>
    <cfRule type="cellIs" dxfId="13165" priority="5228" operator="lessThan">
      <formula>$O$25</formula>
    </cfRule>
  </conditionalFormatting>
  <conditionalFormatting sqref="BD25">
    <cfRule type="containsText" dxfId="13164" priority="5221" operator="containsText" text="Score">
      <formula>NOT(ISERROR(SEARCH("Score",BD25)))</formula>
    </cfRule>
    <cfRule type="cellIs" dxfId="13163" priority="5222" operator="greaterThan">
      <formula>$O$25</formula>
    </cfRule>
    <cfRule type="cellIs" dxfId="13162" priority="5223" operator="equal">
      <formula>$O$25</formula>
    </cfRule>
    <cfRule type="cellIs" dxfId="13161" priority="5224" operator="lessThan">
      <formula>$O$25</formula>
    </cfRule>
  </conditionalFormatting>
  <conditionalFormatting sqref="BE25">
    <cfRule type="containsText" dxfId="13160" priority="5217" operator="containsText" text="Score">
      <formula>NOT(ISERROR(SEARCH("Score",BE25)))</formula>
    </cfRule>
    <cfRule type="cellIs" dxfId="13159" priority="5218" operator="greaterThan">
      <formula>$O$25</formula>
    </cfRule>
    <cfRule type="cellIs" dxfId="13158" priority="5219" operator="equal">
      <formula>$O$25</formula>
    </cfRule>
    <cfRule type="cellIs" dxfId="13157" priority="5220" operator="lessThan">
      <formula>$O$25</formula>
    </cfRule>
  </conditionalFormatting>
  <conditionalFormatting sqref="BF25">
    <cfRule type="containsText" dxfId="13156" priority="5213" operator="containsText" text="Score">
      <formula>NOT(ISERROR(SEARCH("Score",BF25)))</formula>
    </cfRule>
    <cfRule type="cellIs" dxfId="13155" priority="5214" operator="greaterThan">
      <formula>$O$25</formula>
    </cfRule>
    <cfRule type="cellIs" dxfId="13154" priority="5215" operator="equal">
      <formula>$O$25</formula>
    </cfRule>
    <cfRule type="cellIs" dxfId="13153" priority="5216" operator="lessThan">
      <formula>$O$25</formula>
    </cfRule>
  </conditionalFormatting>
  <conditionalFormatting sqref="AL29">
    <cfRule type="containsText" dxfId="13152" priority="5173" operator="containsText" text="Score">
      <formula>NOT(ISERROR(SEARCH("Score",AL29)))</formula>
    </cfRule>
    <cfRule type="cellIs" dxfId="13151" priority="5174" operator="greaterThan">
      <formula>$O$29</formula>
    </cfRule>
    <cfRule type="cellIs" dxfId="13150" priority="5175" operator="equal">
      <formula>$O$29</formula>
    </cfRule>
    <cfRule type="cellIs" dxfId="13149" priority="5176" operator="lessThan">
      <formula>$O$29</formula>
    </cfRule>
  </conditionalFormatting>
  <conditionalFormatting sqref="AM29">
    <cfRule type="containsText" dxfId="13148" priority="5169" operator="containsText" text="Score">
      <formula>NOT(ISERROR(SEARCH("Score",AM29)))</formula>
    </cfRule>
    <cfRule type="cellIs" dxfId="13147" priority="5170" operator="greaterThan">
      <formula>$O$29</formula>
    </cfRule>
    <cfRule type="cellIs" dxfId="13146" priority="5171" operator="equal">
      <formula>$O$29</formula>
    </cfRule>
    <cfRule type="cellIs" dxfId="13145" priority="5172" operator="lessThan">
      <formula>$O$29</formula>
    </cfRule>
  </conditionalFormatting>
  <conditionalFormatting sqref="AN29">
    <cfRule type="containsText" dxfId="13144" priority="5165" operator="containsText" text="Score">
      <formula>NOT(ISERROR(SEARCH("Score",AN29)))</formula>
    </cfRule>
    <cfRule type="cellIs" dxfId="13143" priority="5166" operator="greaterThan">
      <formula>$O$29</formula>
    </cfRule>
    <cfRule type="cellIs" dxfId="13142" priority="5167" operator="equal">
      <formula>$O$29</formula>
    </cfRule>
    <cfRule type="cellIs" dxfId="13141" priority="5168" operator="lessThan">
      <formula>$O$29</formula>
    </cfRule>
  </conditionalFormatting>
  <conditionalFormatting sqref="AO29">
    <cfRule type="containsText" dxfId="13140" priority="5161" operator="containsText" text="Score">
      <formula>NOT(ISERROR(SEARCH("Score",AO29)))</formula>
    </cfRule>
    <cfRule type="cellIs" dxfId="13139" priority="5162" operator="greaterThan">
      <formula>$O$29</formula>
    </cfRule>
    <cfRule type="cellIs" dxfId="13138" priority="5163" operator="equal">
      <formula>$O$29</formula>
    </cfRule>
    <cfRule type="cellIs" dxfId="13137" priority="5164" operator="lessThan">
      <formula>$O$29</formula>
    </cfRule>
  </conditionalFormatting>
  <conditionalFormatting sqref="AP29">
    <cfRule type="containsText" dxfId="13136" priority="5157" operator="containsText" text="Score">
      <formula>NOT(ISERROR(SEARCH("Score",AP29)))</formula>
    </cfRule>
    <cfRule type="cellIs" dxfId="13135" priority="5158" operator="greaterThan">
      <formula>$O$29</formula>
    </cfRule>
    <cfRule type="cellIs" dxfId="13134" priority="5159" operator="equal">
      <formula>$O$29</formula>
    </cfRule>
    <cfRule type="cellIs" dxfId="13133" priority="5160" operator="lessThan">
      <formula>$O$29</formula>
    </cfRule>
  </conditionalFormatting>
  <conditionalFormatting sqref="AQ29">
    <cfRule type="containsText" dxfId="13132" priority="5153" operator="containsText" text="Score">
      <formula>NOT(ISERROR(SEARCH("Score",AQ29)))</formula>
    </cfRule>
    <cfRule type="cellIs" dxfId="13131" priority="5154" operator="greaterThan">
      <formula>$O$29</formula>
    </cfRule>
    <cfRule type="cellIs" dxfId="13130" priority="5155" operator="equal">
      <formula>$O$29</formula>
    </cfRule>
    <cfRule type="cellIs" dxfId="13129" priority="5156" operator="lessThan">
      <formula>$O$29</formula>
    </cfRule>
  </conditionalFormatting>
  <conditionalFormatting sqref="AR29">
    <cfRule type="containsText" dxfId="13128" priority="5149" operator="containsText" text="Score">
      <formula>NOT(ISERROR(SEARCH("Score",AR29)))</formula>
    </cfRule>
    <cfRule type="cellIs" dxfId="13127" priority="5150" operator="greaterThan">
      <formula>$O$29</formula>
    </cfRule>
    <cfRule type="cellIs" dxfId="13126" priority="5151" operator="equal">
      <formula>$O$29</formula>
    </cfRule>
    <cfRule type="cellIs" dxfId="13125" priority="5152" operator="lessThan">
      <formula>$O$29</formula>
    </cfRule>
  </conditionalFormatting>
  <conditionalFormatting sqref="AS29">
    <cfRule type="containsText" dxfId="13124" priority="5145" operator="containsText" text="Score">
      <formula>NOT(ISERROR(SEARCH("Score",AS29)))</formula>
    </cfRule>
    <cfRule type="cellIs" dxfId="13123" priority="5146" operator="greaterThan">
      <formula>$O$29</formula>
    </cfRule>
    <cfRule type="cellIs" dxfId="13122" priority="5147" operator="equal">
      <formula>$O$29</formula>
    </cfRule>
    <cfRule type="cellIs" dxfId="13121" priority="5148" operator="lessThan">
      <formula>$O$29</formula>
    </cfRule>
  </conditionalFormatting>
  <conditionalFormatting sqref="AT29">
    <cfRule type="containsText" dxfId="13120" priority="5141" operator="containsText" text="Score">
      <formula>NOT(ISERROR(SEARCH("Score",AT29)))</formula>
    </cfRule>
    <cfRule type="cellIs" dxfId="13119" priority="5142" operator="greaterThan">
      <formula>$O$29</formula>
    </cfRule>
    <cfRule type="cellIs" dxfId="13118" priority="5143" operator="equal">
      <formula>$O$29</formula>
    </cfRule>
    <cfRule type="cellIs" dxfId="13117" priority="5144" operator="lessThan">
      <formula>$O$29</formula>
    </cfRule>
  </conditionalFormatting>
  <conditionalFormatting sqref="AU29">
    <cfRule type="containsText" dxfId="13116" priority="5137" operator="containsText" text="Score">
      <formula>NOT(ISERROR(SEARCH("Score",AU29)))</formula>
    </cfRule>
    <cfRule type="cellIs" dxfId="13115" priority="5138" operator="greaterThan">
      <formula>$O$29</formula>
    </cfRule>
    <cfRule type="cellIs" dxfId="13114" priority="5139" operator="equal">
      <formula>$O$29</formula>
    </cfRule>
    <cfRule type="cellIs" dxfId="13113" priority="5140" operator="lessThan">
      <formula>$O$29</formula>
    </cfRule>
  </conditionalFormatting>
  <conditionalFormatting sqref="AV29">
    <cfRule type="containsText" dxfId="13112" priority="5133" operator="containsText" text="Score">
      <formula>NOT(ISERROR(SEARCH("Score",AV29)))</formula>
    </cfRule>
    <cfRule type="cellIs" dxfId="13111" priority="5134" operator="greaterThan">
      <formula>$O$29</formula>
    </cfRule>
    <cfRule type="cellIs" dxfId="13110" priority="5135" operator="equal">
      <formula>$O$29</formula>
    </cfRule>
    <cfRule type="cellIs" dxfId="13109" priority="5136" operator="lessThan">
      <formula>$O$29</formula>
    </cfRule>
  </conditionalFormatting>
  <conditionalFormatting sqref="AW29">
    <cfRule type="containsText" dxfId="13108" priority="5129" operator="containsText" text="Score">
      <formula>NOT(ISERROR(SEARCH("Score",AW29)))</formula>
    </cfRule>
    <cfRule type="cellIs" dxfId="13107" priority="5130" operator="greaterThan">
      <formula>$O$29</formula>
    </cfRule>
    <cfRule type="cellIs" dxfId="13106" priority="5131" operator="equal">
      <formula>$O$29</formula>
    </cfRule>
    <cfRule type="cellIs" dxfId="13105" priority="5132" operator="lessThan">
      <formula>$O$29</formula>
    </cfRule>
  </conditionalFormatting>
  <conditionalFormatting sqref="AX29">
    <cfRule type="containsText" dxfId="13104" priority="5125" operator="containsText" text="Score">
      <formula>NOT(ISERROR(SEARCH("Score",AX29)))</formula>
    </cfRule>
    <cfRule type="cellIs" dxfId="13103" priority="5126" operator="greaterThan">
      <formula>$O$29</formula>
    </cfRule>
    <cfRule type="cellIs" dxfId="13102" priority="5127" operator="equal">
      <formula>$O$29</formula>
    </cfRule>
    <cfRule type="cellIs" dxfId="13101" priority="5128" operator="lessThan">
      <formula>$O$29</formula>
    </cfRule>
  </conditionalFormatting>
  <conditionalFormatting sqref="AY29">
    <cfRule type="containsText" dxfId="13100" priority="5121" operator="containsText" text="Score">
      <formula>NOT(ISERROR(SEARCH("Score",AY29)))</formula>
    </cfRule>
    <cfRule type="cellIs" dxfId="13099" priority="5122" operator="greaterThan">
      <formula>$O$29</formula>
    </cfRule>
    <cfRule type="cellIs" dxfId="13098" priority="5123" operator="equal">
      <formula>$O$29</formula>
    </cfRule>
    <cfRule type="cellIs" dxfId="13097" priority="5124" operator="lessThan">
      <formula>$O$29</formula>
    </cfRule>
  </conditionalFormatting>
  <conditionalFormatting sqref="AZ29">
    <cfRule type="containsText" dxfId="13096" priority="5117" operator="containsText" text="Score">
      <formula>NOT(ISERROR(SEARCH("Score",AZ29)))</formula>
    </cfRule>
    <cfRule type="cellIs" dxfId="13095" priority="5118" operator="greaterThan">
      <formula>$O$29</formula>
    </cfRule>
    <cfRule type="cellIs" dxfId="13094" priority="5119" operator="equal">
      <formula>$O$29</formula>
    </cfRule>
    <cfRule type="cellIs" dxfId="13093" priority="5120" operator="lessThan">
      <formula>$O$29</formula>
    </cfRule>
  </conditionalFormatting>
  <conditionalFormatting sqref="BA29">
    <cfRule type="containsText" dxfId="13092" priority="5113" operator="containsText" text="Score">
      <formula>NOT(ISERROR(SEARCH("Score",BA29)))</formula>
    </cfRule>
    <cfRule type="cellIs" dxfId="13091" priority="5114" operator="greaterThan">
      <formula>$O$29</formula>
    </cfRule>
    <cfRule type="cellIs" dxfId="13090" priority="5115" operator="equal">
      <formula>$O$29</formula>
    </cfRule>
    <cfRule type="cellIs" dxfId="13089" priority="5116" operator="lessThan">
      <formula>$O$29</formula>
    </cfRule>
  </conditionalFormatting>
  <conditionalFormatting sqref="BB29">
    <cfRule type="containsText" dxfId="13088" priority="5109" operator="containsText" text="Score">
      <formula>NOT(ISERROR(SEARCH("Score",BB29)))</formula>
    </cfRule>
    <cfRule type="cellIs" dxfId="13087" priority="5110" operator="greaterThan">
      <formula>$O$29</formula>
    </cfRule>
    <cfRule type="cellIs" dxfId="13086" priority="5111" operator="equal">
      <formula>$O$29</formula>
    </cfRule>
    <cfRule type="cellIs" dxfId="13085" priority="5112" operator="lessThan">
      <formula>$O$29</formula>
    </cfRule>
  </conditionalFormatting>
  <conditionalFormatting sqref="BC29">
    <cfRule type="containsText" dxfId="13084" priority="5105" operator="containsText" text="Score">
      <formula>NOT(ISERROR(SEARCH("Score",BC29)))</formula>
    </cfRule>
    <cfRule type="cellIs" dxfId="13083" priority="5106" operator="greaterThan">
      <formula>$O$29</formula>
    </cfRule>
    <cfRule type="cellIs" dxfId="13082" priority="5107" operator="equal">
      <formula>$O$29</formula>
    </cfRule>
    <cfRule type="cellIs" dxfId="13081" priority="5108" operator="lessThan">
      <formula>$O$29</formula>
    </cfRule>
  </conditionalFormatting>
  <conditionalFormatting sqref="BD29">
    <cfRule type="containsText" dxfId="13080" priority="5101" operator="containsText" text="Score">
      <formula>NOT(ISERROR(SEARCH("Score",BD29)))</formula>
    </cfRule>
    <cfRule type="cellIs" dxfId="13079" priority="5102" operator="greaterThan">
      <formula>$O$29</formula>
    </cfRule>
    <cfRule type="cellIs" dxfId="13078" priority="5103" operator="equal">
      <formula>$O$29</formula>
    </cfRule>
    <cfRule type="cellIs" dxfId="13077" priority="5104" operator="lessThan">
      <formula>$O$29</formula>
    </cfRule>
  </conditionalFormatting>
  <conditionalFormatting sqref="BE29">
    <cfRule type="containsText" dxfId="13076" priority="5097" operator="containsText" text="Score">
      <formula>NOT(ISERROR(SEARCH("Score",BE29)))</formula>
    </cfRule>
    <cfRule type="cellIs" dxfId="13075" priority="5098" operator="greaterThan">
      <formula>$O$29</formula>
    </cfRule>
    <cfRule type="cellIs" dxfId="13074" priority="5099" operator="equal">
      <formula>$O$29</formula>
    </cfRule>
    <cfRule type="cellIs" dxfId="13073" priority="5100" operator="lessThan">
      <formula>$O$29</formula>
    </cfRule>
  </conditionalFormatting>
  <conditionalFormatting sqref="BF29">
    <cfRule type="containsText" dxfId="13072" priority="5093" operator="containsText" text="Score">
      <formula>NOT(ISERROR(SEARCH("Score",BF29)))</formula>
    </cfRule>
    <cfRule type="cellIs" dxfId="13071" priority="5094" operator="greaterThan">
      <formula>$O$29</formula>
    </cfRule>
    <cfRule type="cellIs" dxfId="13070" priority="5095" operator="equal">
      <formula>$O$29</formula>
    </cfRule>
    <cfRule type="cellIs" dxfId="13069" priority="5096" operator="lessThan">
      <formula>$O$29</formula>
    </cfRule>
  </conditionalFormatting>
  <conditionalFormatting sqref="AL33">
    <cfRule type="containsText" dxfId="13068" priority="5053" operator="containsText" text="Score">
      <formula>NOT(ISERROR(SEARCH("Score",AL33)))</formula>
    </cfRule>
    <cfRule type="cellIs" dxfId="13067" priority="5054" operator="greaterThan">
      <formula>$O$33</formula>
    </cfRule>
    <cfRule type="cellIs" dxfId="13066" priority="5055" operator="equal">
      <formula>$O$33</formula>
    </cfRule>
    <cfRule type="cellIs" dxfId="13065" priority="5056" operator="lessThan">
      <formula>$O$33</formula>
    </cfRule>
  </conditionalFormatting>
  <conditionalFormatting sqref="AM33">
    <cfRule type="containsText" dxfId="13064" priority="5049" operator="containsText" text="Score">
      <formula>NOT(ISERROR(SEARCH("Score",AM33)))</formula>
    </cfRule>
    <cfRule type="cellIs" dxfId="13063" priority="5050" operator="greaterThan">
      <formula>$O$33</formula>
    </cfRule>
    <cfRule type="cellIs" dxfId="13062" priority="5051" operator="equal">
      <formula>$O$33</formula>
    </cfRule>
    <cfRule type="cellIs" dxfId="13061" priority="5052" operator="lessThan">
      <formula>$O$33</formula>
    </cfRule>
  </conditionalFormatting>
  <conditionalFormatting sqref="AN33">
    <cfRule type="containsText" dxfId="13060" priority="5045" operator="containsText" text="Score">
      <formula>NOT(ISERROR(SEARCH("Score",AN33)))</formula>
    </cfRule>
    <cfRule type="cellIs" dxfId="13059" priority="5046" operator="greaterThan">
      <formula>$O$33</formula>
    </cfRule>
    <cfRule type="cellIs" dxfId="13058" priority="5047" operator="equal">
      <formula>$O$33</formula>
    </cfRule>
    <cfRule type="cellIs" dxfId="13057" priority="5048" operator="lessThan">
      <formula>$O$33</formula>
    </cfRule>
  </conditionalFormatting>
  <conditionalFormatting sqref="AO33">
    <cfRule type="containsText" dxfId="13056" priority="5041" operator="containsText" text="Score">
      <formula>NOT(ISERROR(SEARCH("Score",AO33)))</formula>
    </cfRule>
    <cfRule type="cellIs" dxfId="13055" priority="5042" operator="greaterThan">
      <formula>$O$33</formula>
    </cfRule>
    <cfRule type="cellIs" dxfId="13054" priority="5043" operator="equal">
      <formula>$O$33</formula>
    </cfRule>
    <cfRule type="cellIs" dxfId="13053" priority="5044" operator="lessThan">
      <formula>$O$33</formula>
    </cfRule>
  </conditionalFormatting>
  <conditionalFormatting sqref="AP33">
    <cfRule type="containsText" dxfId="13052" priority="5037" operator="containsText" text="Score">
      <formula>NOT(ISERROR(SEARCH("Score",AP33)))</formula>
    </cfRule>
    <cfRule type="cellIs" dxfId="13051" priority="5038" operator="greaterThan">
      <formula>$O$33</formula>
    </cfRule>
    <cfRule type="cellIs" dxfId="13050" priority="5039" operator="equal">
      <formula>$O$33</formula>
    </cfRule>
    <cfRule type="cellIs" dxfId="13049" priority="5040" operator="lessThan">
      <formula>$O$33</formula>
    </cfRule>
  </conditionalFormatting>
  <conditionalFormatting sqref="AQ33">
    <cfRule type="containsText" dxfId="13048" priority="5033" operator="containsText" text="Score">
      <formula>NOT(ISERROR(SEARCH("Score",AQ33)))</formula>
    </cfRule>
    <cfRule type="cellIs" dxfId="13047" priority="5034" operator="greaterThan">
      <formula>$O$33</formula>
    </cfRule>
    <cfRule type="cellIs" dxfId="13046" priority="5035" operator="equal">
      <formula>$O$33</formula>
    </cfRule>
    <cfRule type="cellIs" dxfId="13045" priority="5036" operator="lessThan">
      <formula>$O$33</formula>
    </cfRule>
  </conditionalFormatting>
  <conditionalFormatting sqref="AR33">
    <cfRule type="containsText" dxfId="13044" priority="5029" operator="containsText" text="Score">
      <formula>NOT(ISERROR(SEARCH("Score",AR33)))</formula>
    </cfRule>
    <cfRule type="cellIs" dxfId="13043" priority="5030" operator="greaterThan">
      <formula>$O$33</formula>
    </cfRule>
    <cfRule type="cellIs" dxfId="13042" priority="5031" operator="equal">
      <formula>$O$33</formula>
    </cfRule>
    <cfRule type="cellIs" dxfId="13041" priority="5032" operator="lessThan">
      <formula>$O$33</formula>
    </cfRule>
  </conditionalFormatting>
  <conditionalFormatting sqref="AS33">
    <cfRule type="containsText" dxfId="13040" priority="5025" operator="containsText" text="Score">
      <formula>NOT(ISERROR(SEARCH("Score",AS33)))</formula>
    </cfRule>
    <cfRule type="cellIs" dxfId="13039" priority="5026" operator="greaterThan">
      <formula>$O$33</formula>
    </cfRule>
    <cfRule type="cellIs" dxfId="13038" priority="5027" operator="equal">
      <formula>$O$33</formula>
    </cfRule>
    <cfRule type="cellIs" dxfId="13037" priority="5028" operator="lessThan">
      <formula>$O$33</formula>
    </cfRule>
  </conditionalFormatting>
  <conditionalFormatting sqref="AT33">
    <cfRule type="containsText" dxfId="13036" priority="5021" operator="containsText" text="Score">
      <formula>NOT(ISERROR(SEARCH("Score",AT33)))</formula>
    </cfRule>
    <cfRule type="cellIs" dxfId="13035" priority="5022" operator="greaterThan">
      <formula>$O$33</formula>
    </cfRule>
    <cfRule type="cellIs" dxfId="13034" priority="5023" operator="equal">
      <formula>$O$33</formula>
    </cfRule>
    <cfRule type="cellIs" dxfId="13033" priority="5024" operator="lessThan">
      <formula>$O$33</formula>
    </cfRule>
  </conditionalFormatting>
  <conditionalFormatting sqref="AU33">
    <cfRule type="containsText" dxfId="13032" priority="5017" operator="containsText" text="Score">
      <formula>NOT(ISERROR(SEARCH("Score",AU33)))</formula>
    </cfRule>
    <cfRule type="cellIs" dxfId="13031" priority="5018" operator="greaterThan">
      <formula>$O$33</formula>
    </cfRule>
    <cfRule type="cellIs" dxfId="13030" priority="5019" operator="equal">
      <formula>$O$33</formula>
    </cfRule>
    <cfRule type="cellIs" dxfId="13029" priority="5020" operator="lessThan">
      <formula>$O$33</formula>
    </cfRule>
  </conditionalFormatting>
  <conditionalFormatting sqref="AV33">
    <cfRule type="containsText" dxfId="13028" priority="5013" operator="containsText" text="Score">
      <formula>NOT(ISERROR(SEARCH("Score",AV33)))</formula>
    </cfRule>
    <cfRule type="cellIs" dxfId="13027" priority="5014" operator="greaterThan">
      <formula>$O$33</formula>
    </cfRule>
    <cfRule type="cellIs" dxfId="13026" priority="5015" operator="equal">
      <formula>$O$33</formula>
    </cfRule>
    <cfRule type="cellIs" dxfId="13025" priority="5016" operator="lessThan">
      <formula>$O$33</formula>
    </cfRule>
  </conditionalFormatting>
  <conditionalFormatting sqref="AW33">
    <cfRule type="containsText" dxfId="13024" priority="5009" operator="containsText" text="Score">
      <formula>NOT(ISERROR(SEARCH("Score",AW33)))</formula>
    </cfRule>
    <cfRule type="cellIs" dxfId="13023" priority="5010" operator="greaterThan">
      <formula>$O$33</formula>
    </cfRule>
    <cfRule type="cellIs" dxfId="13022" priority="5011" operator="equal">
      <formula>$O$33</formula>
    </cfRule>
    <cfRule type="cellIs" dxfId="13021" priority="5012" operator="lessThan">
      <formula>$O$33</formula>
    </cfRule>
  </conditionalFormatting>
  <conditionalFormatting sqref="AX33">
    <cfRule type="containsText" dxfId="13020" priority="5005" operator="containsText" text="Score">
      <formula>NOT(ISERROR(SEARCH("Score",AX33)))</formula>
    </cfRule>
    <cfRule type="cellIs" dxfId="13019" priority="5006" operator="greaterThan">
      <formula>$O$33</formula>
    </cfRule>
    <cfRule type="cellIs" dxfId="13018" priority="5007" operator="equal">
      <formula>$O$33</formula>
    </cfRule>
    <cfRule type="cellIs" dxfId="13017" priority="5008" operator="lessThan">
      <formula>$O$33</formula>
    </cfRule>
  </conditionalFormatting>
  <conditionalFormatting sqref="AY33">
    <cfRule type="containsText" dxfId="13016" priority="5001" operator="containsText" text="Score">
      <formula>NOT(ISERROR(SEARCH("Score",AY33)))</formula>
    </cfRule>
    <cfRule type="cellIs" dxfId="13015" priority="5002" operator="greaterThan">
      <formula>$O$33</formula>
    </cfRule>
    <cfRule type="cellIs" dxfId="13014" priority="5003" operator="equal">
      <formula>$O$33</formula>
    </cfRule>
    <cfRule type="cellIs" dxfId="13013" priority="5004" operator="lessThan">
      <formula>$O$33</formula>
    </cfRule>
  </conditionalFormatting>
  <conditionalFormatting sqref="AZ33">
    <cfRule type="containsText" dxfId="13012" priority="4997" operator="containsText" text="Score">
      <formula>NOT(ISERROR(SEARCH("Score",AZ33)))</formula>
    </cfRule>
    <cfRule type="cellIs" dxfId="13011" priority="4998" operator="greaterThan">
      <formula>$O$33</formula>
    </cfRule>
    <cfRule type="cellIs" dxfId="13010" priority="4999" operator="equal">
      <formula>$O$33</formula>
    </cfRule>
    <cfRule type="cellIs" dxfId="13009" priority="5000" operator="lessThan">
      <formula>$O$33</formula>
    </cfRule>
  </conditionalFormatting>
  <conditionalFormatting sqref="BA33">
    <cfRule type="containsText" dxfId="13008" priority="4993" operator="containsText" text="Score">
      <formula>NOT(ISERROR(SEARCH("Score",BA33)))</formula>
    </cfRule>
    <cfRule type="cellIs" dxfId="13007" priority="4994" operator="greaterThan">
      <formula>$O$33</formula>
    </cfRule>
    <cfRule type="cellIs" dxfId="13006" priority="4995" operator="equal">
      <formula>$O$33</formula>
    </cfRule>
    <cfRule type="cellIs" dxfId="13005" priority="4996" operator="lessThan">
      <formula>$O$33</formula>
    </cfRule>
  </conditionalFormatting>
  <conditionalFormatting sqref="BB33">
    <cfRule type="containsText" dxfId="13004" priority="4989" operator="containsText" text="Score">
      <formula>NOT(ISERROR(SEARCH("Score",BB33)))</formula>
    </cfRule>
    <cfRule type="cellIs" dxfId="13003" priority="4990" operator="greaterThan">
      <formula>$O$33</formula>
    </cfRule>
    <cfRule type="cellIs" dxfId="13002" priority="4991" operator="equal">
      <formula>$O$33</formula>
    </cfRule>
    <cfRule type="cellIs" dxfId="13001" priority="4992" operator="lessThan">
      <formula>$O$33</formula>
    </cfRule>
  </conditionalFormatting>
  <conditionalFormatting sqref="BC33">
    <cfRule type="containsText" dxfId="13000" priority="4985" operator="containsText" text="Score">
      <formula>NOT(ISERROR(SEARCH("Score",BC33)))</formula>
    </cfRule>
    <cfRule type="cellIs" dxfId="12999" priority="4986" operator="greaterThan">
      <formula>$O$33</formula>
    </cfRule>
    <cfRule type="cellIs" dxfId="12998" priority="4987" operator="equal">
      <formula>$O$33</formula>
    </cfRule>
    <cfRule type="cellIs" dxfId="12997" priority="4988" operator="lessThan">
      <formula>$O$33</formula>
    </cfRule>
  </conditionalFormatting>
  <conditionalFormatting sqref="BD33">
    <cfRule type="containsText" dxfId="12996" priority="4981" operator="containsText" text="Score">
      <formula>NOT(ISERROR(SEARCH("Score",BD33)))</formula>
    </cfRule>
    <cfRule type="cellIs" dxfId="12995" priority="4982" operator="greaterThan">
      <formula>$O$33</formula>
    </cfRule>
    <cfRule type="cellIs" dxfId="12994" priority="4983" operator="equal">
      <formula>$O$33</formula>
    </cfRule>
    <cfRule type="cellIs" dxfId="12993" priority="4984" operator="lessThan">
      <formula>$O$33</formula>
    </cfRule>
  </conditionalFormatting>
  <conditionalFormatting sqref="BE33">
    <cfRule type="containsText" dxfId="12992" priority="4977" operator="containsText" text="Score">
      <formula>NOT(ISERROR(SEARCH("Score",BE33)))</formula>
    </cfRule>
    <cfRule type="cellIs" dxfId="12991" priority="4978" operator="greaterThan">
      <formula>$O$33</formula>
    </cfRule>
    <cfRule type="cellIs" dxfId="12990" priority="4979" operator="equal">
      <formula>$O$33</formula>
    </cfRule>
    <cfRule type="cellIs" dxfId="12989" priority="4980" operator="lessThan">
      <formula>$O$33</formula>
    </cfRule>
  </conditionalFormatting>
  <conditionalFormatting sqref="BF33">
    <cfRule type="containsText" dxfId="12988" priority="4973" operator="containsText" text="Score">
      <formula>NOT(ISERROR(SEARCH("Score",BF33)))</formula>
    </cfRule>
    <cfRule type="cellIs" dxfId="12987" priority="4974" operator="greaterThan">
      <formula>$O$33</formula>
    </cfRule>
    <cfRule type="cellIs" dxfId="12986" priority="4975" operator="equal">
      <formula>$O$33</formula>
    </cfRule>
    <cfRule type="cellIs" dxfId="12985" priority="4976" operator="lessThan">
      <formula>$O$33</formula>
    </cfRule>
  </conditionalFormatting>
  <conditionalFormatting sqref="AL37">
    <cfRule type="containsText" dxfId="12984" priority="4933" operator="containsText" text="Score">
      <formula>NOT(ISERROR(SEARCH("Score",AL37)))</formula>
    </cfRule>
    <cfRule type="cellIs" dxfId="12983" priority="4934" operator="greaterThan">
      <formula>$O$37</formula>
    </cfRule>
    <cfRule type="cellIs" dxfId="12982" priority="4935" operator="equal">
      <formula>$O$37</formula>
    </cfRule>
    <cfRule type="cellIs" dxfId="12981" priority="4936" operator="lessThan">
      <formula>$O$37</formula>
    </cfRule>
  </conditionalFormatting>
  <conditionalFormatting sqref="AM37">
    <cfRule type="containsText" dxfId="12980" priority="4929" operator="containsText" text="Score">
      <formula>NOT(ISERROR(SEARCH("Score",AM37)))</formula>
    </cfRule>
    <cfRule type="cellIs" dxfId="12979" priority="4930" operator="greaterThan">
      <formula>$O$37</formula>
    </cfRule>
    <cfRule type="cellIs" dxfId="12978" priority="4931" operator="equal">
      <formula>$O$37</formula>
    </cfRule>
    <cfRule type="cellIs" dxfId="12977" priority="4932" operator="lessThan">
      <formula>$O$37</formula>
    </cfRule>
  </conditionalFormatting>
  <conditionalFormatting sqref="AN37">
    <cfRule type="containsText" dxfId="12976" priority="4925" operator="containsText" text="Score">
      <formula>NOT(ISERROR(SEARCH("Score",AN37)))</formula>
    </cfRule>
    <cfRule type="cellIs" dxfId="12975" priority="4926" operator="greaterThan">
      <formula>$O$37</formula>
    </cfRule>
    <cfRule type="cellIs" dxfId="12974" priority="4927" operator="equal">
      <formula>$O$37</formula>
    </cfRule>
    <cfRule type="cellIs" dxfId="12973" priority="4928" operator="lessThan">
      <formula>$O$37</formula>
    </cfRule>
  </conditionalFormatting>
  <conditionalFormatting sqref="AO37">
    <cfRule type="containsText" dxfId="12972" priority="4921" operator="containsText" text="Score">
      <formula>NOT(ISERROR(SEARCH("Score",AO37)))</formula>
    </cfRule>
    <cfRule type="cellIs" dxfId="12971" priority="4922" operator="greaterThan">
      <formula>$O$37</formula>
    </cfRule>
    <cfRule type="cellIs" dxfId="12970" priority="4923" operator="equal">
      <formula>$O$37</formula>
    </cfRule>
    <cfRule type="cellIs" dxfId="12969" priority="4924" operator="lessThan">
      <formula>$O$37</formula>
    </cfRule>
  </conditionalFormatting>
  <conditionalFormatting sqref="AP37">
    <cfRule type="containsText" dxfId="12968" priority="4917" operator="containsText" text="Score">
      <formula>NOT(ISERROR(SEARCH("Score",AP37)))</formula>
    </cfRule>
    <cfRule type="cellIs" dxfId="12967" priority="4918" operator="greaterThan">
      <formula>$O$37</formula>
    </cfRule>
    <cfRule type="cellIs" dxfId="12966" priority="4919" operator="equal">
      <formula>$O$37</formula>
    </cfRule>
    <cfRule type="cellIs" dxfId="12965" priority="4920" operator="lessThan">
      <formula>$O$37</formula>
    </cfRule>
  </conditionalFormatting>
  <conditionalFormatting sqref="AQ37">
    <cfRule type="containsText" dxfId="12964" priority="4913" operator="containsText" text="Score">
      <formula>NOT(ISERROR(SEARCH("Score",AQ37)))</formula>
    </cfRule>
    <cfRule type="cellIs" dxfId="12963" priority="4914" operator="greaterThan">
      <formula>$O$37</formula>
    </cfRule>
    <cfRule type="cellIs" dxfId="12962" priority="4915" operator="equal">
      <formula>$O$37</formula>
    </cfRule>
    <cfRule type="cellIs" dxfId="12961" priority="4916" operator="lessThan">
      <formula>$O$37</formula>
    </cfRule>
  </conditionalFormatting>
  <conditionalFormatting sqref="AR37">
    <cfRule type="containsText" dxfId="12960" priority="4909" operator="containsText" text="Score">
      <formula>NOT(ISERROR(SEARCH("Score",AR37)))</formula>
    </cfRule>
    <cfRule type="cellIs" dxfId="12959" priority="4910" operator="greaterThan">
      <formula>$O$37</formula>
    </cfRule>
    <cfRule type="cellIs" dxfId="12958" priority="4911" operator="equal">
      <formula>$O$37</formula>
    </cfRule>
    <cfRule type="cellIs" dxfId="12957" priority="4912" operator="lessThan">
      <formula>$O$37</formula>
    </cfRule>
  </conditionalFormatting>
  <conditionalFormatting sqref="AS37">
    <cfRule type="containsText" dxfId="12956" priority="4905" operator="containsText" text="Score">
      <formula>NOT(ISERROR(SEARCH("Score",AS37)))</formula>
    </cfRule>
    <cfRule type="cellIs" dxfId="12955" priority="4906" operator="greaterThan">
      <formula>$O$37</formula>
    </cfRule>
    <cfRule type="cellIs" dxfId="12954" priority="4907" operator="equal">
      <formula>$O$37</formula>
    </cfRule>
    <cfRule type="cellIs" dxfId="12953" priority="4908" operator="lessThan">
      <formula>$O$37</formula>
    </cfRule>
  </conditionalFormatting>
  <conditionalFormatting sqref="AT37">
    <cfRule type="containsText" dxfId="12952" priority="4901" operator="containsText" text="Score">
      <formula>NOT(ISERROR(SEARCH("Score",AT37)))</formula>
    </cfRule>
    <cfRule type="cellIs" dxfId="12951" priority="4902" operator="greaterThan">
      <formula>$O$37</formula>
    </cfRule>
    <cfRule type="cellIs" dxfId="12950" priority="4903" operator="equal">
      <formula>$O$37</formula>
    </cfRule>
    <cfRule type="cellIs" dxfId="12949" priority="4904" operator="lessThan">
      <formula>$O$37</formula>
    </cfRule>
  </conditionalFormatting>
  <conditionalFormatting sqref="AU37">
    <cfRule type="containsText" dxfId="12948" priority="4897" operator="containsText" text="Score">
      <formula>NOT(ISERROR(SEARCH("Score",AU37)))</formula>
    </cfRule>
    <cfRule type="cellIs" dxfId="12947" priority="4898" operator="greaterThan">
      <formula>$O$37</formula>
    </cfRule>
    <cfRule type="cellIs" dxfId="12946" priority="4899" operator="equal">
      <formula>$O$37</formula>
    </cfRule>
    <cfRule type="cellIs" dxfId="12945" priority="4900" operator="lessThan">
      <formula>$O$37</formula>
    </cfRule>
  </conditionalFormatting>
  <conditionalFormatting sqref="AV37">
    <cfRule type="containsText" dxfId="12944" priority="4893" operator="containsText" text="Score">
      <formula>NOT(ISERROR(SEARCH("Score",AV37)))</formula>
    </cfRule>
    <cfRule type="cellIs" dxfId="12943" priority="4894" operator="greaterThan">
      <formula>$O$37</formula>
    </cfRule>
    <cfRule type="cellIs" dxfId="12942" priority="4895" operator="equal">
      <formula>$O$37</formula>
    </cfRule>
    <cfRule type="cellIs" dxfId="12941" priority="4896" operator="lessThan">
      <formula>$O$37</formula>
    </cfRule>
  </conditionalFormatting>
  <conditionalFormatting sqref="AW37">
    <cfRule type="containsText" dxfId="12940" priority="4889" operator="containsText" text="Score">
      <formula>NOT(ISERROR(SEARCH("Score",AW37)))</formula>
    </cfRule>
    <cfRule type="cellIs" dxfId="12939" priority="4890" operator="greaterThan">
      <formula>$O$37</formula>
    </cfRule>
    <cfRule type="cellIs" dxfId="12938" priority="4891" operator="equal">
      <formula>$O$37</formula>
    </cfRule>
    <cfRule type="cellIs" dxfId="12937" priority="4892" operator="lessThan">
      <formula>$O$37</formula>
    </cfRule>
  </conditionalFormatting>
  <conditionalFormatting sqref="AX37">
    <cfRule type="containsText" dxfId="12936" priority="4885" operator="containsText" text="Score">
      <formula>NOT(ISERROR(SEARCH("Score",AX37)))</formula>
    </cfRule>
    <cfRule type="cellIs" dxfId="12935" priority="4886" operator="greaterThan">
      <formula>$O$37</formula>
    </cfRule>
    <cfRule type="cellIs" dxfId="12934" priority="4887" operator="equal">
      <formula>$O$37</formula>
    </cfRule>
    <cfRule type="cellIs" dxfId="12933" priority="4888" operator="lessThan">
      <formula>$O$37</formula>
    </cfRule>
  </conditionalFormatting>
  <conditionalFormatting sqref="AY37">
    <cfRule type="containsText" dxfId="12932" priority="4881" operator="containsText" text="Score">
      <formula>NOT(ISERROR(SEARCH("Score",AY37)))</formula>
    </cfRule>
    <cfRule type="cellIs" dxfId="12931" priority="4882" operator="greaterThan">
      <formula>$O$37</formula>
    </cfRule>
    <cfRule type="cellIs" dxfId="12930" priority="4883" operator="equal">
      <formula>$O$37</formula>
    </cfRule>
    <cfRule type="cellIs" dxfId="12929" priority="4884" operator="lessThan">
      <formula>$O$37</formula>
    </cfRule>
  </conditionalFormatting>
  <conditionalFormatting sqref="AZ37">
    <cfRule type="containsText" dxfId="12928" priority="4877" operator="containsText" text="Score">
      <formula>NOT(ISERROR(SEARCH("Score",AZ37)))</formula>
    </cfRule>
    <cfRule type="cellIs" dxfId="12927" priority="4878" operator="greaterThan">
      <formula>$O$37</formula>
    </cfRule>
    <cfRule type="cellIs" dxfId="12926" priority="4879" operator="equal">
      <formula>$O$37</formula>
    </cfRule>
    <cfRule type="cellIs" dxfId="12925" priority="4880" operator="lessThan">
      <formula>$O$37</formula>
    </cfRule>
  </conditionalFormatting>
  <conditionalFormatting sqref="BA37">
    <cfRule type="containsText" dxfId="12924" priority="4873" operator="containsText" text="Score">
      <formula>NOT(ISERROR(SEARCH("Score",BA37)))</formula>
    </cfRule>
    <cfRule type="cellIs" dxfId="12923" priority="4874" operator="greaterThan">
      <formula>$O$37</formula>
    </cfRule>
    <cfRule type="cellIs" dxfId="12922" priority="4875" operator="equal">
      <formula>$O$37</formula>
    </cfRule>
    <cfRule type="cellIs" dxfId="12921" priority="4876" operator="lessThan">
      <formula>$O$37</formula>
    </cfRule>
  </conditionalFormatting>
  <conditionalFormatting sqref="BB37">
    <cfRule type="containsText" dxfId="12920" priority="4869" operator="containsText" text="Score">
      <formula>NOT(ISERROR(SEARCH("Score",BB37)))</formula>
    </cfRule>
    <cfRule type="cellIs" dxfId="12919" priority="4870" operator="greaterThan">
      <formula>$O$37</formula>
    </cfRule>
    <cfRule type="cellIs" dxfId="12918" priority="4871" operator="equal">
      <formula>$O$37</formula>
    </cfRule>
    <cfRule type="cellIs" dxfId="12917" priority="4872" operator="lessThan">
      <formula>$O$37</formula>
    </cfRule>
  </conditionalFormatting>
  <conditionalFormatting sqref="BC37">
    <cfRule type="containsText" dxfId="12916" priority="4865" operator="containsText" text="Score">
      <formula>NOT(ISERROR(SEARCH("Score",BC37)))</formula>
    </cfRule>
    <cfRule type="cellIs" dxfId="12915" priority="4866" operator="greaterThan">
      <formula>$O$37</formula>
    </cfRule>
    <cfRule type="cellIs" dxfId="12914" priority="4867" operator="equal">
      <formula>$O$37</formula>
    </cfRule>
    <cfRule type="cellIs" dxfId="12913" priority="4868" operator="lessThan">
      <formula>$O$37</formula>
    </cfRule>
  </conditionalFormatting>
  <conditionalFormatting sqref="BD37">
    <cfRule type="containsText" dxfId="12912" priority="4861" operator="containsText" text="Score">
      <formula>NOT(ISERROR(SEARCH("Score",BD37)))</formula>
    </cfRule>
    <cfRule type="cellIs" dxfId="12911" priority="4862" operator="greaterThan">
      <formula>$O$37</formula>
    </cfRule>
    <cfRule type="cellIs" dxfId="12910" priority="4863" operator="equal">
      <formula>$O$37</formula>
    </cfRule>
    <cfRule type="cellIs" dxfId="12909" priority="4864" operator="lessThan">
      <formula>$O$37</formula>
    </cfRule>
  </conditionalFormatting>
  <conditionalFormatting sqref="BE37">
    <cfRule type="containsText" dxfId="12908" priority="4857" operator="containsText" text="Score">
      <formula>NOT(ISERROR(SEARCH("Score",BE37)))</formula>
    </cfRule>
    <cfRule type="cellIs" dxfId="12907" priority="4858" operator="greaterThan">
      <formula>$O$37</formula>
    </cfRule>
    <cfRule type="cellIs" dxfId="12906" priority="4859" operator="equal">
      <formula>$O$37</formula>
    </cfRule>
    <cfRule type="cellIs" dxfId="12905" priority="4860" operator="lessThan">
      <formula>$O$37</formula>
    </cfRule>
  </conditionalFormatting>
  <conditionalFormatting sqref="BF37">
    <cfRule type="containsText" dxfId="12904" priority="4853" operator="containsText" text="Score">
      <formula>NOT(ISERROR(SEARCH("Score",BF37)))</formula>
    </cfRule>
    <cfRule type="cellIs" dxfId="12903" priority="4854" operator="greaterThan">
      <formula>$O$37</formula>
    </cfRule>
    <cfRule type="cellIs" dxfId="12902" priority="4855" operator="equal">
      <formula>$O$37</formula>
    </cfRule>
    <cfRule type="cellIs" dxfId="12901" priority="4856" operator="lessThan">
      <formula>$O$37</formula>
    </cfRule>
  </conditionalFormatting>
  <conditionalFormatting sqref="AL41">
    <cfRule type="containsText" dxfId="12900" priority="4813" operator="containsText" text="Score">
      <formula>NOT(ISERROR(SEARCH("Score",AL41)))</formula>
    </cfRule>
    <cfRule type="cellIs" dxfId="12899" priority="4814" operator="greaterThan">
      <formula>$O$41</formula>
    </cfRule>
    <cfRule type="cellIs" dxfId="12898" priority="4815" operator="equal">
      <formula>$O$41</formula>
    </cfRule>
    <cfRule type="cellIs" dxfId="12897" priority="4816" operator="lessThan">
      <formula>$O$41</formula>
    </cfRule>
  </conditionalFormatting>
  <conditionalFormatting sqref="AM41">
    <cfRule type="containsText" dxfId="12896" priority="4809" operator="containsText" text="Score">
      <formula>NOT(ISERROR(SEARCH("Score",AM41)))</formula>
    </cfRule>
    <cfRule type="cellIs" dxfId="12895" priority="4810" operator="greaterThan">
      <formula>$O$41</formula>
    </cfRule>
    <cfRule type="cellIs" dxfId="12894" priority="4811" operator="equal">
      <formula>$O$41</formula>
    </cfRule>
    <cfRule type="cellIs" dxfId="12893" priority="4812" operator="lessThan">
      <formula>$O$41</formula>
    </cfRule>
  </conditionalFormatting>
  <conditionalFormatting sqref="AN41">
    <cfRule type="containsText" dxfId="12892" priority="4805" operator="containsText" text="Score">
      <formula>NOT(ISERROR(SEARCH("Score",AN41)))</formula>
    </cfRule>
    <cfRule type="cellIs" dxfId="12891" priority="4806" operator="greaterThan">
      <formula>$O$41</formula>
    </cfRule>
    <cfRule type="cellIs" dxfId="12890" priority="4807" operator="equal">
      <formula>$O$41</formula>
    </cfRule>
    <cfRule type="cellIs" dxfId="12889" priority="4808" operator="lessThan">
      <formula>$O$41</formula>
    </cfRule>
  </conditionalFormatting>
  <conditionalFormatting sqref="AO41">
    <cfRule type="containsText" dxfId="12888" priority="4801" operator="containsText" text="Score">
      <formula>NOT(ISERROR(SEARCH("Score",AO41)))</formula>
    </cfRule>
    <cfRule type="cellIs" dxfId="12887" priority="4802" operator="greaterThan">
      <formula>$O$41</formula>
    </cfRule>
    <cfRule type="cellIs" dxfId="12886" priority="4803" operator="equal">
      <formula>$O$41</formula>
    </cfRule>
    <cfRule type="cellIs" dxfId="12885" priority="4804" operator="lessThan">
      <formula>$O$41</formula>
    </cfRule>
  </conditionalFormatting>
  <conditionalFormatting sqref="AP41">
    <cfRule type="containsText" dxfId="12884" priority="4797" operator="containsText" text="Score">
      <formula>NOT(ISERROR(SEARCH("Score",AP41)))</formula>
    </cfRule>
    <cfRule type="cellIs" dxfId="12883" priority="4798" operator="greaterThan">
      <formula>$O$41</formula>
    </cfRule>
    <cfRule type="cellIs" dxfId="12882" priority="4799" operator="equal">
      <formula>$O$41</formula>
    </cfRule>
    <cfRule type="cellIs" dxfId="12881" priority="4800" operator="lessThan">
      <formula>$O$41</formula>
    </cfRule>
  </conditionalFormatting>
  <conditionalFormatting sqref="AQ41">
    <cfRule type="containsText" dxfId="12880" priority="4793" operator="containsText" text="Score">
      <formula>NOT(ISERROR(SEARCH("Score",AQ41)))</formula>
    </cfRule>
    <cfRule type="cellIs" dxfId="12879" priority="4794" operator="greaterThan">
      <formula>$O$41</formula>
    </cfRule>
    <cfRule type="cellIs" dxfId="12878" priority="4795" operator="equal">
      <formula>$O$41</formula>
    </cfRule>
    <cfRule type="cellIs" dxfId="12877" priority="4796" operator="lessThan">
      <formula>$O$41</formula>
    </cfRule>
  </conditionalFormatting>
  <conditionalFormatting sqref="AR41">
    <cfRule type="containsText" dxfId="12876" priority="4789" operator="containsText" text="Score">
      <formula>NOT(ISERROR(SEARCH("Score",AR41)))</formula>
    </cfRule>
    <cfRule type="cellIs" dxfId="12875" priority="4790" operator="greaterThan">
      <formula>$O$41</formula>
    </cfRule>
    <cfRule type="cellIs" dxfId="12874" priority="4791" operator="equal">
      <formula>$O$41</formula>
    </cfRule>
    <cfRule type="cellIs" dxfId="12873" priority="4792" operator="lessThan">
      <formula>$O$41</formula>
    </cfRule>
  </conditionalFormatting>
  <conditionalFormatting sqref="AS41">
    <cfRule type="containsText" dxfId="12872" priority="4785" operator="containsText" text="Score">
      <formula>NOT(ISERROR(SEARCH("Score",AS41)))</formula>
    </cfRule>
    <cfRule type="cellIs" dxfId="12871" priority="4786" operator="greaterThan">
      <formula>$O$41</formula>
    </cfRule>
    <cfRule type="cellIs" dxfId="12870" priority="4787" operator="equal">
      <formula>$O$41</formula>
    </cfRule>
    <cfRule type="cellIs" dxfId="12869" priority="4788" operator="lessThan">
      <formula>$O$41</formula>
    </cfRule>
  </conditionalFormatting>
  <conditionalFormatting sqref="AT41">
    <cfRule type="containsText" dxfId="12868" priority="4781" operator="containsText" text="Score">
      <formula>NOT(ISERROR(SEARCH("Score",AT41)))</formula>
    </cfRule>
    <cfRule type="cellIs" dxfId="12867" priority="4782" operator="greaterThan">
      <formula>$O$41</formula>
    </cfRule>
    <cfRule type="cellIs" dxfId="12866" priority="4783" operator="equal">
      <formula>$O$41</formula>
    </cfRule>
    <cfRule type="cellIs" dxfId="12865" priority="4784" operator="lessThan">
      <formula>$O$41</formula>
    </cfRule>
  </conditionalFormatting>
  <conditionalFormatting sqref="AU41">
    <cfRule type="containsText" dxfId="12864" priority="4777" operator="containsText" text="Score">
      <formula>NOT(ISERROR(SEARCH("Score",AU41)))</formula>
    </cfRule>
    <cfRule type="cellIs" dxfId="12863" priority="4778" operator="greaterThan">
      <formula>$O$41</formula>
    </cfRule>
    <cfRule type="cellIs" dxfId="12862" priority="4779" operator="equal">
      <formula>$O$41</formula>
    </cfRule>
    <cfRule type="cellIs" dxfId="12861" priority="4780" operator="lessThan">
      <formula>$O$41</formula>
    </cfRule>
  </conditionalFormatting>
  <conditionalFormatting sqref="AV41">
    <cfRule type="containsText" dxfId="12860" priority="4773" operator="containsText" text="Score">
      <formula>NOT(ISERROR(SEARCH("Score",AV41)))</formula>
    </cfRule>
    <cfRule type="cellIs" dxfId="12859" priority="4774" operator="greaterThan">
      <formula>$O$41</formula>
    </cfRule>
    <cfRule type="cellIs" dxfId="12858" priority="4775" operator="equal">
      <formula>$O$41</formula>
    </cfRule>
    <cfRule type="cellIs" dxfId="12857" priority="4776" operator="lessThan">
      <formula>$O$41</formula>
    </cfRule>
  </conditionalFormatting>
  <conditionalFormatting sqref="AW41">
    <cfRule type="containsText" dxfId="12856" priority="4769" operator="containsText" text="Score">
      <formula>NOT(ISERROR(SEARCH("Score",AW41)))</formula>
    </cfRule>
    <cfRule type="cellIs" dxfId="12855" priority="4770" operator="greaterThan">
      <formula>$O$41</formula>
    </cfRule>
    <cfRule type="cellIs" dxfId="12854" priority="4771" operator="equal">
      <formula>$O$41</formula>
    </cfRule>
    <cfRule type="cellIs" dxfId="12853" priority="4772" operator="lessThan">
      <formula>$O$41</formula>
    </cfRule>
  </conditionalFormatting>
  <conditionalFormatting sqref="AX41">
    <cfRule type="containsText" dxfId="12852" priority="4765" operator="containsText" text="Score">
      <formula>NOT(ISERROR(SEARCH("Score",AX41)))</formula>
    </cfRule>
    <cfRule type="cellIs" dxfId="12851" priority="4766" operator="greaterThan">
      <formula>$O$41</formula>
    </cfRule>
    <cfRule type="cellIs" dxfId="12850" priority="4767" operator="equal">
      <formula>$O$41</formula>
    </cfRule>
    <cfRule type="cellIs" dxfId="12849" priority="4768" operator="lessThan">
      <formula>$O$41</formula>
    </cfRule>
  </conditionalFormatting>
  <conditionalFormatting sqref="AY41">
    <cfRule type="containsText" dxfId="12848" priority="4761" operator="containsText" text="Score">
      <formula>NOT(ISERROR(SEARCH("Score",AY41)))</formula>
    </cfRule>
    <cfRule type="cellIs" dxfId="12847" priority="4762" operator="greaterThan">
      <formula>$O$41</formula>
    </cfRule>
    <cfRule type="cellIs" dxfId="12846" priority="4763" operator="equal">
      <formula>$O$41</formula>
    </cfRule>
    <cfRule type="cellIs" dxfId="12845" priority="4764" operator="lessThan">
      <formula>$O$41</formula>
    </cfRule>
  </conditionalFormatting>
  <conditionalFormatting sqref="AZ41">
    <cfRule type="containsText" dxfId="12844" priority="4757" operator="containsText" text="Score">
      <formula>NOT(ISERROR(SEARCH("Score",AZ41)))</formula>
    </cfRule>
    <cfRule type="cellIs" dxfId="12843" priority="4758" operator="greaterThan">
      <formula>$O$41</formula>
    </cfRule>
    <cfRule type="cellIs" dxfId="12842" priority="4759" operator="equal">
      <formula>$O$41</formula>
    </cfRule>
    <cfRule type="cellIs" dxfId="12841" priority="4760" operator="lessThan">
      <formula>$O$41</formula>
    </cfRule>
  </conditionalFormatting>
  <conditionalFormatting sqref="BA41">
    <cfRule type="containsText" dxfId="12840" priority="4753" operator="containsText" text="Score">
      <formula>NOT(ISERROR(SEARCH("Score",BA41)))</formula>
    </cfRule>
    <cfRule type="cellIs" dxfId="12839" priority="4754" operator="greaterThan">
      <formula>$O$41</formula>
    </cfRule>
    <cfRule type="cellIs" dxfId="12838" priority="4755" operator="equal">
      <formula>$O$41</formula>
    </cfRule>
    <cfRule type="cellIs" dxfId="12837" priority="4756" operator="lessThan">
      <formula>$O$41</formula>
    </cfRule>
  </conditionalFormatting>
  <conditionalFormatting sqref="BB41">
    <cfRule type="containsText" dxfId="12836" priority="4749" operator="containsText" text="Score">
      <formula>NOT(ISERROR(SEARCH("Score",BB41)))</formula>
    </cfRule>
    <cfRule type="cellIs" dxfId="12835" priority="4750" operator="greaterThan">
      <formula>$O$41</formula>
    </cfRule>
    <cfRule type="cellIs" dxfId="12834" priority="4751" operator="equal">
      <formula>$O$41</formula>
    </cfRule>
    <cfRule type="cellIs" dxfId="12833" priority="4752" operator="lessThan">
      <formula>$O$41</formula>
    </cfRule>
  </conditionalFormatting>
  <conditionalFormatting sqref="BC41">
    <cfRule type="containsText" dxfId="12832" priority="4745" operator="containsText" text="Score">
      <formula>NOT(ISERROR(SEARCH("Score",BC41)))</formula>
    </cfRule>
    <cfRule type="cellIs" dxfId="12831" priority="4746" operator="greaterThan">
      <formula>$O$41</formula>
    </cfRule>
    <cfRule type="cellIs" dxfId="12830" priority="4747" operator="equal">
      <formula>$O$41</formula>
    </cfRule>
    <cfRule type="cellIs" dxfId="12829" priority="4748" operator="lessThan">
      <formula>$O$41</formula>
    </cfRule>
  </conditionalFormatting>
  <conditionalFormatting sqref="BD41">
    <cfRule type="containsText" dxfId="12828" priority="4741" operator="containsText" text="Score">
      <formula>NOT(ISERROR(SEARCH("Score",BD41)))</formula>
    </cfRule>
    <cfRule type="cellIs" dxfId="12827" priority="4742" operator="greaterThan">
      <formula>$O$41</formula>
    </cfRule>
    <cfRule type="cellIs" dxfId="12826" priority="4743" operator="equal">
      <formula>$O$41</formula>
    </cfRule>
    <cfRule type="cellIs" dxfId="12825" priority="4744" operator="lessThan">
      <formula>$O$41</formula>
    </cfRule>
  </conditionalFormatting>
  <conditionalFormatting sqref="BE41">
    <cfRule type="containsText" dxfId="12824" priority="4737" operator="containsText" text="Score">
      <formula>NOT(ISERROR(SEARCH("Score",BE41)))</formula>
    </cfRule>
    <cfRule type="cellIs" dxfId="12823" priority="4738" operator="greaterThan">
      <formula>$O$41</formula>
    </cfRule>
    <cfRule type="cellIs" dxfId="12822" priority="4739" operator="equal">
      <formula>$O$41</formula>
    </cfRule>
    <cfRule type="cellIs" dxfId="12821" priority="4740" operator="lessThan">
      <formula>$O$41</formula>
    </cfRule>
  </conditionalFormatting>
  <conditionalFormatting sqref="BF41">
    <cfRule type="containsText" dxfId="12820" priority="4733" operator="containsText" text="Score">
      <formula>NOT(ISERROR(SEARCH("Score",BF41)))</formula>
    </cfRule>
    <cfRule type="cellIs" dxfId="12819" priority="4734" operator="greaterThan">
      <formula>$O$41</formula>
    </cfRule>
    <cfRule type="cellIs" dxfId="12818" priority="4735" operator="equal">
      <formula>$O$41</formula>
    </cfRule>
    <cfRule type="cellIs" dxfId="12817" priority="4736" operator="lessThan">
      <formula>$O$41</formula>
    </cfRule>
  </conditionalFormatting>
  <conditionalFormatting sqref="AL45">
    <cfRule type="containsText" dxfId="12816" priority="4693" operator="containsText" text="Score">
      <formula>NOT(ISERROR(SEARCH("Score",AL45)))</formula>
    </cfRule>
    <cfRule type="cellIs" dxfId="12815" priority="4694" operator="greaterThan">
      <formula>$O$45</formula>
    </cfRule>
    <cfRule type="cellIs" dxfId="12814" priority="4695" operator="equal">
      <formula>$O$45</formula>
    </cfRule>
    <cfRule type="cellIs" dxfId="12813" priority="4696" operator="lessThan">
      <formula>$O$45</formula>
    </cfRule>
  </conditionalFormatting>
  <conditionalFormatting sqref="AM45">
    <cfRule type="containsText" dxfId="12812" priority="4689" operator="containsText" text="Score">
      <formula>NOT(ISERROR(SEARCH("Score",AM45)))</formula>
    </cfRule>
    <cfRule type="cellIs" dxfId="12811" priority="4690" operator="greaterThan">
      <formula>$O$45</formula>
    </cfRule>
    <cfRule type="cellIs" dxfId="12810" priority="4691" operator="equal">
      <formula>$O$45</formula>
    </cfRule>
    <cfRule type="cellIs" dxfId="12809" priority="4692" operator="lessThan">
      <formula>$O$45</formula>
    </cfRule>
  </conditionalFormatting>
  <conditionalFormatting sqref="AN45">
    <cfRule type="containsText" dxfId="12808" priority="4685" operator="containsText" text="Score">
      <formula>NOT(ISERROR(SEARCH("Score",AN45)))</formula>
    </cfRule>
    <cfRule type="cellIs" dxfId="12807" priority="4686" operator="greaterThan">
      <formula>$O$45</formula>
    </cfRule>
    <cfRule type="cellIs" dxfId="12806" priority="4687" operator="equal">
      <formula>$O$45</formula>
    </cfRule>
    <cfRule type="cellIs" dxfId="12805" priority="4688" operator="lessThan">
      <formula>$O$45</formula>
    </cfRule>
  </conditionalFormatting>
  <conditionalFormatting sqref="AO45">
    <cfRule type="containsText" dxfId="12804" priority="4681" operator="containsText" text="Score">
      <formula>NOT(ISERROR(SEARCH("Score",AO45)))</formula>
    </cfRule>
    <cfRule type="cellIs" dxfId="12803" priority="4682" operator="greaterThan">
      <formula>$O$45</formula>
    </cfRule>
    <cfRule type="cellIs" dxfId="12802" priority="4683" operator="equal">
      <formula>$O$45</formula>
    </cfRule>
    <cfRule type="cellIs" dxfId="12801" priority="4684" operator="lessThan">
      <formula>$O$45</formula>
    </cfRule>
  </conditionalFormatting>
  <conditionalFormatting sqref="AP45">
    <cfRule type="containsText" dxfId="12800" priority="4677" operator="containsText" text="Score">
      <formula>NOT(ISERROR(SEARCH("Score",AP45)))</formula>
    </cfRule>
    <cfRule type="cellIs" dxfId="12799" priority="4678" operator="greaterThan">
      <formula>$O$45</formula>
    </cfRule>
    <cfRule type="cellIs" dxfId="12798" priority="4679" operator="equal">
      <formula>$O$45</formula>
    </cfRule>
    <cfRule type="cellIs" dxfId="12797" priority="4680" operator="lessThan">
      <formula>$O$45</formula>
    </cfRule>
  </conditionalFormatting>
  <conditionalFormatting sqref="AQ45">
    <cfRule type="containsText" dxfId="12796" priority="4673" operator="containsText" text="Score">
      <formula>NOT(ISERROR(SEARCH("Score",AQ45)))</formula>
    </cfRule>
    <cfRule type="cellIs" dxfId="12795" priority="4674" operator="greaterThan">
      <formula>$O$45</formula>
    </cfRule>
    <cfRule type="cellIs" dxfId="12794" priority="4675" operator="equal">
      <formula>$O$45</formula>
    </cfRule>
    <cfRule type="cellIs" dxfId="12793" priority="4676" operator="lessThan">
      <formula>$O$45</formula>
    </cfRule>
  </conditionalFormatting>
  <conditionalFormatting sqref="AR45">
    <cfRule type="containsText" dxfId="12792" priority="4669" operator="containsText" text="Score">
      <formula>NOT(ISERROR(SEARCH("Score",AR45)))</formula>
    </cfRule>
    <cfRule type="cellIs" dxfId="12791" priority="4670" operator="greaterThan">
      <formula>$O$45</formula>
    </cfRule>
    <cfRule type="cellIs" dxfId="12790" priority="4671" operator="equal">
      <formula>$O$45</formula>
    </cfRule>
    <cfRule type="cellIs" dxfId="12789" priority="4672" operator="lessThan">
      <formula>$O$45</formula>
    </cfRule>
  </conditionalFormatting>
  <conditionalFormatting sqref="AS45">
    <cfRule type="containsText" dxfId="12788" priority="4665" operator="containsText" text="Score">
      <formula>NOT(ISERROR(SEARCH("Score",AS45)))</formula>
    </cfRule>
    <cfRule type="cellIs" dxfId="12787" priority="4666" operator="greaterThan">
      <formula>$O$45</formula>
    </cfRule>
    <cfRule type="cellIs" dxfId="12786" priority="4667" operator="equal">
      <formula>$O$45</formula>
    </cfRule>
    <cfRule type="cellIs" dxfId="12785" priority="4668" operator="lessThan">
      <formula>$O$45</formula>
    </cfRule>
  </conditionalFormatting>
  <conditionalFormatting sqref="AT45">
    <cfRule type="containsText" dxfId="12784" priority="4661" operator="containsText" text="Score">
      <formula>NOT(ISERROR(SEARCH("Score",AT45)))</formula>
    </cfRule>
    <cfRule type="cellIs" dxfId="12783" priority="4662" operator="greaterThan">
      <formula>$O$45</formula>
    </cfRule>
    <cfRule type="cellIs" dxfId="12782" priority="4663" operator="equal">
      <formula>$O$45</formula>
    </cfRule>
    <cfRule type="cellIs" dxfId="12781" priority="4664" operator="lessThan">
      <formula>$O$45</formula>
    </cfRule>
  </conditionalFormatting>
  <conditionalFormatting sqref="AU45">
    <cfRule type="containsText" dxfId="12780" priority="4657" operator="containsText" text="Score">
      <formula>NOT(ISERROR(SEARCH("Score",AU45)))</formula>
    </cfRule>
    <cfRule type="cellIs" dxfId="12779" priority="4658" operator="greaterThan">
      <formula>$O$45</formula>
    </cfRule>
    <cfRule type="cellIs" dxfId="12778" priority="4659" operator="equal">
      <formula>$O$45</formula>
    </cfRule>
    <cfRule type="cellIs" dxfId="12777" priority="4660" operator="lessThan">
      <formula>$O$45</formula>
    </cfRule>
  </conditionalFormatting>
  <conditionalFormatting sqref="AV45">
    <cfRule type="containsText" dxfId="12776" priority="4653" operator="containsText" text="Score">
      <formula>NOT(ISERROR(SEARCH("Score",AV45)))</formula>
    </cfRule>
    <cfRule type="cellIs" dxfId="12775" priority="4654" operator="greaterThan">
      <formula>$O$45</formula>
    </cfRule>
    <cfRule type="cellIs" dxfId="12774" priority="4655" operator="equal">
      <formula>$O$45</formula>
    </cfRule>
    <cfRule type="cellIs" dxfId="12773" priority="4656" operator="lessThan">
      <formula>$O$45</formula>
    </cfRule>
  </conditionalFormatting>
  <conditionalFormatting sqref="AW45">
    <cfRule type="containsText" dxfId="12772" priority="4649" operator="containsText" text="Score">
      <formula>NOT(ISERROR(SEARCH("Score",AW45)))</formula>
    </cfRule>
    <cfRule type="cellIs" dxfId="12771" priority="4650" operator="greaterThan">
      <formula>$O$45</formula>
    </cfRule>
    <cfRule type="cellIs" dxfId="12770" priority="4651" operator="equal">
      <formula>$O$45</formula>
    </cfRule>
    <cfRule type="cellIs" dxfId="12769" priority="4652" operator="lessThan">
      <formula>$O$45</formula>
    </cfRule>
  </conditionalFormatting>
  <conditionalFormatting sqref="AX45">
    <cfRule type="containsText" dxfId="12768" priority="4645" operator="containsText" text="Score">
      <formula>NOT(ISERROR(SEARCH("Score",AX45)))</formula>
    </cfRule>
    <cfRule type="cellIs" dxfId="12767" priority="4646" operator="greaterThan">
      <formula>$O$45</formula>
    </cfRule>
    <cfRule type="cellIs" dxfId="12766" priority="4647" operator="equal">
      <formula>$O$45</formula>
    </cfRule>
    <cfRule type="cellIs" dxfId="12765" priority="4648" operator="lessThan">
      <formula>$O$45</formula>
    </cfRule>
  </conditionalFormatting>
  <conditionalFormatting sqref="AY45">
    <cfRule type="containsText" dxfId="12764" priority="4641" operator="containsText" text="Score">
      <formula>NOT(ISERROR(SEARCH("Score",AY45)))</formula>
    </cfRule>
    <cfRule type="cellIs" dxfId="12763" priority="4642" operator="greaterThan">
      <formula>$O$45</formula>
    </cfRule>
    <cfRule type="cellIs" dxfId="12762" priority="4643" operator="equal">
      <formula>$O$45</formula>
    </cfRule>
    <cfRule type="cellIs" dxfId="12761" priority="4644" operator="lessThan">
      <formula>$O$45</formula>
    </cfRule>
  </conditionalFormatting>
  <conditionalFormatting sqref="AZ45">
    <cfRule type="containsText" dxfId="12760" priority="4637" operator="containsText" text="Score">
      <formula>NOT(ISERROR(SEARCH("Score",AZ45)))</formula>
    </cfRule>
    <cfRule type="cellIs" dxfId="12759" priority="4638" operator="greaterThan">
      <formula>$O$45</formula>
    </cfRule>
    <cfRule type="cellIs" dxfId="12758" priority="4639" operator="equal">
      <formula>$O$45</formula>
    </cfRule>
    <cfRule type="cellIs" dxfId="12757" priority="4640" operator="lessThan">
      <formula>$O$45</formula>
    </cfRule>
  </conditionalFormatting>
  <conditionalFormatting sqref="BA45">
    <cfRule type="containsText" dxfId="12756" priority="4633" operator="containsText" text="Score">
      <formula>NOT(ISERROR(SEARCH("Score",BA45)))</formula>
    </cfRule>
    <cfRule type="cellIs" dxfId="12755" priority="4634" operator="greaterThan">
      <formula>$O$45</formula>
    </cfRule>
    <cfRule type="cellIs" dxfId="12754" priority="4635" operator="equal">
      <formula>$O$45</formula>
    </cfRule>
    <cfRule type="cellIs" dxfId="12753" priority="4636" operator="lessThan">
      <formula>$O$45</formula>
    </cfRule>
  </conditionalFormatting>
  <conditionalFormatting sqref="BB45">
    <cfRule type="containsText" dxfId="12752" priority="4629" operator="containsText" text="Score">
      <formula>NOT(ISERROR(SEARCH("Score",BB45)))</formula>
    </cfRule>
    <cfRule type="cellIs" dxfId="12751" priority="4630" operator="greaterThan">
      <formula>$O$45</formula>
    </cfRule>
    <cfRule type="cellIs" dxfId="12750" priority="4631" operator="equal">
      <formula>$O$45</formula>
    </cfRule>
    <cfRule type="cellIs" dxfId="12749" priority="4632" operator="lessThan">
      <formula>$O$45</formula>
    </cfRule>
  </conditionalFormatting>
  <conditionalFormatting sqref="BC45">
    <cfRule type="containsText" dxfId="12748" priority="4625" operator="containsText" text="Score">
      <formula>NOT(ISERROR(SEARCH("Score",BC45)))</formula>
    </cfRule>
    <cfRule type="cellIs" dxfId="12747" priority="4626" operator="greaterThan">
      <formula>$O$45</formula>
    </cfRule>
    <cfRule type="cellIs" dxfId="12746" priority="4627" operator="equal">
      <formula>$O$45</formula>
    </cfRule>
    <cfRule type="cellIs" dxfId="12745" priority="4628" operator="lessThan">
      <formula>$O$45</formula>
    </cfRule>
  </conditionalFormatting>
  <conditionalFormatting sqref="BD45">
    <cfRule type="containsText" dxfId="12744" priority="4621" operator="containsText" text="Score">
      <formula>NOT(ISERROR(SEARCH("Score",BD45)))</formula>
    </cfRule>
    <cfRule type="cellIs" dxfId="12743" priority="4622" operator="greaterThan">
      <formula>$O$45</formula>
    </cfRule>
    <cfRule type="cellIs" dxfId="12742" priority="4623" operator="equal">
      <formula>$O$45</formula>
    </cfRule>
    <cfRule type="cellIs" dxfId="12741" priority="4624" operator="lessThan">
      <formula>$O$45</formula>
    </cfRule>
  </conditionalFormatting>
  <conditionalFormatting sqref="BE45">
    <cfRule type="containsText" dxfId="12740" priority="4617" operator="containsText" text="Score">
      <formula>NOT(ISERROR(SEARCH("Score",BE45)))</formula>
    </cfRule>
    <cfRule type="cellIs" dxfId="12739" priority="4618" operator="greaterThan">
      <formula>$O$45</formula>
    </cfRule>
    <cfRule type="cellIs" dxfId="12738" priority="4619" operator="equal">
      <formula>$O$45</formula>
    </cfRule>
    <cfRule type="cellIs" dxfId="12737" priority="4620" operator="lessThan">
      <formula>$O$45</formula>
    </cfRule>
  </conditionalFormatting>
  <conditionalFormatting sqref="BF45">
    <cfRule type="containsText" dxfId="12736" priority="4613" operator="containsText" text="Score">
      <formula>NOT(ISERROR(SEARCH("Score",BF45)))</formula>
    </cfRule>
    <cfRule type="cellIs" dxfId="12735" priority="4614" operator="greaterThan">
      <formula>$O$45</formula>
    </cfRule>
    <cfRule type="cellIs" dxfId="12734" priority="4615" operator="equal">
      <formula>$O$45</formula>
    </cfRule>
    <cfRule type="cellIs" dxfId="12733" priority="4616" operator="lessThan">
      <formula>$O$45</formula>
    </cfRule>
  </conditionalFormatting>
  <conditionalFormatting sqref="AL49">
    <cfRule type="containsText" dxfId="12732" priority="4573" operator="containsText" text="Score">
      <formula>NOT(ISERROR(SEARCH("Score",AL49)))</formula>
    </cfRule>
    <cfRule type="cellIs" dxfId="12731" priority="4574" operator="greaterThan">
      <formula>$O$49</formula>
    </cfRule>
    <cfRule type="cellIs" dxfId="12730" priority="4575" operator="equal">
      <formula>$O$49</formula>
    </cfRule>
    <cfRule type="cellIs" dxfId="12729" priority="4576" operator="lessThan">
      <formula>$O$49</formula>
    </cfRule>
  </conditionalFormatting>
  <conditionalFormatting sqref="AM49">
    <cfRule type="containsText" dxfId="12728" priority="4569" operator="containsText" text="Score">
      <formula>NOT(ISERROR(SEARCH("Score",AM49)))</formula>
    </cfRule>
    <cfRule type="cellIs" dxfId="12727" priority="4570" operator="greaterThan">
      <formula>$O$49</formula>
    </cfRule>
    <cfRule type="cellIs" dxfId="12726" priority="4571" operator="equal">
      <formula>$O$49</formula>
    </cfRule>
    <cfRule type="cellIs" dxfId="12725" priority="4572" operator="lessThan">
      <formula>$O$49</formula>
    </cfRule>
  </conditionalFormatting>
  <conditionalFormatting sqref="AN49">
    <cfRule type="containsText" dxfId="12724" priority="4565" operator="containsText" text="Score">
      <formula>NOT(ISERROR(SEARCH("Score",AN49)))</formula>
    </cfRule>
    <cfRule type="cellIs" dxfId="12723" priority="4566" operator="greaterThan">
      <formula>$O$49</formula>
    </cfRule>
    <cfRule type="cellIs" dxfId="12722" priority="4567" operator="equal">
      <formula>$O$49</formula>
    </cfRule>
    <cfRule type="cellIs" dxfId="12721" priority="4568" operator="lessThan">
      <formula>$O$49</formula>
    </cfRule>
  </conditionalFormatting>
  <conditionalFormatting sqref="AO49">
    <cfRule type="containsText" dxfId="12720" priority="4561" operator="containsText" text="Score">
      <formula>NOT(ISERROR(SEARCH("Score",AO49)))</formula>
    </cfRule>
    <cfRule type="cellIs" dxfId="12719" priority="4562" operator="greaterThan">
      <formula>$O$49</formula>
    </cfRule>
    <cfRule type="cellIs" dxfId="12718" priority="4563" operator="equal">
      <formula>$O$49</formula>
    </cfRule>
    <cfRule type="cellIs" dxfId="12717" priority="4564" operator="lessThan">
      <formula>$O$49</formula>
    </cfRule>
  </conditionalFormatting>
  <conditionalFormatting sqref="AP49">
    <cfRule type="containsText" dxfId="12716" priority="4557" operator="containsText" text="Score">
      <formula>NOT(ISERROR(SEARCH("Score",AP49)))</formula>
    </cfRule>
    <cfRule type="cellIs" dxfId="12715" priority="4558" operator="greaterThan">
      <formula>$O$49</formula>
    </cfRule>
    <cfRule type="cellIs" dxfId="12714" priority="4559" operator="equal">
      <formula>$O$49</formula>
    </cfRule>
    <cfRule type="cellIs" dxfId="12713" priority="4560" operator="lessThan">
      <formula>$O$49</formula>
    </cfRule>
  </conditionalFormatting>
  <conditionalFormatting sqref="AQ49">
    <cfRule type="containsText" dxfId="12712" priority="4553" operator="containsText" text="Score">
      <formula>NOT(ISERROR(SEARCH("Score",AQ49)))</formula>
    </cfRule>
    <cfRule type="cellIs" dxfId="12711" priority="4554" operator="greaterThan">
      <formula>$O$49</formula>
    </cfRule>
    <cfRule type="cellIs" dxfId="12710" priority="4555" operator="equal">
      <formula>$O$49</formula>
    </cfRule>
    <cfRule type="cellIs" dxfId="12709" priority="4556" operator="lessThan">
      <formula>$O$49</formula>
    </cfRule>
  </conditionalFormatting>
  <conditionalFormatting sqref="AR49">
    <cfRule type="containsText" dxfId="12708" priority="4549" operator="containsText" text="Score">
      <formula>NOT(ISERROR(SEARCH("Score",AR49)))</formula>
    </cfRule>
    <cfRule type="cellIs" dxfId="12707" priority="4550" operator="greaterThan">
      <formula>$O$49</formula>
    </cfRule>
    <cfRule type="cellIs" dxfId="12706" priority="4551" operator="equal">
      <formula>$O$49</formula>
    </cfRule>
    <cfRule type="cellIs" dxfId="12705" priority="4552" operator="lessThan">
      <formula>$O$49</formula>
    </cfRule>
  </conditionalFormatting>
  <conditionalFormatting sqref="AS49">
    <cfRule type="containsText" dxfId="12704" priority="4545" operator="containsText" text="Score">
      <formula>NOT(ISERROR(SEARCH("Score",AS49)))</formula>
    </cfRule>
    <cfRule type="cellIs" dxfId="12703" priority="4546" operator="greaterThan">
      <formula>$O$49</formula>
    </cfRule>
    <cfRule type="cellIs" dxfId="12702" priority="4547" operator="equal">
      <formula>$O$49</formula>
    </cfRule>
    <cfRule type="cellIs" dxfId="12701" priority="4548" operator="lessThan">
      <formula>$O$49</formula>
    </cfRule>
  </conditionalFormatting>
  <conditionalFormatting sqref="AT49">
    <cfRule type="containsText" dxfId="12700" priority="4541" operator="containsText" text="Score">
      <formula>NOT(ISERROR(SEARCH("Score",AT49)))</formula>
    </cfRule>
    <cfRule type="cellIs" dxfId="12699" priority="4542" operator="greaterThan">
      <formula>$O$49</formula>
    </cfRule>
    <cfRule type="cellIs" dxfId="12698" priority="4543" operator="equal">
      <formula>$O$49</formula>
    </cfRule>
    <cfRule type="cellIs" dxfId="12697" priority="4544" operator="lessThan">
      <formula>$O$49</formula>
    </cfRule>
  </conditionalFormatting>
  <conditionalFormatting sqref="AU49">
    <cfRule type="containsText" dxfId="12696" priority="4537" operator="containsText" text="Score">
      <formula>NOT(ISERROR(SEARCH("Score",AU49)))</formula>
    </cfRule>
    <cfRule type="cellIs" dxfId="12695" priority="4538" operator="greaterThan">
      <formula>$O$49</formula>
    </cfRule>
    <cfRule type="cellIs" dxfId="12694" priority="4539" operator="equal">
      <formula>$O$49</formula>
    </cfRule>
    <cfRule type="cellIs" dxfId="12693" priority="4540" operator="lessThan">
      <formula>$O$49</formula>
    </cfRule>
  </conditionalFormatting>
  <conditionalFormatting sqref="AV49">
    <cfRule type="containsText" dxfId="12692" priority="4533" operator="containsText" text="Score">
      <formula>NOT(ISERROR(SEARCH("Score",AV49)))</formula>
    </cfRule>
    <cfRule type="cellIs" dxfId="12691" priority="4534" operator="greaterThan">
      <formula>$O$49</formula>
    </cfRule>
    <cfRule type="cellIs" dxfId="12690" priority="4535" operator="equal">
      <formula>$O$49</formula>
    </cfRule>
    <cfRule type="cellIs" dxfId="12689" priority="4536" operator="lessThan">
      <formula>$O$49</formula>
    </cfRule>
  </conditionalFormatting>
  <conditionalFormatting sqref="AW49">
    <cfRule type="containsText" dxfId="12688" priority="4529" operator="containsText" text="Score">
      <formula>NOT(ISERROR(SEARCH("Score",AW49)))</formula>
    </cfRule>
    <cfRule type="cellIs" dxfId="12687" priority="4530" operator="greaterThan">
      <formula>$O$49</formula>
    </cfRule>
    <cfRule type="cellIs" dxfId="12686" priority="4531" operator="equal">
      <formula>$O$49</formula>
    </cfRule>
    <cfRule type="cellIs" dxfId="12685" priority="4532" operator="lessThan">
      <formula>$O$49</formula>
    </cfRule>
  </conditionalFormatting>
  <conditionalFormatting sqref="AX49">
    <cfRule type="containsText" dxfId="12684" priority="4525" operator="containsText" text="Score">
      <formula>NOT(ISERROR(SEARCH("Score",AX49)))</formula>
    </cfRule>
    <cfRule type="cellIs" dxfId="12683" priority="4526" operator="greaterThan">
      <formula>$O$49</formula>
    </cfRule>
    <cfRule type="cellIs" dxfId="12682" priority="4527" operator="equal">
      <formula>$O$49</formula>
    </cfRule>
    <cfRule type="cellIs" dxfId="12681" priority="4528" operator="lessThan">
      <formula>$O$49</formula>
    </cfRule>
  </conditionalFormatting>
  <conditionalFormatting sqref="AY49">
    <cfRule type="containsText" dxfId="12680" priority="4521" operator="containsText" text="Score">
      <formula>NOT(ISERROR(SEARCH("Score",AY49)))</formula>
    </cfRule>
    <cfRule type="cellIs" dxfId="12679" priority="4522" operator="greaterThan">
      <formula>$O$49</formula>
    </cfRule>
    <cfRule type="cellIs" dxfId="12678" priority="4523" operator="equal">
      <formula>$O$49</formula>
    </cfRule>
    <cfRule type="cellIs" dxfId="12677" priority="4524" operator="lessThan">
      <formula>$O$49</formula>
    </cfRule>
  </conditionalFormatting>
  <conditionalFormatting sqref="AZ49">
    <cfRule type="containsText" dxfId="12676" priority="4517" operator="containsText" text="Score">
      <formula>NOT(ISERROR(SEARCH("Score",AZ49)))</formula>
    </cfRule>
    <cfRule type="cellIs" dxfId="12675" priority="4518" operator="greaterThan">
      <formula>$O$49</formula>
    </cfRule>
    <cfRule type="cellIs" dxfId="12674" priority="4519" operator="equal">
      <formula>$O$49</formula>
    </cfRule>
    <cfRule type="cellIs" dxfId="12673" priority="4520" operator="lessThan">
      <formula>$O$49</formula>
    </cfRule>
  </conditionalFormatting>
  <conditionalFormatting sqref="BA49">
    <cfRule type="containsText" dxfId="12672" priority="4513" operator="containsText" text="Score">
      <formula>NOT(ISERROR(SEARCH("Score",BA49)))</formula>
    </cfRule>
    <cfRule type="cellIs" dxfId="12671" priority="4514" operator="greaterThan">
      <formula>$O$49</formula>
    </cfRule>
    <cfRule type="cellIs" dxfId="12670" priority="4515" operator="equal">
      <formula>$O$49</formula>
    </cfRule>
    <cfRule type="cellIs" dxfId="12669" priority="4516" operator="lessThan">
      <formula>$O$49</formula>
    </cfRule>
  </conditionalFormatting>
  <conditionalFormatting sqref="BB49">
    <cfRule type="containsText" dxfId="12668" priority="4509" operator="containsText" text="Score">
      <formula>NOT(ISERROR(SEARCH("Score",BB49)))</formula>
    </cfRule>
    <cfRule type="cellIs" dxfId="12667" priority="4510" operator="greaterThan">
      <formula>$O$49</formula>
    </cfRule>
    <cfRule type="cellIs" dxfId="12666" priority="4511" operator="equal">
      <formula>$O$49</formula>
    </cfRule>
    <cfRule type="cellIs" dxfId="12665" priority="4512" operator="lessThan">
      <formula>$O$49</formula>
    </cfRule>
  </conditionalFormatting>
  <conditionalFormatting sqref="BC49">
    <cfRule type="containsText" dxfId="12664" priority="4505" operator="containsText" text="Score">
      <formula>NOT(ISERROR(SEARCH("Score",BC49)))</formula>
    </cfRule>
    <cfRule type="cellIs" dxfId="12663" priority="4506" operator="greaterThan">
      <formula>$O$49</formula>
    </cfRule>
    <cfRule type="cellIs" dxfId="12662" priority="4507" operator="equal">
      <formula>$O$49</formula>
    </cfRule>
    <cfRule type="cellIs" dxfId="12661" priority="4508" operator="lessThan">
      <formula>$O$49</formula>
    </cfRule>
  </conditionalFormatting>
  <conditionalFormatting sqref="BD49">
    <cfRule type="containsText" dxfId="12660" priority="4501" operator="containsText" text="Score">
      <formula>NOT(ISERROR(SEARCH("Score",BD49)))</formula>
    </cfRule>
    <cfRule type="cellIs" dxfId="12659" priority="4502" operator="greaterThan">
      <formula>$O$49</formula>
    </cfRule>
    <cfRule type="cellIs" dxfId="12658" priority="4503" operator="equal">
      <formula>$O$49</formula>
    </cfRule>
    <cfRule type="cellIs" dxfId="12657" priority="4504" operator="lessThan">
      <formula>$O$49</formula>
    </cfRule>
  </conditionalFormatting>
  <conditionalFormatting sqref="BE49">
    <cfRule type="containsText" dxfId="12656" priority="4497" operator="containsText" text="Score">
      <formula>NOT(ISERROR(SEARCH("Score",BE49)))</formula>
    </cfRule>
    <cfRule type="cellIs" dxfId="12655" priority="4498" operator="greaterThan">
      <formula>$O$49</formula>
    </cfRule>
    <cfRule type="cellIs" dxfId="12654" priority="4499" operator="equal">
      <formula>$O$49</formula>
    </cfRule>
    <cfRule type="cellIs" dxfId="12653" priority="4500" operator="lessThan">
      <formula>$O$49</formula>
    </cfRule>
  </conditionalFormatting>
  <conditionalFormatting sqref="BF49">
    <cfRule type="containsText" dxfId="12652" priority="4493" operator="containsText" text="Score">
      <formula>NOT(ISERROR(SEARCH("Score",BF49)))</formula>
    </cfRule>
    <cfRule type="cellIs" dxfId="12651" priority="4494" operator="greaterThan">
      <formula>$O$49</formula>
    </cfRule>
    <cfRule type="cellIs" dxfId="12650" priority="4495" operator="equal">
      <formula>$O$49</formula>
    </cfRule>
    <cfRule type="cellIs" dxfId="12649" priority="4496" operator="lessThan">
      <formula>$O$49</formula>
    </cfRule>
  </conditionalFormatting>
  <conditionalFormatting sqref="AL53">
    <cfRule type="containsText" dxfId="12648" priority="4453" operator="containsText" text="Score">
      <formula>NOT(ISERROR(SEARCH("Score",AL53)))</formula>
    </cfRule>
    <cfRule type="cellIs" dxfId="12647" priority="4454" operator="greaterThan">
      <formula>$O$53</formula>
    </cfRule>
    <cfRule type="cellIs" dxfId="12646" priority="4455" operator="equal">
      <formula>$O$53</formula>
    </cfRule>
    <cfRule type="cellIs" dxfId="12645" priority="4456" operator="lessThan">
      <formula>$O$53</formula>
    </cfRule>
  </conditionalFormatting>
  <conditionalFormatting sqref="AM53">
    <cfRule type="containsText" dxfId="12644" priority="4449" operator="containsText" text="Score">
      <formula>NOT(ISERROR(SEARCH("Score",AM53)))</formula>
    </cfRule>
    <cfRule type="cellIs" dxfId="12643" priority="4450" operator="greaterThan">
      <formula>$O$53</formula>
    </cfRule>
    <cfRule type="cellIs" dxfId="12642" priority="4451" operator="equal">
      <formula>$O$53</formula>
    </cfRule>
    <cfRule type="cellIs" dxfId="12641" priority="4452" operator="lessThan">
      <formula>$O$53</formula>
    </cfRule>
  </conditionalFormatting>
  <conditionalFormatting sqref="AN53">
    <cfRule type="containsText" dxfId="12640" priority="4445" operator="containsText" text="Score">
      <formula>NOT(ISERROR(SEARCH("Score",AN53)))</formula>
    </cfRule>
    <cfRule type="cellIs" dxfId="12639" priority="4446" operator="greaterThan">
      <formula>$O$53</formula>
    </cfRule>
    <cfRule type="cellIs" dxfId="12638" priority="4447" operator="equal">
      <formula>$O$53</formula>
    </cfRule>
    <cfRule type="cellIs" dxfId="12637" priority="4448" operator="lessThan">
      <formula>$O$53</formula>
    </cfRule>
  </conditionalFormatting>
  <conditionalFormatting sqref="AO53">
    <cfRule type="containsText" dxfId="12636" priority="4441" operator="containsText" text="Score">
      <formula>NOT(ISERROR(SEARCH("Score",AO53)))</formula>
    </cfRule>
    <cfRule type="cellIs" dxfId="12635" priority="4442" operator="greaterThan">
      <formula>$O$53</formula>
    </cfRule>
    <cfRule type="cellIs" dxfId="12634" priority="4443" operator="equal">
      <formula>$O$53</formula>
    </cfRule>
    <cfRule type="cellIs" dxfId="12633" priority="4444" operator="lessThan">
      <formula>$O$53</formula>
    </cfRule>
  </conditionalFormatting>
  <conditionalFormatting sqref="AP53">
    <cfRule type="containsText" dxfId="12632" priority="4437" operator="containsText" text="Score">
      <formula>NOT(ISERROR(SEARCH("Score",AP53)))</formula>
    </cfRule>
    <cfRule type="cellIs" dxfId="12631" priority="4438" operator="greaterThan">
      <formula>$O$53</formula>
    </cfRule>
    <cfRule type="cellIs" dxfId="12630" priority="4439" operator="equal">
      <formula>$O$53</formula>
    </cfRule>
    <cfRule type="cellIs" dxfId="12629" priority="4440" operator="lessThan">
      <formula>$O$53</formula>
    </cfRule>
  </conditionalFormatting>
  <conditionalFormatting sqref="AQ53">
    <cfRule type="containsText" dxfId="12628" priority="4433" operator="containsText" text="Score">
      <formula>NOT(ISERROR(SEARCH("Score",AQ53)))</formula>
    </cfRule>
    <cfRule type="cellIs" dxfId="12627" priority="4434" operator="greaterThan">
      <formula>$O$53</formula>
    </cfRule>
    <cfRule type="cellIs" dxfId="12626" priority="4435" operator="equal">
      <formula>$O$53</formula>
    </cfRule>
    <cfRule type="cellIs" dxfId="12625" priority="4436" operator="lessThan">
      <formula>$O$53</formula>
    </cfRule>
  </conditionalFormatting>
  <conditionalFormatting sqref="AR53">
    <cfRule type="containsText" dxfId="12624" priority="4429" operator="containsText" text="Score">
      <formula>NOT(ISERROR(SEARCH("Score",AR53)))</formula>
    </cfRule>
    <cfRule type="cellIs" dxfId="12623" priority="4430" operator="greaterThan">
      <formula>$O$53</formula>
    </cfRule>
    <cfRule type="cellIs" dxfId="12622" priority="4431" operator="equal">
      <formula>$O$53</formula>
    </cfRule>
    <cfRule type="cellIs" dxfId="12621" priority="4432" operator="lessThan">
      <formula>$O$53</formula>
    </cfRule>
  </conditionalFormatting>
  <conditionalFormatting sqref="AS53">
    <cfRule type="containsText" dxfId="12620" priority="4425" operator="containsText" text="Score">
      <formula>NOT(ISERROR(SEARCH("Score",AS53)))</formula>
    </cfRule>
    <cfRule type="cellIs" dxfId="12619" priority="4426" operator="greaterThan">
      <formula>$O$53</formula>
    </cfRule>
    <cfRule type="cellIs" dxfId="12618" priority="4427" operator="equal">
      <formula>$O$53</formula>
    </cfRule>
    <cfRule type="cellIs" dxfId="12617" priority="4428" operator="lessThan">
      <formula>$O$53</formula>
    </cfRule>
  </conditionalFormatting>
  <conditionalFormatting sqref="AT53">
    <cfRule type="containsText" dxfId="12616" priority="4421" operator="containsText" text="Score">
      <formula>NOT(ISERROR(SEARCH("Score",AT53)))</formula>
    </cfRule>
    <cfRule type="cellIs" dxfId="12615" priority="4422" operator="greaterThan">
      <formula>$O$53</formula>
    </cfRule>
    <cfRule type="cellIs" dxfId="12614" priority="4423" operator="equal">
      <formula>$O$53</formula>
    </cfRule>
    <cfRule type="cellIs" dxfId="12613" priority="4424" operator="lessThan">
      <formula>$O$53</formula>
    </cfRule>
  </conditionalFormatting>
  <conditionalFormatting sqref="AU53">
    <cfRule type="containsText" dxfId="12612" priority="4417" operator="containsText" text="Score">
      <formula>NOT(ISERROR(SEARCH("Score",AU53)))</formula>
    </cfRule>
    <cfRule type="cellIs" dxfId="12611" priority="4418" operator="greaterThan">
      <formula>$O$53</formula>
    </cfRule>
    <cfRule type="cellIs" dxfId="12610" priority="4419" operator="equal">
      <formula>$O$53</formula>
    </cfRule>
    <cfRule type="cellIs" dxfId="12609" priority="4420" operator="lessThan">
      <formula>$O$53</formula>
    </cfRule>
  </conditionalFormatting>
  <conditionalFormatting sqref="AV53">
    <cfRule type="containsText" dxfId="12608" priority="4413" operator="containsText" text="Score">
      <formula>NOT(ISERROR(SEARCH("Score",AV53)))</formula>
    </cfRule>
    <cfRule type="cellIs" dxfId="12607" priority="4414" operator="greaterThan">
      <formula>$O$53</formula>
    </cfRule>
    <cfRule type="cellIs" dxfId="12606" priority="4415" operator="equal">
      <formula>$O$53</formula>
    </cfRule>
    <cfRule type="cellIs" dxfId="12605" priority="4416" operator="lessThan">
      <formula>$O$53</formula>
    </cfRule>
  </conditionalFormatting>
  <conditionalFormatting sqref="AW53">
    <cfRule type="containsText" dxfId="12604" priority="4409" operator="containsText" text="Score">
      <formula>NOT(ISERROR(SEARCH("Score",AW53)))</formula>
    </cfRule>
    <cfRule type="cellIs" dxfId="12603" priority="4410" operator="greaterThan">
      <formula>$O$53</formula>
    </cfRule>
    <cfRule type="cellIs" dxfId="12602" priority="4411" operator="equal">
      <formula>$O$53</formula>
    </cfRule>
    <cfRule type="cellIs" dxfId="12601" priority="4412" operator="lessThan">
      <formula>$O$53</formula>
    </cfRule>
  </conditionalFormatting>
  <conditionalFormatting sqref="AX53">
    <cfRule type="containsText" dxfId="12600" priority="4405" operator="containsText" text="Score">
      <formula>NOT(ISERROR(SEARCH("Score",AX53)))</formula>
    </cfRule>
    <cfRule type="cellIs" dxfId="12599" priority="4406" operator="greaterThan">
      <formula>$O$53</formula>
    </cfRule>
    <cfRule type="cellIs" dxfId="12598" priority="4407" operator="equal">
      <formula>$O$53</formula>
    </cfRule>
    <cfRule type="cellIs" dxfId="12597" priority="4408" operator="lessThan">
      <formula>$O$53</formula>
    </cfRule>
  </conditionalFormatting>
  <conditionalFormatting sqref="AY53">
    <cfRule type="containsText" dxfId="12596" priority="4401" operator="containsText" text="Score">
      <formula>NOT(ISERROR(SEARCH("Score",AY53)))</formula>
    </cfRule>
    <cfRule type="cellIs" dxfId="12595" priority="4402" operator="greaterThan">
      <formula>$O$53</formula>
    </cfRule>
    <cfRule type="cellIs" dxfId="12594" priority="4403" operator="equal">
      <formula>$O$53</formula>
    </cfRule>
    <cfRule type="cellIs" dxfId="12593" priority="4404" operator="lessThan">
      <formula>$O$53</formula>
    </cfRule>
  </conditionalFormatting>
  <conditionalFormatting sqref="AZ53">
    <cfRule type="containsText" dxfId="12592" priority="4397" operator="containsText" text="Score">
      <formula>NOT(ISERROR(SEARCH("Score",AZ53)))</formula>
    </cfRule>
    <cfRule type="cellIs" dxfId="12591" priority="4398" operator="greaterThan">
      <formula>$O$53</formula>
    </cfRule>
    <cfRule type="cellIs" dxfId="12590" priority="4399" operator="equal">
      <formula>$O$53</formula>
    </cfRule>
    <cfRule type="cellIs" dxfId="12589" priority="4400" operator="lessThan">
      <formula>$O$53</formula>
    </cfRule>
  </conditionalFormatting>
  <conditionalFormatting sqref="BA53">
    <cfRule type="containsText" dxfId="12588" priority="4393" operator="containsText" text="Score">
      <formula>NOT(ISERROR(SEARCH("Score",BA53)))</formula>
    </cfRule>
    <cfRule type="cellIs" dxfId="12587" priority="4394" operator="greaterThan">
      <formula>$O$53</formula>
    </cfRule>
    <cfRule type="cellIs" dxfId="12586" priority="4395" operator="equal">
      <formula>$O$53</formula>
    </cfRule>
    <cfRule type="cellIs" dxfId="12585" priority="4396" operator="lessThan">
      <formula>$O$53</formula>
    </cfRule>
  </conditionalFormatting>
  <conditionalFormatting sqref="BB53">
    <cfRule type="containsText" dxfId="12584" priority="4389" operator="containsText" text="Score">
      <formula>NOT(ISERROR(SEARCH("Score",BB53)))</formula>
    </cfRule>
    <cfRule type="cellIs" dxfId="12583" priority="4390" operator="greaterThan">
      <formula>$O$53</formula>
    </cfRule>
    <cfRule type="cellIs" dxfId="12582" priority="4391" operator="equal">
      <formula>$O$53</formula>
    </cfRule>
    <cfRule type="cellIs" dxfId="12581" priority="4392" operator="lessThan">
      <formula>$O$53</formula>
    </cfRule>
  </conditionalFormatting>
  <conditionalFormatting sqref="BC53">
    <cfRule type="containsText" dxfId="12580" priority="4385" operator="containsText" text="Score">
      <formula>NOT(ISERROR(SEARCH("Score",BC53)))</formula>
    </cfRule>
    <cfRule type="cellIs" dxfId="12579" priority="4386" operator="greaterThan">
      <formula>$O$53</formula>
    </cfRule>
    <cfRule type="cellIs" dxfId="12578" priority="4387" operator="equal">
      <formula>$O$53</formula>
    </cfRule>
    <cfRule type="cellIs" dxfId="12577" priority="4388" operator="lessThan">
      <formula>$O$53</formula>
    </cfRule>
  </conditionalFormatting>
  <conditionalFormatting sqref="BD53">
    <cfRule type="containsText" dxfId="12576" priority="4381" operator="containsText" text="Score">
      <formula>NOT(ISERROR(SEARCH("Score",BD53)))</formula>
    </cfRule>
    <cfRule type="cellIs" dxfId="12575" priority="4382" operator="greaterThan">
      <formula>$O$53</formula>
    </cfRule>
    <cfRule type="cellIs" dxfId="12574" priority="4383" operator="equal">
      <formula>$O$53</formula>
    </cfRule>
    <cfRule type="cellIs" dxfId="12573" priority="4384" operator="lessThan">
      <formula>$O$53</formula>
    </cfRule>
  </conditionalFormatting>
  <conditionalFormatting sqref="BE53">
    <cfRule type="containsText" dxfId="12572" priority="4377" operator="containsText" text="Score">
      <formula>NOT(ISERROR(SEARCH("Score",BE53)))</formula>
    </cfRule>
    <cfRule type="cellIs" dxfId="12571" priority="4378" operator="greaterThan">
      <formula>$O$53</formula>
    </cfRule>
    <cfRule type="cellIs" dxfId="12570" priority="4379" operator="equal">
      <formula>$O$53</formula>
    </cfRule>
    <cfRule type="cellIs" dxfId="12569" priority="4380" operator="lessThan">
      <formula>$O$53</formula>
    </cfRule>
  </conditionalFormatting>
  <conditionalFormatting sqref="BF53">
    <cfRule type="containsText" dxfId="12568" priority="4373" operator="containsText" text="Score">
      <formula>NOT(ISERROR(SEARCH("Score",BF53)))</formula>
    </cfRule>
    <cfRule type="cellIs" dxfId="12567" priority="4374" operator="greaterThan">
      <formula>$O$53</formula>
    </cfRule>
    <cfRule type="cellIs" dxfId="12566" priority="4375" operator="equal">
      <formula>$O$53</formula>
    </cfRule>
    <cfRule type="cellIs" dxfId="12565" priority="4376" operator="lessThan">
      <formula>$O$53</formula>
    </cfRule>
  </conditionalFormatting>
  <conditionalFormatting sqref="AL57">
    <cfRule type="containsText" dxfId="12564" priority="4333" operator="containsText" text="Score">
      <formula>NOT(ISERROR(SEARCH("Score",AL57)))</formula>
    </cfRule>
    <cfRule type="cellIs" dxfId="12563" priority="4334" operator="greaterThan">
      <formula>$O$57</formula>
    </cfRule>
    <cfRule type="cellIs" dxfId="12562" priority="4335" operator="equal">
      <formula>$O$57</formula>
    </cfRule>
    <cfRule type="cellIs" dxfId="12561" priority="4336" operator="lessThan">
      <formula>$O$57</formula>
    </cfRule>
  </conditionalFormatting>
  <conditionalFormatting sqref="AM57">
    <cfRule type="containsText" dxfId="12560" priority="4329" operator="containsText" text="Score">
      <formula>NOT(ISERROR(SEARCH("Score",AM57)))</formula>
    </cfRule>
    <cfRule type="cellIs" dxfId="12559" priority="4330" operator="greaterThan">
      <formula>$O$57</formula>
    </cfRule>
    <cfRule type="cellIs" dxfId="12558" priority="4331" operator="equal">
      <formula>$O$57</formula>
    </cfRule>
    <cfRule type="cellIs" dxfId="12557" priority="4332" operator="lessThan">
      <formula>$O$57</formula>
    </cfRule>
  </conditionalFormatting>
  <conditionalFormatting sqref="AN57">
    <cfRule type="containsText" dxfId="12556" priority="4325" operator="containsText" text="Score">
      <formula>NOT(ISERROR(SEARCH("Score",AN57)))</formula>
    </cfRule>
    <cfRule type="cellIs" dxfId="12555" priority="4326" operator="greaterThan">
      <formula>$O$57</formula>
    </cfRule>
    <cfRule type="cellIs" dxfId="12554" priority="4327" operator="equal">
      <formula>$O$57</formula>
    </cfRule>
    <cfRule type="cellIs" dxfId="12553" priority="4328" operator="lessThan">
      <formula>$O$57</formula>
    </cfRule>
  </conditionalFormatting>
  <conditionalFormatting sqref="AO57">
    <cfRule type="containsText" dxfId="12552" priority="4321" operator="containsText" text="Score">
      <formula>NOT(ISERROR(SEARCH("Score",AO57)))</formula>
    </cfRule>
    <cfRule type="cellIs" dxfId="12551" priority="4322" operator="greaterThan">
      <formula>$O$57</formula>
    </cfRule>
    <cfRule type="cellIs" dxfId="12550" priority="4323" operator="equal">
      <formula>$O$57</formula>
    </cfRule>
    <cfRule type="cellIs" dxfId="12549" priority="4324" operator="lessThan">
      <formula>$O$57</formula>
    </cfRule>
  </conditionalFormatting>
  <conditionalFormatting sqref="AP57">
    <cfRule type="containsText" dxfId="12548" priority="4317" operator="containsText" text="Score">
      <formula>NOT(ISERROR(SEARCH("Score",AP57)))</formula>
    </cfRule>
    <cfRule type="cellIs" dxfId="12547" priority="4318" operator="greaterThan">
      <formula>$O$57</formula>
    </cfRule>
    <cfRule type="cellIs" dxfId="12546" priority="4319" operator="equal">
      <formula>$O$57</formula>
    </cfRule>
    <cfRule type="cellIs" dxfId="12545" priority="4320" operator="lessThan">
      <formula>$O$57</formula>
    </cfRule>
  </conditionalFormatting>
  <conditionalFormatting sqref="AQ57">
    <cfRule type="containsText" dxfId="12544" priority="4313" operator="containsText" text="Score">
      <formula>NOT(ISERROR(SEARCH("Score",AQ57)))</formula>
    </cfRule>
    <cfRule type="cellIs" dxfId="12543" priority="4314" operator="greaterThan">
      <formula>$O$57</formula>
    </cfRule>
    <cfRule type="cellIs" dxfId="12542" priority="4315" operator="equal">
      <formula>$O$57</formula>
    </cfRule>
    <cfRule type="cellIs" dxfId="12541" priority="4316" operator="lessThan">
      <formula>$O$57</formula>
    </cfRule>
  </conditionalFormatting>
  <conditionalFormatting sqref="AR57">
    <cfRule type="containsText" dxfId="12540" priority="4309" operator="containsText" text="Score">
      <formula>NOT(ISERROR(SEARCH("Score",AR57)))</formula>
    </cfRule>
    <cfRule type="cellIs" dxfId="12539" priority="4310" operator="greaterThan">
      <formula>$O$57</formula>
    </cfRule>
    <cfRule type="cellIs" dxfId="12538" priority="4311" operator="equal">
      <formula>$O$57</formula>
    </cfRule>
    <cfRule type="cellIs" dxfId="12537" priority="4312" operator="lessThan">
      <formula>$O$57</formula>
    </cfRule>
  </conditionalFormatting>
  <conditionalFormatting sqref="AS57">
    <cfRule type="containsText" dxfId="12536" priority="4305" operator="containsText" text="Score">
      <formula>NOT(ISERROR(SEARCH("Score",AS57)))</formula>
    </cfRule>
    <cfRule type="cellIs" dxfId="12535" priority="4306" operator="greaterThan">
      <formula>$O$57</formula>
    </cfRule>
    <cfRule type="cellIs" dxfId="12534" priority="4307" operator="equal">
      <formula>$O$57</formula>
    </cfRule>
    <cfRule type="cellIs" dxfId="12533" priority="4308" operator="lessThan">
      <formula>$O$57</formula>
    </cfRule>
  </conditionalFormatting>
  <conditionalFormatting sqref="AT57">
    <cfRule type="containsText" dxfId="12532" priority="4301" operator="containsText" text="Score">
      <formula>NOT(ISERROR(SEARCH("Score",AT57)))</formula>
    </cfRule>
    <cfRule type="cellIs" dxfId="12531" priority="4302" operator="greaterThan">
      <formula>$O$57</formula>
    </cfRule>
    <cfRule type="cellIs" dxfId="12530" priority="4303" operator="equal">
      <formula>$O$57</formula>
    </cfRule>
    <cfRule type="cellIs" dxfId="12529" priority="4304" operator="lessThan">
      <formula>$O$57</formula>
    </cfRule>
  </conditionalFormatting>
  <conditionalFormatting sqref="AU57">
    <cfRule type="containsText" dxfId="12528" priority="4297" operator="containsText" text="Score">
      <formula>NOT(ISERROR(SEARCH("Score",AU57)))</formula>
    </cfRule>
    <cfRule type="cellIs" dxfId="12527" priority="4298" operator="greaterThan">
      <formula>$O$57</formula>
    </cfRule>
    <cfRule type="cellIs" dxfId="12526" priority="4299" operator="equal">
      <formula>$O$57</formula>
    </cfRule>
    <cfRule type="cellIs" dxfId="12525" priority="4300" operator="lessThan">
      <formula>$O$57</formula>
    </cfRule>
  </conditionalFormatting>
  <conditionalFormatting sqref="AV57">
    <cfRule type="containsText" dxfId="12524" priority="4293" operator="containsText" text="Score">
      <formula>NOT(ISERROR(SEARCH("Score",AV57)))</formula>
    </cfRule>
    <cfRule type="cellIs" dxfId="12523" priority="4294" operator="greaterThan">
      <formula>$O$57</formula>
    </cfRule>
    <cfRule type="cellIs" dxfId="12522" priority="4295" operator="equal">
      <formula>$O$57</formula>
    </cfRule>
    <cfRule type="cellIs" dxfId="12521" priority="4296" operator="lessThan">
      <formula>$O$57</formula>
    </cfRule>
  </conditionalFormatting>
  <conditionalFormatting sqref="AW57">
    <cfRule type="containsText" dxfId="12520" priority="4289" operator="containsText" text="Score">
      <formula>NOT(ISERROR(SEARCH("Score",AW57)))</formula>
    </cfRule>
    <cfRule type="cellIs" dxfId="12519" priority="4290" operator="greaterThan">
      <formula>$O$57</formula>
    </cfRule>
    <cfRule type="cellIs" dxfId="12518" priority="4291" operator="equal">
      <formula>$O$57</formula>
    </cfRule>
    <cfRule type="cellIs" dxfId="12517" priority="4292" operator="lessThan">
      <formula>$O$57</formula>
    </cfRule>
  </conditionalFormatting>
  <conditionalFormatting sqref="AX57">
    <cfRule type="containsText" dxfId="12516" priority="4285" operator="containsText" text="Score">
      <formula>NOT(ISERROR(SEARCH("Score",AX57)))</formula>
    </cfRule>
    <cfRule type="cellIs" dxfId="12515" priority="4286" operator="greaterThan">
      <formula>$O$57</formula>
    </cfRule>
    <cfRule type="cellIs" dxfId="12514" priority="4287" operator="equal">
      <formula>$O$57</formula>
    </cfRule>
    <cfRule type="cellIs" dxfId="12513" priority="4288" operator="lessThan">
      <formula>$O$57</formula>
    </cfRule>
  </conditionalFormatting>
  <conditionalFormatting sqref="AY57">
    <cfRule type="containsText" dxfId="12512" priority="4281" operator="containsText" text="Score">
      <formula>NOT(ISERROR(SEARCH("Score",AY57)))</formula>
    </cfRule>
    <cfRule type="cellIs" dxfId="12511" priority="4282" operator="greaterThan">
      <formula>$O$57</formula>
    </cfRule>
    <cfRule type="cellIs" dxfId="12510" priority="4283" operator="equal">
      <formula>$O$57</formula>
    </cfRule>
    <cfRule type="cellIs" dxfId="12509" priority="4284" operator="lessThan">
      <formula>$O$57</formula>
    </cfRule>
  </conditionalFormatting>
  <conditionalFormatting sqref="AZ57">
    <cfRule type="containsText" dxfId="12508" priority="4277" operator="containsText" text="Score">
      <formula>NOT(ISERROR(SEARCH("Score",AZ57)))</formula>
    </cfRule>
    <cfRule type="cellIs" dxfId="12507" priority="4278" operator="greaterThan">
      <formula>$O$57</formula>
    </cfRule>
    <cfRule type="cellIs" dxfId="12506" priority="4279" operator="equal">
      <formula>$O$57</formula>
    </cfRule>
    <cfRule type="cellIs" dxfId="12505" priority="4280" operator="lessThan">
      <formula>$O$57</formula>
    </cfRule>
  </conditionalFormatting>
  <conditionalFormatting sqref="BA57">
    <cfRule type="containsText" dxfId="12504" priority="4273" operator="containsText" text="Score">
      <formula>NOT(ISERROR(SEARCH("Score",BA57)))</formula>
    </cfRule>
    <cfRule type="cellIs" dxfId="12503" priority="4274" operator="greaterThan">
      <formula>$O$57</formula>
    </cfRule>
    <cfRule type="cellIs" dxfId="12502" priority="4275" operator="equal">
      <formula>$O$57</formula>
    </cfRule>
    <cfRule type="cellIs" dxfId="12501" priority="4276" operator="lessThan">
      <formula>$O$57</formula>
    </cfRule>
  </conditionalFormatting>
  <conditionalFormatting sqref="BB57">
    <cfRule type="containsText" dxfId="12500" priority="4269" operator="containsText" text="Score">
      <formula>NOT(ISERROR(SEARCH("Score",BB57)))</formula>
    </cfRule>
    <cfRule type="cellIs" dxfId="12499" priority="4270" operator="greaterThan">
      <formula>$O$57</formula>
    </cfRule>
    <cfRule type="cellIs" dxfId="12498" priority="4271" operator="equal">
      <formula>$O$57</formula>
    </cfRule>
    <cfRule type="cellIs" dxfId="12497" priority="4272" operator="lessThan">
      <formula>$O$57</formula>
    </cfRule>
  </conditionalFormatting>
  <conditionalFormatting sqref="BC57">
    <cfRule type="containsText" dxfId="12496" priority="4265" operator="containsText" text="Score">
      <formula>NOT(ISERROR(SEARCH("Score",BC57)))</formula>
    </cfRule>
    <cfRule type="cellIs" dxfId="12495" priority="4266" operator="greaterThan">
      <formula>$O$57</formula>
    </cfRule>
    <cfRule type="cellIs" dxfId="12494" priority="4267" operator="equal">
      <formula>$O$57</formula>
    </cfRule>
    <cfRule type="cellIs" dxfId="12493" priority="4268" operator="lessThan">
      <formula>$O$57</formula>
    </cfRule>
  </conditionalFormatting>
  <conditionalFormatting sqref="BD57">
    <cfRule type="containsText" dxfId="12492" priority="4261" operator="containsText" text="Score">
      <formula>NOT(ISERROR(SEARCH("Score",BD57)))</formula>
    </cfRule>
    <cfRule type="cellIs" dxfId="12491" priority="4262" operator="greaterThan">
      <formula>$O$57</formula>
    </cfRule>
    <cfRule type="cellIs" dxfId="12490" priority="4263" operator="equal">
      <formula>$O$57</formula>
    </cfRule>
    <cfRule type="cellIs" dxfId="12489" priority="4264" operator="lessThan">
      <formula>$O$57</formula>
    </cfRule>
  </conditionalFormatting>
  <conditionalFormatting sqref="BE57">
    <cfRule type="containsText" dxfId="12488" priority="4257" operator="containsText" text="Score">
      <formula>NOT(ISERROR(SEARCH("Score",BE57)))</formula>
    </cfRule>
    <cfRule type="cellIs" dxfId="12487" priority="4258" operator="greaterThan">
      <formula>$O$57</formula>
    </cfRule>
    <cfRule type="cellIs" dxfId="12486" priority="4259" operator="equal">
      <formula>$O$57</formula>
    </cfRule>
    <cfRule type="cellIs" dxfId="12485" priority="4260" operator="lessThan">
      <formula>$O$57</formula>
    </cfRule>
  </conditionalFormatting>
  <conditionalFormatting sqref="BF57">
    <cfRule type="containsText" dxfId="12484" priority="4253" operator="containsText" text="Score">
      <formula>NOT(ISERROR(SEARCH("Score",BF57)))</formula>
    </cfRule>
    <cfRule type="cellIs" dxfId="12483" priority="4254" operator="greaterThan">
      <formula>$O$57</formula>
    </cfRule>
    <cfRule type="cellIs" dxfId="12482" priority="4255" operator="equal">
      <formula>$O$57</formula>
    </cfRule>
    <cfRule type="cellIs" dxfId="12481" priority="4256" operator="lessThan">
      <formula>$O$57</formula>
    </cfRule>
  </conditionalFormatting>
  <conditionalFormatting sqref="AL61">
    <cfRule type="containsText" dxfId="12480" priority="4213" operator="containsText" text="Score">
      <formula>NOT(ISERROR(SEARCH("Score",AL61)))</formula>
    </cfRule>
    <cfRule type="cellIs" dxfId="12479" priority="4214" operator="greaterThan">
      <formula>$O$61</formula>
    </cfRule>
    <cfRule type="cellIs" dxfId="12478" priority="4215" operator="equal">
      <formula>$O$61</formula>
    </cfRule>
    <cfRule type="cellIs" dxfId="12477" priority="4216" operator="lessThan">
      <formula>$O$61</formula>
    </cfRule>
  </conditionalFormatting>
  <conditionalFormatting sqref="AM61">
    <cfRule type="containsText" dxfId="12476" priority="4209" operator="containsText" text="Score">
      <formula>NOT(ISERROR(SEARCH("Score",AM61)))</formula>
    </cfRule>
    <cfRule type="cellIs" dxfId="12475" priority="4210" operator="greaterThan">
      <formula>$O$61</formula>
    </cfRule>
    <cfRule type="cellIs" dxfId="12474" priority="4211" operator="equal">
      <formula>$O$61</formula>
    </cfRule>
    <cfRule type="cellIs" dxfId="12473" priority="4212" operator="lessThan">
      <formula>$O$61</formula>
    </cfRule>
  </conditionalFormatting>
  <conditionalFormatting sqref="AN61">
    <cfRule type="containsText" dxfId="12472" priority="4205" operator="containsText" text="Score">
      <formula>NOT(ISERROR(SEARCH("Score",AN61)))</formula>
    </cfRule>
    <cfRule type="cellIs" dxfId="12471" priority="4206" operator="greaterThan">
      <formula>$O$61</formula>
    </cfRule>
    <cfRule type="cellIs" dxfId="12470" priority="4207" operator="equal">
      <formula>$O$61</formula>
    </cfRule>
    <cfRule type="cellIs" dxfId="12469" priority="4208" operator="lessThan">
      <formula>$O$61</formula>
    </cfRule>
  </conditionalFormatting>
  <conditionalFormatting sqref="AO61">
    <cfRule type="containsText" dxfId="12468" priority="4201" operator="containsText" text="Score">
      <formula>NOT(ISERROR(SEARCH("Score",AO61)))</formula>
    </cfRule>
    <cfRule type="cellIs" dxfId="12467" priority="4202" operator="greaterThan">
      <formula>$O$61</formula>
    </cfRule>
    <cfRule type="cellIs" dxfId="12466" priority="4203" operator="equal">
      <formula>$O$61</formula>
    </cfRule>
    <cfRule type="cellIs" dxfId="12465" priority="4204" operator="lessThan">
      <formula>$O$61</formula>
    </cfRule>
  </conditionalFormatting>
  <conditionalFormatting sqref="AP61">
    <cfRule type="containsText" dxfId="12464" priority="4197" operator="containsText" text="Score">
      <formula>NOT(ISERROR(SEARCH("Score",AP61)))</formula>
    </cfRule>
    <cfRule type="cellIs" dxfId="12463" priority="4198" operator="greaterThan">
      <formula>$O$61</formula>
    </cfRule>
    <cfRule type="cellIs" dxfId="12462" priority="4199" operator="equal">
      <formula>$O$61</formula>
    </cfRule>
    <cfRule type="cellIs" dxfId="12461" priority="4200" operator="lessThan">
      <formula>$O$61</formula>
    </cfRule>
  </conditionalFormatting>
  <conditionalFormatting sqref="AQ61">
    <cfRule type="containsText" dxfId="12460" priority="4193" operator="containsText" text="Score">
      <formula>NOT(ISERROR(SEARCH("Score",AQ61)))</formula>
    </cfRule>
    <cfRule type="cellIs" dxfId="12459" priority="4194" operator="greaterThan">
      <formula>$O$61</formula>
    </cfRule>
    <cfRule type="cellIs" dxfId="12458" priority="4195" operator="equal">
      <formula>$O$61</formula>
    </cfRule>
    <cfRule type="cellIs" dxfId="12457" priority="4196" operator="lessThan">
      <formula>$O$61</formula>
    </cfRule>
  </conditionalFormatting>
  <conditionalFormatting sqref="AR61">
    <cfRule type="containsText" dxfId="12456" priority="4189" operator="containsText" text="Score">
      <formula>NOT(ISERROR(SEARCH("Score",AR61)))</formula>
    </cfRule>
    <cfRule type="cellIs" dxfId="12455" priority="4190" operator="greaterThan">
      <formula>$O$61</formula>
    </cfRule>
    <cfRule type="cellIs" dxfId="12454" priority="4191" operator="equal">
      <formula>$O$61</formula>
    </cfRule>
    <cfRule type="cellIs" dxfId="12453" priority="4192" operator="lessThan">
      <formula>$O$61</formula>
    </cfRule>
  </conditionalFormatting>
  <conditionalFormatting sqref="AS61">
    <cfRule type="containsText" dxfId="12452" priority="4185" operator="containsText" text="Score">
      <formula>NOT(ISERROR(SEARCH("Score",AS61)))</formula>
    </cfRule>
    <cfRule type="cellIs" dxfId="12451" priority="4186" operator="greaterThan">
      <formula>$O$61</formula>
    </cfRule>
    <cfRule type="cellIs" dxfId="12450" priority="4187" operator="equal">
      <formula>$O$61</formula>
    </cfRule>
    <cfRule type="cellIs" dxfId="12449" priority="4188" operator="lessThan">
      <formula>$O$61</formula>
    </cfRule>
  </conditionalFormatting>
  <conditionalFormatting sqref="AT61">
    <cfRule type="containsText" dxfId="12448" priority="4181" operator="containsText" text="Score">
      <formula>NOT(ISERROR(SEARCH("Score",AT61)))</formula>
    </cfRule>
    <cfRule type="cellIs" dxfId="12447" priority="4182" operator="greaterThan">
      <formula>$O$61</formula>
    </cfRule>
    <cfRule type="cellIs" dxfId="12446" priority="4183" operator="equal">
      <formula>$O$61</formula>
    </cfRule>
    <cfRule type="cellIs" dxfId="12445" priority="4184" operator="lessThan">
      <formula>$O$61</formula>
    </cfRule>
  </conditionalFormatting>
  <conditionalFormatting sqref="AU61">
    <cfRule type="containsText" dxfId="12444" priority="4177" operator="containsText" text="Score">
      <formula>NOT(ISERROR(SEARCH("Score",AU61)))</formula>
    </cfRule>
    <cfRule type="cellIs" dxfId="12443" priority="4178" operator="greaterThan">
      <formula>$O$61</formula>
    </cfRule>
    <cfRule type="cellIs" dxfId="12442" priority="4179" operator="equal">
      <formula>$O$61</formula>
    </cfRule>
    <cfRule type="cellIs" dxfId="12441" priority="4180" operator="lessThan">
      <formula>$O$61</formula>
    </cfRule>
  </conditionalFormatting>
  <conditionalFormatting sqref="AV61">
    <cfRule type="containsText" dxfId="12440" priority="4173" operator="containsText" text="Score">
      <formula>NOT(ISERROR(SEARCH("Score",AV61)))</formula>
    </cfRule>
    <cfRule type="cellIs" dxfId="12439" priority="4174" operator="greaterThan">
      <formula>$O$61</formula>
    </cfRule>
    <cfRule type="cellIs" dxfId="12438" priority="4175" operator="equal">
      <formula>$O$61</formula>
    </cfRule>
    <cfRule type="cellIs" dxfId="12437" priority="4176" operator="lessThan">
      <formula>$O$61</formula>
    </cfRule>
  </conditionalFormatting>
  <conditionalFormatting sqref="AW61">
    <cfRule type="containsText" dxfId="12436" priority="4169" operator="containsText" text="Score">
      <formula>NOT(ISERROR(SEARCH("Score",AW61)))</formula>
    </cfRule>
    <cfRule type="cellIs" dxfId="12435" priority="4170" operator="greaterThan">
      <formula>$O$61</formula>
    </cfRule>
    <cfRule type="cellIs" dxfId="12434" priority="4171" operator="equal">
      <formula>$O$61</formula>
    </cfRule>
    <cfRule type="cellIs" dxfId="12433" priority="4172" operator="lessThan">
      <formula>$O$61</formula>
    </cfRule>
  </conditionalFormatting>
  <conditionalFormatting sqref="AX61">
    <cfRule type="containsText" dxfId="12432" priority="4165" operator="containsText" text="Score">
      <formula>NOT(ISERROR(SEARCH("Score",AX61)))</formula>
    </cfRule>
    <cfRule type="cellIs" dxfId="12431" priority="4166" operator="greaterThan">
      <formula>$O$61</formula>
    </cfRule>
    <cfRule type="cellIs" dxfId="12430" priority="4167" operator="equal">
      <formula>$O$61</formula>
    </cfRule>
    <cfRule type="cellIs" dxfId="12429" priority="4168" operator="lessThan">
      <formula>$O$61</formula>
    </cfRule>
  </conditionalFormatting>
  <conditionalFormatting sqref="AY61">
    <cfRule type="containsText" dxfId="12428" priority="4161" operator="containsText" text="Score">
      <formula>NOT(ISERROR(SEARCH("Score",AY61)))</formula>
    </cfRule>
    <cfRule type="cellIs" dxfId="12427" priority="4162" operator="greaterThan">
      <formula>$O$61</formula>
    </cfRule>
    <cfRule type="cellIs" dxfId="12426" priority="4163" operator="equal">
      <formula>$O$61</formula>
    </cfRule>
    <cfRule type="cellIs" dxfId="12425" priority="4164" operator="lessThan">
      <formula>$O$61</formula>
    </cfRule>
  </conditionalFormatting>
  <conditionalFormatting sqref="AZ61">
    <cfRule type="containsText" dxfId="12424" priority="4157" operator="containsText" text="Score">
      <formula>NOT(ISERROR(SEARCH("Score",AZ61)))</formula>
    </cfRule>
    <cfRule type="cellIs" dxfId="12423" priority="4158" operator="greaterThan">
      <formula>$O$61</formula>
    </cfRule>
    <cfRule type="cellIs" dxfId="12422" priority="4159" operator="equal">
      <formula>$O$61</formula>
    </cfRule>
    <cfRule type="cellIs" dxfId="12421" priority="4160" operator="lessThan">
      <formula>$O$61</formula>
    </cfRule>
  </conditionalFormatting>
  <conditionalFormatting sqref="BA61">
    <cfRule type="containsText" dxfId="12420" priority="4153" operator="containsText" text="Score">
      <formula>NOT(ISERROR(SEARCH("Score",BA61)))</formula>
    </cfRule>
    <cfRule type="cellIs" dxfId="12419" priority="4154" operator="greaterThan">
      <formula>$O$61</formula>
    </cfRule>
    <cfRule type="cellIs" dxfId="12418" priority="4155" operator="equal">
      <formula>$O$61</formula>
    </cfRule>
    <cfRule type="cellIs" dxfId="12417" priority="4156" operator="lessThan">
      <formula>$O$61</formula>
    </cfRule>
  </conditionalFormatting>
  <conditionalFormatting sqref="BB61">
    <cfRule type="containsText" dxfId="12416" priority="4149" operator="containsText" text="Score">
      <formula>NOT(ISERROR(SEARCH("Score",BB61)))</formula>
    </cfRule>
    <cfRule type="cellIs" dxfId="12415" priority="4150" operator="greaterThan">
      <formula>$O$61</formula>
    </cfRule>
    <cfRule type="cellIs" dxfId="12414" priority="4151" operator="equal">
      <formula>$O$61</formula>
    </cfRule>
    <cfRule type="cellIs" dxfId="12413" priority="4152" operator="lessThan">
      <formula>$O$61</formula>
    </cfRule>
  </conditionalFormatting>
  <conditionalFormatting sqref="BC61">
    <cfRule type="containsText" dxfId="12412" priority="4145" operator="containsText" text="Score">
      <formula>NOT(ISERROR(SEARCH("Score",BC61)))</formula>
    </cfRule>
    <cfRule type="cellIs" dxfId="12411" priority="4146" operator="greaterThan">
      <formula>$O$61</formula>
    </cfRule>
    <cfRule type="cellIs" dxfId="12410" priority="4147" operator="equal">
      <formula>$O$61</formula>
    </cfRule>
    <cfRule type="cellIs" dxfId="12409" priority="4148" operator="lessThan">
      <formula>$O$61</formula>
    </cfRule>
  </conditionalFormatting>
  <conditionalFormatting sqref="BD61">
    <cfRule type="containsText" dxfId="12408" priority="4141" operator="containsText" text="Score">
      <formula>NOT(ISERROR(SEARCH("Score",BD61)))</formula>
    </cfRule>
    <cfRule type="cellIs" dxfId="12407" priority="4142" operator="greaterThan">
      <formula>$O$61</formula>
    </cfRule>
    <cfRule type="cellIs" dxfId="12406" priority="4143" operator="equal">
      <formula>$O$61</formula>
    </cfRule>
    <cfRule type="cellIs" dxfId="12405" priority="4144" operator="lessThan">
      <formula>$O$61</formula>
    </cfRule>
  </conditionalFormatting>
  <conditionalFormatting sqref="BE61">
    <cfRule type="containsText" dxfId="12404" priority="4137" operator="containsText" text="Score">
      <formula>NOT(ISERROR(SEARCH("Score",BE61)))</formula>
    </cfRule>
    <cfRule type="cellIs" dxfId="12403" priority="4138" operator="greaterThan">
      <formula>$O$61</formula>
    </cfRule>
    <cfRule type="cellIs" dxfId="12402" priority="4139" operator="equal">
      <formula>$O$61</formula>
    </cfRule>
    <cfRule type="cellIs" dxfId="12401" priority="4140" operator="lessThan">
      <formula>$O$61</formula>
    </cfRule>
  </conditionalFormatting>
  <conditionalFormatting sqref="BF61">
    <cfRule type="containsText" dxfId="12400" priority="4133" operator="containsText" text="Score">
      <formula>NOT(ISERROR(SEARCH("Score",BF61)))</formula>
    </cfRule>
    <cfRule type="cellIs" dxfId="12399" priority="4134" operator="greaterThan">
      <formula>$O$61</formula>
    </cfRule>
    <cfRule type="cellIs" dxfId="12398" priority="4135" operator="equal">
      <formula>$O$61</formula>
    </cfRule>
    <cfRule type="cellIs" dxfId="12397" priority="4136" operator="lessThan">
      <formula>$O$61</formula>
    </cfRule>
  </conditionalFormatting>
  <conditionalFormatting sqref="AL65">
    <cfRule type="containsText" dxfId="12396" priority="4093" operator="containsText" text="Score">
      <formula>NOT(ISERROR(SEARCH("Score",AL65)))</formula>
    </cfRule>
    <cfRule type="cellIs" dxfId="12395" priority="4094" operator="greaterThan">
      <formula>$O$65</formula>
    </cfRule>
    <cfRule type="cellIs" dxfId="12394" priority="4095" operator="equal">
      <formula>$O$65</formula>
    </cfRule>
    <cfRule type="cellIs" dxfId="12393" priority="4096" operator="lessThan">
      <formula>$O$65</formula>
    </cfRule>
  </conditionalFormatting>
  <conditionalFormatting sqref="AM65">
    <cfRule type="containsText" dxfId="12392" priority="4089" operator="containsText" text="Score">
      <formula>NOT(ISERROR(SEARCH("Score",AM65)))</formula>
    </cfRule>
    <cfRule type="cellIs" dxfId="12391" priority="4090" operator="greaterThan">
      <formula>$O$65</formula>
    </cfRule>
    <cfRule type="cellIs" dxfId="12390" priority="4091" operator="equal">
      <formula>$O$65</formula>
    </cfRule>
    <cfRule type="cellIs" dxfId="12389" priority="4092" operator="lessThan">
      <formula>$O$65</formula>
    </cfRule>
  </conditionalFormatting>
  <conditionalFormatting sqref="AN65">
    <cfRule type="containsText" dxfId="12388" priority="4085" operator="containsText" text="Score">
      <formula>NOT(ISERROR(SEARCH("Score",AN65)))</formula>
    </cfRule>
    <cfRule type="cellIs" dxfId="12387" priority="4086" operator="greaterThan">
      <formula>$O$65</formula>
    </cfRule>
    <cfRule type="cellIs" dxfId="12386" priority="4087" operator="equal">
      <formula>$O$65</formula>
    </cfRule>
    <cfRule type="cellIs" dxfId="12385" priority="4088" operator="lessThan">
      <formula>$O$65</formula>
    </cfRule>
  </conditionalFormatting>
  <conditionalFormatting sqref="AO65">
    <cfRule type="containsText" dxfId="12384" priority="4081" operator="containsText" text="Score">
      <formula>NOT(ISERROR(SEARCH("Score",AO65)))</formula>
    </cfRule>
    <cfRule type="cellIs" dxfId="12383" priority="4082" operator="greaterThan">
      <formula>$O$65</formula>
    </cfRule>
    <cfRule type="cellIs" dxfId="12382" priority="4083" operator="equal">
      <formula>$O$65</formula>
    </cfRule>
    <cfRule type="cellIs" dxfId="12381" priority="4084" operator="lessThan">
      <formula>$O$65</formula>
    </cfRule>
  </conditionalFormatting>
  <conditionalFormatting sqref="AP65">
    <cfRule type="containsText" dxfId="12380" priority="4077" operator="containsText" text="Score">
      <formula>NOT(ISERROR(SEARCH("Score",AP65)))</formula>
    </cfRule>
    <cfRule type="cellIs" dxfId="12379" priority="4078" operator="greaterThan">
      <formula>$O$65</formula>
    </cfRule>
    <cfRule type="cellIs" dxfId="12378" priority="4079" operator="equal">
      <formula>$O$65</formula>
    </cfRule>
    <cfRule type="cellIs" dxfId="12377" priority="4080" operator="lessThan">
      <formula>$O$65</formula>
    </cfRule>
  </conditionalFormatting>
  <conditionalFormatting sqref="AQ65">
    <cfRule type="containsText" dxfId="12376" priority="4073" operator="containsText" text="Score">
      <formula>NOT(ISERROR(SEARCH("Score",AQ65)))</formula>
    </cfRule>
    <cfRule type="cellIs" dxfId="12375" priority="4074" operator="greaterThan">
      <formula>$O$65</formula>
    </cfRule>
    <cfRule type="cellIs" dxfId="12374" priority="4075" operator="equal">
      <formula>$O$65</formula>
    </cfRule>
    <cfRule type="cellIs" dxfId="12373" priority="4076" operator="lessThan">
      <formula>$O$65</formula>
    </cfRule>
  </conditionalFormatting>
  <conditionalFormatting sqref="AR65">
    <cfRule type="containsText" dxfId="12372" priority="4069" operator="containsText" text="Score">
      <formula>NOT(ISERROR(SEARCH("Score",AR65)))</formula>
    </cfRule>
    <cfRule type="cellIs" dxfId="12371" priority="4070" operator="greaterThan">
      <formula>$O$65</formula>
    </cfRule>
    <cfRule type="cellIs" dxfId="12370" priority="4071" operator="equal">
      <formula>$O$65</formula>
    </cfRule>
    <cfRule type="cellIs" dxfId="12369" priority="4072" operator="lessThan">
      <formula>$O$65</formula>
    </cfRule>
  </conditionalFormatting>
  <conditionalFormatting sqref="AS65">
    <cfRule type="containsText" dxfId="12368" priority="4065" operator="containsText" text="Score">
      <formula>NOT(ISERROR(SEARCH("Score",AS65)))</formula>
    </cfRule>
    <cfRule type="cellIs" dxfId="12367" priority="4066" operator="greaterThan">
      <formula>$O$65</formula>
    </cfRule>
    <cfRule type="cellIs" dxfId="12366" priority="4067" operator="equal">
      <formula>$O$65</formula>
    </cfRule>
    <cfRule type="cellIs" dxfId="12365" priority="4068" operator="lessThan">
      <formula>$O$65</formula>
    </cfRule>
  </conditionalFormatting>
  <conditionalFormatting sqref="AT65">
    <cfRule type="containsText" dxfId="12364" priority="4061" operator="containsText" text="Score">
      <formula>NOT(ISERROR(SEARCH("Score",AT65)))</formula>
    </cfRule>
    <cfRule type="cellIs" dxfId="12363" priority="4062" operator="greaterThan">
      <formula>$O$65</formula>
    </cfRule>
    <cfRule type="cellIs" dxfId="12362" priority="4063" operator="equal">
      <formula>$O$65</formula>
    </cfRule>
    <cfRule type="cellIs" dxfId="12361" priority="4064" operator="lessThan">
      <formula>$O$65</formula>
    </cfRule>
  </conditionalFormatting>
  <conditionalFormatting sqref="AU65">
    <cfRule type="containsText" dxfId="12360" priority="4057" operator="containsText" text="Score">
      <formula>NOT(ISERROR(SEARCH("Score",AU65)))</formula>
    </cfRule>
    <cfRule type="cellIs" dxfId="12359" priority="4058" operator="greaterThan">
      <formula>$O$65</formula>
    </cfRule>
    <cfRule type="cellIs" dxfId="12358" priority="4059" operator="equal">
      <formula>$O$65</formula>
    </cfRule>
    <cfRule type="cellIs" dxfId="12357" priority="4060" operator="lessThan">
      <formula>$O$65</formula>
    </cfRule>
  </conditionalFormatting>
  <conditionalFormatting sqref="AV65">
    <cfRule type="containsText" dxfId="12356" priority="4053" operator="containsText" text="Score">
      <formula>NOT(ISERROR(SEARCH("Score",AV65)))</formula>
    </cfRule>
    <cfRule type="cellIs" dxfId="12355" priority="4054" operator="greaterThan">
      <formula>$O$65</formula>
    </cfRule>
    <cfRule type="cellIs" dxfId="12354" priority="4055" operator="equal">
      <formula>$O$65</formula>
    </cfRule>
    <cfRule type="cellIs" dxfId="12353" priority="4056" operator="lessThan">
      <formula>$O$65</formula>
    </cfRule>
  </conditionalFormatting>
  <conditionalFormatting sqref="AW65">
    <cfRule type="containsText" dxfId="12352" priority="4049" operator="containsText" text="Score">
      <formula>NOT(ISERROR(SEARCH("Score",AW65)))</formula>
    </cfRule>
    <cfRule type="cellIs" dxfId="12351" priority="4050" operator="greaterThan">
      <formula>$O$65</formula>
    </cfRule>
    <cfRule type="cellIs" dxfId="12350" priority="4051" operator="equal">
      <formula>$O$65</formula>
    </cfRule>
    <cfRule type="cellIs" dxfId="12349" priority="4052" operator="lessThan">
      <formula>$O$65</formula>
    </cfRule>
  </conditionalFormatting>
  <conditionalFormatting sqref="AX65">
    <cfRule type="containsText" dxfId="12348" priority="4045" operator="containsText" text="Score">
      <formula>NOT(ISERROR(SEARCH("Score",AX65)))</formula>
    </cfRule>
    <cfRule type="cellIs" dxfId="12347" priority="4046" operator="greaterThan">
      <formula>$O$65</formula>
    </cfRule>
    <cfRule type="cellIs" dxfId="12346" priority="4047" operator="equal">
      <formula>$O$65</formula>
    </cfRule>
    <cfRule type="cellIs" dxfId="12345" priority="4048" operator="lessThan">
      <formula>$O$65</formula>
    </cfRule>
  </conditionalFormatting>
  <conditionalFormatting sqref="AY65">
    <cfRule type="containsText" dxfId="12344" priority="4041" operator="containsText" text="Score">
      <formula>NOT(ISERROR(SEARCH("Score",AY65)))</formula>
    </cfRule>
    <cfRule type="cellIs" dxfId="12343" priority="4042" operator="greaterThan">
      <formula>$O$65</formula>
    </cfRule>
    <cfRule type="cellIs" dxfId="12342" priority="4043" operator="equal">
      <formula>$O$65</formula>
    </cfRule>
    <cfRule type="cellIs" dxfId="12341" priority="4044" operator="lessThan">
      <formula>$O$65</formula>
    </cfRule>
  </conditionalFormatting>
  <conditionalFormatting sqref="AZ65">
    <cfRule type="containsText" dxfId="12340" priority="4037" operator="containsText" text="Score">
      <formula>NOT(ISERROR(SEARCH("Score",AZ65)))</formula>
    </cfRule>
    <cfRule type="cellIs" dxfId="12339" priority="4038" operator="greaterThan">
      <formula>$O$65</formula>
    </cfRule>
    <cfRule type="cellIs" dxfId="12338" priority="4039" operator="equal">
      <formula>$O$65</formula>
    </cfRule>
    <cfRule type="cellIs" dxfId="12337" priority="4040" operator="lessThan">
      <formula>$O$65</formula>
    </cfRule>
  </conditionalFormatting>
  <conditionalFormatting sqref="BA65">
    <cfRule type="containsText" dxfId="12336" priority="4033" operator="containsText" text="Score">
      <formula>NOT(ISERROR(SEARCH("Score",BA65)))</formula>
    </cfRule>
    <cfRule type="cellIs" dxfId="12335" priority="4034" operator="greaterThan">
      <formula>$O$65</formula>
    </cfRule>
    <cfRule type="cellIs" dxfId="12334" priority="4035" operator="equal">
      <formula>$O$65</formula>
    </cfRule>
    <cfRule type="cellIs" dxfId="12333" priority="4036" operator="lessThan">
      <formula>$O$65</formula>
    </cfRule>
  </conditionalFormatting>
  <conditionalFormatting sqref="BB65">
    <cfRule type="containsText" dxfId="12332" priority="4029" operator="containsText" text="Score">
      <formula>NOT(ISERROR(SEARCH("Score",BB65)))</formula>
    </cfRule>
    <cfRule type="cellIs" dxfId="12331" priority="4030" operator="greaterThan">
      <formula>$O$65</formula>
    </cfRule>
    <cfRule type="cellIs" dxfId="12330" priority="4031" operator="equal">
      <formula>$O$65</formula>
    </cfRule>
    <cfRule type="cellIs" dxfId="12329" priority="4032" operator="lessThan">
      <formula>$O$65</formula>
    </cfRule>
  </conditionalFormatting>
  <conditionalFormatting sqref="BC65">
    <cfRule type="containsText" dxfId="12328" priority="4025" operator="containsText" text="Score">
      <formula>NOT(ISERROR(SEARCH("Score",BC65)))</formula>
    </cfRule>
    <cfRule type="cellIs" dxfId="12327" priority="4026" operator="greaterThan">
      <formula>$O$65</formula>
    </cfRule>
    <cfRule type="cellIs" dxfId="12326" priority="4027" operator="equal">
      <formula>$O$65</formula>
    </cfRule>
    <cfRule type="cellIs" dxfId="12325" priority="4028" operator="lessThan">
      <formula>$O$65</formula>
    </cfRule>
  </conditionalFormatting>
  <conditionalFormatting sqref="BD65">
    <cfRule type="containsText" dxfId="12324" priority="4021" operator="containsText" text="Score">
      <formula>NOT(ISERROR(SEARCH("Score",BD65)))</formula>
    </cfRule>
    <cfRule type="cellIs" dxfId="12323" priority="4022" operator="greaterThan">
      <formula>$O$65</formula>
    </cfRule>
    <cfRule type="cellIs" dxfId="12322" priority="4023" operator="equal">
      <formula>$O$65</formula>
    </cfRule>
    <cfRule type="cellIs" dxfId="12321" priority="4024" operator="lessThan">
      <formula>$O$65</formula>
    </cfRule>
  </conditionalFormatting>
  <conditionalFormatting sqref="BE65">
    <cfRule type="containsText" dxfId="12320" priority="4017" operator="containsText" text="Score">
      <formula>NOT(ISERROR(SEARCH("Score",BE65)))</formula>
    </cfRule>
    <cfRule type="cellIs" dxfId="12319" priority="4018" operator="greaterThan">
      <formula>$O$65</formula>
    </cfRule>
    <cfRule type="cellIs" dxfId="12318" priority="4019" operator="equal">
      <formula>$O$65</formula>
    </cfRule>
    <cfRule type="cellIs" dxfId="12317" priority="4020" operator="lessThan">
      <formula>$O$65</formula>
    </cfRule>
  </conditionalFormatting>
  <conditionalFormatting sqref="BF65">
    <cfRule type="containsText" dxfId="12316" priority="4013" operator="containsText" text="Score">
      <formula>NOT(ISERROR(SEARCH("Score",BF65)))</formula>
    </cfRule>
    <cfRule type="cellIs" dxfId="12315" priority="4014" operator="greaterThan">
      <formula>$O$65</formula>
    </cfRule>
    <cfRule type="cellIs" dxfId="12314" priority="4015" operator="equal">
      <formula>$O$65</formula>
    </cfRule>
    <cfRule type="cellIs" dxfId="12313" priority="4016" operator="lessThan">
      <formula>$O$65</formula>
    </cfRule>
  </conditionalFormatting>
  <conditionalFormatting sqref="AL69">
    <cfRule type="containsText" dxfId="12312" priority="3973" operator="containsText" text="Score">
      <formula>NOT(ISERROR(SEARCH("Score",AL69)))</formula>
    </cfRule>
    <cfRule type="cellIs" dxfId="12311" priority="3974" operator="greaterThan">
      <formula>$O$69</formula>
    </cfRule>
    <cfRule type="cellIs" dxfId="12310" priority="3975" operator="equal">
      <formula>$O$69</formula>
    </cfRule>
    <cfRule type="cellIs" dxfId="12309" priority="3976" operator="lessThan">
      <formula>$O$69</formula>
    </cfRule>
  </conditionalFormatting>
  <conditionalFormatting sqref="AM69">
    <cfRule type="containsText" dxfId="12308" priority="3969" operator="containsText" text="Score">
      <formula>NOT(ISERROR(SEARCH("Score",AM69)))</formula>
    </cfRule>
    <cfRule type="cellIs" dxfId="12307" priority="3970" operator="greaterThan">
      <formula>$O$69</formula>
    </cfRule>
    <cfRule type="cellIs" dxfId="12306" priority="3971" operator="equal">
      <formula>$O$69</formula>
    </cfRule>
    <cfRule type="cellIs" dxfId="12305" priority="3972" operator="lessThan">
      <formula>$O$69</formula>
    </cfRule>
  </conditionalFormatting>
  <conditionalFormatting sqref="AN69">
    <cfRule type="containsText" dxfId="12304" priority="3965" operator="containsText" text="Score">
      <formula>NOT(ISERROR(SEARCH("Score",AN69)))</formula>
    </cfRule>
    <cfRule type="cellIs" dxfId="12303" priority="3966" operator="greaterThan">
      <formula>$O$69</formula>
    </cfRule>
    <cfRule type="cellIs" dxfId="12302" priority="3967" operator="equal">
      <formula>$O$69</formula>
    </cfRule>
    <cfRule type="cellIs" dxfId="12301" priority="3968" operator="lessThan">
      <formula>$O$69</formula>
    </cfRule>
  </conditionalFormatting>
  <conditionalFormatting sqref="AO69">
    <cfRule type="containsText" dxfId="12300" priority="3961" operator="containsText" text="Score">
      <formula>NOT(ISERROR(SEARCH("Score",AO69)))</formula>
    </cfRule>
    <cfRule type="cellIs" dxfId="12299" priority="3962" operator="greaterThan">
      <formula>$O$69</formula>
    </cfRule>
    <cfRule type="cellIs" dxfId="12298" priority="3963" operator="equal">
      <formula>$O$69</formula>
    </cfRule>
    <cfRule type="cellIs" dxfId="12297" priority="3964" operator="lessThan">
      <formula>$O$69</formula>
    </cfRule>
  </conditionalFormatting>
  <conditionalFormatting sqref="AP69">
    <cfRule type="containsText" dxfId="12296" priority="3957" operator="containsText" text="Score">
      <formula>NOT(ISERROR(SEARCH("Score",AP69)))</formula>
    </cfRule>
    <cfRule type="cellIs" dxfId="12295" priority="3958" operator="greaterThan">
      <formula>$O$69</formula>
    </cfRule>
    <cfRule type="cellIs" dxfId="12294" priority="3959" operator="equal">
      <formula>$O$69</formula>
    </cfRule>
    <cfRule type="cellIs" dxfId="12293" priority="3960" operator="lessThan">
      <formula>$O$69</formula>
    </cfRule>
  </conditionalFormatting>
  <conditionalFormatting sqref="AQ69">
    <cfRule type="containsText" dxfId="12292" priority="3953" operator="containsText" text="Score">
      <formula>NOT(ISERROR(SEARCH("Score",AQ69)))</formula>
    </cfRule>
    <cfRule type="cellIs" dxfId="12291" priority="3954" operator="greaterThan">
      <formula>$O$69</formula>
    </cfRule>
    <cfRule type="cellIs" dxfId="12290" priority="3955" operator="equal">
      <formula>$O$69</formula>
    </cfRule>
    <cfRule type="cellIs" dxfId="12289" priority="3956" operator="lessThan">
      <formula>$O$69</formula>
    </cfRule>
  </conditionalFormatting>
  <conditionalFormatting sqref="AR69">
    <cfRule type="containsText" dxfId="12288" priority="3949" operator="containsText" text="Score">
      <formula>NOT(ISERROR(SEARCH("Score",AR69)))</formula>
    </cfRule>
    <cfRule type="cellIs" dxfId="12287" priority="3950" operator="greaterThan">
      <formula>$O$69</formula>
    </cfRule>
    <cfRule type="cellIs" dxfId="12286" priority="3951" operator="equal">
      <formula>$O$69</formula>
    </cfRule>
    <cfRule type="cellIs" dxfId="12285" priority="3952" operator="lessThan">
      <formula>$O$69</formula>
    </cfRule>
  </conditionalFormatting>
  <conditionalFormatting sqref="AS69">
    <cfRule type="containsText" dxfId="12284" priority="3945" operator="containsText" text="Score">
      <formula>NOT(ISERROR(SEARCH("Score",AS69)))</formula>
    </cfRule>
    <cfRule type="cellIs" dxfId="12283" priority="3946" operator="greaterThan">
      <formula>$O$69</formula>
    </cfRule>
    <cfRule type="cellIs" dxfId="12282" priority="3947" operator="equal">
      <formula>$O$69</formula>
    </cfRule>
    <cfRule type="cellIs" dxfId="12281" priority="3948" operator="lessThan">
      <formula>$O$69</formula>
    </cfRule>
  </conditionalFormatting>
  <conditionalFormatting sqref="AT69">
    <cfRule type="containsText" dxfId="12280" priority="3941" operator="containsText" text="Score">
      <formula>NOT(ISERROR(SEARCH("Score",AT69)))</formula>
    </cfRule>
    <cfRule type="cellIs" dxfId="12279" priority="3942" operator="greaterThan">
      <formula>$O$69</formula>
    </cfRule>
    <cfRule type="cellIs" dxfId="12278" priority="3943" operator="equal">
      <formula>$O$69</formula>
    </cfRule>
    <cfRule type="cellIs" dxfId="12277" priority="3944" operator="lessThan">
      <formula>$O$69</formula>
    </cfRule>
  </conditionalFormatting>
  <conditionalFormatting sqref="AU69">
    <cfRule type="containsText" dxfId="12276" priority="3937" operator="containsText" text="Score">
      <formula>NOT(ISERROR(SEARCH("Score",AU69)))</formula>
    </cfRule>
    <cfRule type="cellIs" dxfId="12275" priority="3938" operator="greaterThan">
      <formula>$O$69</formula>
    </cfRule>
    <cfRule type="cellIs" dxfId="12274" priority="3939" operator="equal">
      <formula>$O$69</formula>
    </cfRule>
    <cfRule type="cellIs" dxfId="12273" priority="3940" operator="lessThan">
      <formula>$O$69</formula>
    </cfRule>
  </conditionalFormatting>
  <conditionalFormatting sqref="AV69">
    <cfRule type="containsText" dxfId="12272" priority="3933" operator="containsText" text="Score">
      <formula>NOT(ISERROR(SEARCH("Score",AV69)))</formula>
    </cfRule>
    <cfRule type="cellIs" dxfId="12271" priority="3934" operator="greaterThan">
      <formula>$O$69</formula>
    </cfRule>
    <cfRule type="cellIs" dxfId="12270" priority="3935" operator="equal">
      <formula>$O$69</formula>
    </cfRule>
    <cfRule type="cellIs" dxfId="12269" priority="3936" operator="lessThan">
      <formula>$O$69</formula>
    </cfRule>
  </conditionalFormatting>
  <conditionalFormatting sqref="AW69">
    <cfRule type="containsText" dxfId="12268" priority="3929" operator="containsText" text="Score">
      <formula>NOT(ISERROR(SEARCH("Score",AW69)))</formula>
    </cfRule>
    <cfRule type="cellIs" dxfId="12267" priority="3930" operator="greaterThan">
      <formula>$O$69</formula>
    </cfRule>
    <cfRule type="cellIs" dxfId="12266" priority="3931" operator="equal">
      <formula>$O$69</formula>
    </cfRule>
    <cfRule type="cellIs" dxfId="12265" priority="3932" operator="lessThan">
      <formula>$O$69</formula>
    </cfRule>
  </conditionalFormatting>
  <conditionalFormatting sqref="AX69">
    <cfRule type="containsText" dxfId="12264" priority="3925" operator="containsText" text="Score">
      <formula>NOT(ISERROR(SEARCH("Score",AX69)))</formula>
    </cfRule>
    <cfRule type="cellIs" dxfId="12263" priority="3926" operator="greaterThan">
      <formula>$O$69</formula>
    </cfRule>
    <cfRule type="cellIs" dxfId="12262" priority="3927" operator="equal">
      <formula>$O$69</formula>
    </cfRule>
    <cfRule type="cellIs" dxfId="12261" priority="3928" operator="lessThan">
      <formula>$O$69</formula>
    </cfRule>
  </conditionalFormatting>
  <conditionalFormatting sqref="AY69">
    <cfRule type="containsText" dxfId="12260" priority="3921" operator="containsText" text="Score">
      <formula>NOT(ISERROR(SEARCH("Score",AY69)))</formula>
    </cfRule>
    <cfRule type="cellIs" dxfId="12259" priority="3922" operator="greaterThan">
      <formula>$O$69</formula>
    </cfRule>
    <cfRule type="cellIs" dxfId="12258" priority="3923" operator="equal">
      <formula>$O$69</formula>
    </cfRule>
    <cfRule type="cellIs" dxfId="12257" priority="3924" operator="lessThan">
      <formula>$O$69</formula>
    </cfRule>
  </conditionalFormatting>
  <conditionalFormatting sqref="AZ69">
    <cfRule type="containsText" dxfId="12256" priority="3917" operator="containsText" text="Score">
      <formula>NOT(ISERROR(SEARCH("Score",AZ69)))</formula>
    </cfRule>
    <cfRule type="cellIs" dxfId="12255" priority="3918" operator="greaterThan">
      <formula>$O$69</formula>
    </cfRule>
    <cfRule type="cellIs" dxfId="12254" priority="3919" operator="equal">
      <formula>$O$69</formula>
    </cfRule>
    <cfRule type="cellIs" dxfId="12253" priority="3920" operator="lessThan">
      <formula>$O$69</formula>
    </cfRule>
  </conditionalFormatting>
  <conditionalFormatting sqref="BA69">
    <cfRule type="containsText" dxfId="12252" priority="3913" operator="containsText" text="Score">
      <formula>NOT(ISERROR(SEARCH("Score",BA69)))</formula>
    </cfRule>
    <cfRule type="cellIs" dxfId="12251" priority="3914" operator="greaterThan">
      <formula>$O$69</formula>
    </cfRule>
    <cfRule type="cellIs" dxfId="12250" priority="3915" operator="equal">
      <formula>$O$69</formula>
    </cfRule>
    <cfRule type="cellIs" dxfId="12249" priority="3916" operator="lessThan">
      <formula>$O$69</formula>
    </cfRule>
  </conditionalFormatting>
  <conditionalFormatting sqref="BB69">
    <cfRule type="containsText" dxfId="12248" priority="3909" operator="containsText" text="Score">
      <formula>NOT(ISERROR(SEARCH("Score",BB69)))</formula>
    </cfRule>
    <cfRule type="cellIs" dxfId="12247" priority="3910" operator="greaterThan">
      <formula>$O$69</formula>
    </cfRule>
    <cfRule type="cellIs" dxfId="12246" priority="3911" operator="equal">
      <formula>$O$69</formula>
    </cfRule>
    <cfRule type="cellIs" dxfId="12245" priority="3912" operator="lessThan">
      <formula>$O$69</formula>
    </cfRule>
  </conditionalFormatting>
  <conditionalFormatting sqref="BC69">
    <cfRule type="containsText" dxfId="12244" priority="3905" operator="containsText" text="Score">
      <formula>NOT(ISERROR(SEARCH("Score",BC69)))</formula>
    </cfRule>
    <cfRule type="cellIs" dxfId="12243" priority="3906" operator="greaterThan">
      <formula>$O$69</formula>
    </cfRule>
    <cfRule type="cellIs" dxfId="12242" priority="3907" operator="equal">
      <formula>$O$69</formula>
    </cfRule>
    <cfRule type="cellIs" dxfId="12241" priority="3908" operator="lessThan">
      <formula>$O$69</formula>
    </cfRule>
  </conditionalFormatting>
  <conditionalFormatting sqref="BD69">
    <cfRule type="containsText" dxfId="12240" priority="3901" operator="containsText" text="Score">
      <formula>NOT(ISERROR(SEARCH("Score",BD69)))</formula>
    </cfRule>
    <cfRule type="cellIs" dxfId="12239" priority="3902" operator="greaterThan">
      <formula>$O$69</formula>
    </cfRule>
    <cfRule type="cellIs" dxfId="12238" priority="3903" operator="equal">
      <formula>$O$69</formula>
    </cfRule>
    <cfRule type="cellIs" dxfId="12237" priority="3904" operator="lessThan">
      <formula>$O$69</formula>
    </cfRule>
  </conditionalFormatting>
  <conditionalFormatting sqref="BE69">
    <cfRule type="containsText" dxfId="12236" priority="3897" operator="containsText" text="Score">
      <formula>NOT(ISERROR(SEARCH("Score",BE69)))</formula>
    </cfRule>
    <cfRule type="cellIs" dxfId="12235" priority="3898" operator="greaterThan">
      <formula>$O$69</formula>
    </cfRule>
    <cfRule type="cellIs" dxfId="12234" priority="3899" operator="equal">
      <formula>$O$69</formula>
    </cfRule>
    <cfRule type="cellIs" dxfId="12233" priority="3900" operator="lessThan">
      <formula>$O$69</formula>
    </cfRule>
  </conditionalFormatting>
  <conditionalFormatting sqref="BF69">
    <cfRule type="containsText" dxfId="12232" priority="3893" operator="containsText" text="Score">
      <formula>NOT(ISERROR(SEARCH("Score",BF69)))</formula>
    </cfRule>
    <cfRule type="cellIs" dxfId="12231" priority="3894" operator="greaterThan">
      <formula>$O$69</formula>
    </cfRule>
    <cfRule type="cellIs" dxfId="12230" priority="3895" operator="equal">
      <formula>$O$69</formula>
    </cfRule>
    <cfRule type="cellIs" dxfId="12229" priority="3896" operator="lessThan">
      <formula>$O$69</formula>
    </cfRule>
  </conditionalFormatting>
  <conditionalFormatting sqref="AL73">
    <cfRule type="containsText" dxfId="12228" priority="3853" operator="containsText" text="Score">
      <formula>NOT(ISERROR(SEARCH("Score",AL73)))</formula>
    </cfRule>
    <cfRule type="cellIs" dxfId="12227" priority="3854" operator="greaterThan">
      <formula>$O$73</formula>
    </cfRule>
    <cfRule type="cellIs" dxfId="12226" priority="3855" operator="equal">
      <formula>$O$73</formula>
    </cfRule>
    <cfRule type="cellIs" dxfId="12225" priority="3856" operator="lessThan">
      <formula>$O$73</formula>
    </cfRule>
  </conditionalFormatting>
  <conditionalFormatting sqref="AM73">
    <cfRule type="containsText" dxfId="12224" priority="3849" operator="containsText" text="Score">
      <formula>NOT(ISERROR(SEARCH("Score",AM73)))</formula>
    </cfRule>
    <cfRule type="cellIs" dxfId="12223" priority="3850" operator="greaterThan">
      <formula>$O$73</formula>
    </cfRule>
    <cfRule type="cellIs" dxfId="12222" priority="3851" operator="equal">
      <formula>$O$73</formula>
    </cfRule>
    <cfRule type="cellIs" dxfId="12221" priority="3852" operator="lessThan">
      <formula>$O$73</formula>
    </cfRule>
  </conditionalFormatting>
  <conditionalFormatting sqref="AN73">
    <cfRule type="containsText" dxfId="12220" priority="3845" operator="containsText" text="Score">
      <formula>NOT(ISERROR(SEARCH("Score",AN73)))</formula>
    </cfRule>
    <cfRule type="cellIs" dxfId="12219" priority="3846" operator="greaterThan">
      <formula>$O$73</formula>
    </cfRule>
    <cfRule type="cellIs" dxfId="12218" priority="3847" operator="equal">
      <formula>$O$73</formula>
    </cfRule>
    <cfRule type="cellIs" dxfId="12217" priority="3848" operator="lessThan">
      <formula>$O$73</formula>
    </cfRule>
  </conditionalFormatting>
  <conditionalFormatting sqref="AO73">
    <cfRule type="containsText" dxfId="12216" priority="3841" operator="containsText" text="Score">
      <formula>NOT(ISERROR(SEARCH("Score",AO73)))</formula>
    </cfRule>
    <cfRule type="cellIs" dxfId="12215" priority="3842" operator="greaterThan">
      <formula>$O$73</formula>
    </cfRule>
    <cfRule type="cellIs" dxfId="12214" priority="3843" operator="equal">
      <formula>$O$73</formula>
    </cfRule>
    <cfRule type="cellIs" dxfId="12213" priority="3844" operator="lessThan">
      <formula>$O$73</formula>
    </cfRule>
  </conditionalFormatting>
  <conditionalFormatting sqref="AP73">
    <cfRule type="containsText" dxfId="12212" priority="3837" operator="containsText" text="Score">
      <formula>NOT(ISERROR(SEARCH("Score",AP73)))</formula>
    </cfRule>
    <cfRule type="cellIs" dxfId="12211" priority="3838" operator="greaterThan">
      <formula>$O$73</formula>
    </cfRule>
    <cfRule type="cellIs" dxfId="12210" priority="3839" operator="equal">
      <formula>$O$73</formula>
    </cfRule>
    <cfRule type="cellIs" dxfId="12209" priority="3840" operator="lessThan">
      <formula>$O$73</formula>
    </cfRule>
  </conditionalFormatting>
  <conditionalFormatting sqref="AQ73">
    <cfRule type="containsText" dxfId="12208" priority="3833" operator="containsText" text="Score">
      <formula>NOT(ISERROR(SEARCH("Score",AQ73)))</formula>
    </cfRule>
    <cfRule type="cellIs" dxfId="12207" priority="3834" operator="greaterThan">
      <formula>$O$73</formula>
    </cfRule>
    <cfRule type="cellIs" dxfId="12206" priority="3835" operator="equal">
      <formula>$O$73</formula>
    </cfRule>
    <cfRule type="cellIs" dxfId="12205" priority="3836" operator="lessThan">
      <formula>$O$73</formula>
    </cfRule>
  </conditionalFormatting>
  <conditionalFormatting sqref="AR73">
    <cfRule type="containsText" dxfId="12204" priority="3829" operator="containsText" text="Score">
      <formula>NOT(ISERROR(SEARCH("Score",AR73)))</formula>
    </cfRule>
    <cfRule type="cellIs" dxfId="12203" priority="3830" operator="greaterThan">
      <formula>$O$73</formula>
    </cfRule>
    <cfRule type="cellIs" dxfId="12202" priority="3831" operator="equal">
      <formula>$O$73</formula>
    </cfRule>
    <cfRule type="cellIs" dxfId="12201" priority="3832" operator="lessThan">
      <formula>$O$73</formula>
    </cfRule>
  </conditionalFormatting>
  <conditionalFormatting sqref="AS73">
    <cfRule type="containsText" dxfId="12200" priority="3825" operator="containsText" text="Score">
      <formula>NOT(ISERROR(SEARCH("Score",AS73)))</formula>
    </cfRule>
    <cfRule type="cellIs" dxfId="12199" priority="3826" operator="greaterThan">
      <formula>$O$73</formula>
    </cfRule>
    <cfRule type="cellIs" dxfId="12198" priority="3827" operator="equal">
      <formula>$O$73</formula>
    </cfRule>
    <cfRule type="cellIs" dxfId="12197" priority="3828" operator="lessThan">
      <formula>$O$73</formula>
    </cfRule>
  </conditionalFormatting>
  <conditionalFormatting sqref="AT73">
    <cfRule type="containsText" dxfId="12196" priority="3821" operator="containsText" text="Score">
      <formula>NOT(ISERROR(SEARCH("Score",AT73)))</formula>
    </cfRule>
    <cfRule type="cellIs" dxfId="12195" priority="3822" operator="greaterThan">
      <formula>$O$73</formula>
    </cfRule>
    <cfRule type="cellIs" dxfId="12194" priority="3823" operator="equal">
      <formula>$O$73</formula>
    </cfRule>
    <cfRule type="cellIs" dxfId="12193" priority="3824" operator="lessThan">
      <formula>$O$73</formula>
    </cfRule>
  </conditionalFormatting>
  <conditionalFormatting sqref="AU73">
    <cfRule type="containsText" dxfId="12192" priority="3817" operator="containsText" text="Score">
      <formula>NOT(ISERROR(SEARCH("Score",AU73)))</formula>
    </cfRule>
    <cfRule type="cellIs" dxfId="12191" priority="3818" operator="greaterThan">
      <formula>$O$73</formula>
    </cfRule>
    <cfRule type="cellIs" dxfId="12190" priority="3819" operator="equal">
      <formula>$O$73</formula>
    </cfRule>
    <cfRule type="cellIs" dxfId="12189" priority="3820" operator="lessThan">
      <formula>$O$73</formula>
    </cfRule>
  </conditionalFormatting>
  <conditionalFormatting sqref="AV73">
    <cfRule type="containsText" dxfId="12188" priority="3813" operator="containsText" text="Score">
      <formula>NOT(ISERROR(SEARCH("Score",AV73)))</formula>
    </cfRule>
    <cfRule type="cellIs" dxfId="12187" priority="3814" operator="greaterThan">
      <formula>$O$73</formula>
    </cfRule>
    <cfRule type="cellIs" dxfId="12186" priority="3815" operator="equal">
      <formula>$O$73</formula>
    </cfRule>
    <cfRule type="cellIs" dxfId="12185" priority="3816" operator="lessThan">
      <formula>$O$73</formula>
    </cfRule>
  </conditionalFormatting>
  <conditionalFormatting sqref="AW73">
    <cfRule type="containsText" dxfId="12184" priority="3809" operator="containsText" text="Score">
      <formula>NOT(ISERROR(SEARCH("Score",AW73)))</formula>
    </cfRule>
    <cfRule type="cellIs" dxfId="12183" priority="3810" operator="greaterThan">
      <formula>$O$73</formula>
    </cfRule>
    <cfRule type="cellIs" dxfId="12182" priority="3811" operator="equal">
      <formula>$O$73</formula>
    </cfRule>
    <cfRule type="cellIs" dxfId="12181" priority="3812" operator="lessThan">
      <formula>$O$73</formula>
    </cfRule>
  </conditionalFormatting>
  <conditionalFormatting sqref="AX73">
    <cfRule type="containsText" dxfId="12180" priority="3805" operator="containsText" text="Score">
      <formula>NOT(ISERROR(SEARCH("Score",AX73)))</formula>
    </cfRule>
    <cfRule type="cellIs" dxfId="12179" priority="3806" operator="greaterThan">
      <formula>$O$73</formula>
    </cfRule>
    <cfRule type="cellIs" dxfId="12178" priority="3807" operator="equal">
      <formula>$O$73</formula>
    </cfRule>
    <cfRule type="cellIs" dxfId="12177" priority="3808" operator="lessThan">
      <formula>$O$73</formula>
    </cfRule>
  </conditionalFormatting>
  <conditionalFormatting sqref="AY73">
    <cfRule type="containsText" dxfId="12176" priority="3801" operator="containsText" text="Score">
      <formula>NOT(ISERROR(SEARCH("Score",AY73)))</formula>
    </cfRule>
    <cfRule type="cellIs" dxfId="12175" priority="3802" operator="greaterThan">
      <formula>$O$73</formula>
    </cfRule>
    <cfRule type="cellIs" dxfId="12174" priority="3803" operator="equal">
      <formula>$O$73</formula>
    </cfRule>
    <cfRule type="cellIs" dxfId="12173" priority="3804" operator="lessThan">
      <formula>$O$73</formula>
    </cfRule>
  </conditionalFormatting>
  <conditionalFormatting sqref="AZ73">
    <cfRule type="containsText" dxfId="12172" priority="3797" operator="containsText" text="Score">
      <formula>NOT(ISERROR(SEARCH("Score",AZ73)))</formula>
    </cfRule>
    <cfRule type="cellIs" dxfId="12171" priority="3798" operator="greaterThan">
      <formula>$O$73</formula>
    </cfRule>
    <cfRule type="cellIs" dxfId="12170" priority="3799" operator="equal">
      <formula>$O$73</formula>
    </cfRule>
    <cfRule type="cellIs" dxfId="12169" priority="3800" operator="lessThan">
      <formula>$O$73</formula>
    </cfRule>
  </conditionalFormatting>
  <conditionalFormatting sqref="BA73">
    <cfRule type="containsText" dxfId="12168" priority="3793" operator="containsText" text="Score">
      <formula>NOT(ISERROR(SEARCH("Score",BA73)))</formula>
    </cfRule>
    <cfRule type="cellIs" dxfId="12167" priority="3794" operator="greaterThan">
      <formula>$O$73</formula>
    </cfRule>
    <cfRule type="cellIs" dxfId="12166" priority="3795" operator="equal">
      <formula>$O$73</formula>
    </cfRule>
    <cfRule type="cellIs" dxfId="12165" priority="3796" operator="lessThan">
      <formula>$O$73</formula>
    </cfRule>
  </conditionalFormatting>
  <conditionalFormatting sqref="BB73">
    <cfRule type="containsText" dxfId="12164" priority="3789" operator="containsText" text="Score">
      <formula>NOT(ISERROR(SEARCH("Score",BB73)))</formula>
    </cfRule>
    <cfRule type="cellIs" dxfId="12163" priority="3790" operator="greaterThan">
      <formula>$O$73</formula>
    </cfRule>
    <cfRule type="cellIs" dxfId="12162" priority="3791" operator="equal">
      <formula>$O$73</formula>
    </cfRule>
    <cfRule type="cellIs" dxfId="12161" priority="3792" operator="lessThan">
      <formula>$O$73</formula>
    </cfRule>
  </conditionalFormatting>
  <conditionalFormatting sqref="BC73">
    <cfRule type="containsText" dxfId="12160" priority="3785" operator="containsText" text="Score">
      <formula>NOT(ISERROR(SEARCH("Score",BC73)))</formula>
    </cfRule>
    <cfRule type="cellIs" dxfId="12159" priority="3786" operator="greaterThan">
      <formula>$O$73</formula>
    </cfRule>
    <cfRule type="cellIs" dxfId="12158" priority="3787" operator="equal">
      <formula>$O$73</formula>
    </cfRule>
    <cfRule type="cellIs" dxfId="12157" priority="3788" operator="lessThan">
      <formula>$O$73</formula>
    </cfRule>
  </conditionalFormatting>
  <conditionalFormatting sqref="BD73">
    <cfRule type="containsText" dxfId="12156" priority="3781" operator="containsText" text="Score">
      <formula>NOT(ISERROR(SEARCH("Score",BD73)))</formula>
    </cfRule>
    <cfRule type="cellIs" dxfId="12155" priority="3782" operator="greaterThan">
      <formula>$O$73</formula>
    </cfRule>
    <cfRule type="cellIs" dxfId="12154" priority="3783" operator="equal">
      <formula>$O$73</formula>
    </cfRule>
    <cfRule type="cellIs" dxfId="12153" priority="3784" operator="lessThan">
      <formula>$O$73</formula>
    </cfRule>
  </conditionalFormatting>
  <conditionalFormatting sqref="BE73">
    <cfRule type="containsText" dxfId="12152" priority="3777" operator="containsText" text="Score">
      <formula>NOT(ISERROR(SEARCH("Score",BE73)))</formula>
    </cfRule>
    <cfRule type="cellIs" dxfId="12151" priority="3778" operator="greaterThan">
      <formula>$O$73</formula>
    </cfRule>
    <cfRule type="cellIs" dxfId="12150" priority="3779" operator="equal">
      <formula>$O$73</formula>
    </cfRule>
    <cfRule type="cellIs" dxfId="12149" priority="3780" operator="lessThan">
      <formula>$O$73</formula>
    </cfRule>
  </conditionalFormatting>
  <conditionalFormatting sqref="BF73">
    <cfRule type="containsText" dxfId="12148" priority="3773" operator="containsText" text="Score">
      <formula>NOT(ISERROR(SEARCH("Score",BF73)))</formula>
    </cfRule>
    <cfRule type="cellIs" dxfId="12147" priority="3774" operator="greaterThan">
      <formula>$O$73</formula>
    </cfRule>
    <cfRule type="cellIs" dxfId="12146" priority="3775" operator="equal">
      <formula>$O$73</formula>
    </cfRule>
    <cfRule type="cellIs" dxfId="12145" priority="3776" operator="lessThan">
      <formula>$O$73</formula>
    </cfRule>
  </conditionalFormatting>
  <conditionalFormatting sqref="BG25">
    <cfRule type="containsText" dxfId="12144" priority="3769" operator="containsText" text="Score">
      <formula>NOT(ISERROR(SEARCH("Score",BG25)))</formula>
    </cfRule>
    <cfRule type="cellIs" dxfId="12143" priority="3770" operator="greaterThan">
      <formula>$O$25</formula>
    </cfRule>
    <cfRule type="cellIs" dxfId="12142" priority="3771" operator="equal">
      <formula>$O$25</formula>
    </cfRule>
    <cfRule type="cellIs" dxfId="12141" priority="3772" operator="lessThan">
      <formula>$O$25</formula>
    </cfRule>
  </conditionalFormatting>
  <conditionalFormatting sqref="BG29">
    <cfRule type="containsText" dxfId="12140" priority="3765" operator="containsText" text="Score">
      <formula>NOT(ISERROR(SEARCH("Score",BG29)))</formula>
    </cfRule>
    <cfRule type="cellIs" dxfId="12139" priority="3766" operator="greaterThan">
      <formula>$O$29</formula>
    </cfRule>
    <cfRule type="cellIs" dxfId="12138" priority="3767" operator="equal">
      <formula>$O$29</formula>
    </cfRule>
    <cfRule type="cellIs" dxfId="12137" priority="3768" operator="lessThan">
      <formula>$O$29</formula>
    </cfRule>
  </conditionalFormatting>
  <conditionalFormatting sqref="BG33">
    <cfRule type="containsText" dxfId="12136" priority="3761" operator="containsText" text="Score">
      <formula>NOT(ISERROR(SEARCH("Score",BG33)))</formula>
    </cfRule>
    <cfRule type="cellIs" dxfId="12135" priority="3762" operator="greaterThan">
      <formula>$O$33</formula>
    </cfRule>
    <cfRule type="cellIs" dxfId="12134" priority="3763" operator="equal">
      <formula>$O$33</formula>
    </cfRule>
    <cfRule type="cellIs" dxfId="12133" priority="3764" operator="lessThan">
      <formula>$O$33</formula>
    </cfRule>
  </conditionalFormatting>
  <conditionalFormatting sqref="BG37">
    <cfRule type="containsText" dxfId="12132" priority="3757" operator="containsText" text="Score">
      <formula>NOT(ISERROR(SEARCH("Score",BG37)))</formula>
    </cfRule>
    <cfRule type="cellIs" dxfId="12131" priority="3758" operator="greaterThan">
      <formula>$O$37</formula>
    </cfRule>
    <cfRule type="cellIs" dxfId="12130" priority="3759" operator="equal">
      <formula>$O$37</formula>
    </cfRule>
    <cfRule type="cellIs" dxfId="12129" priority="3760" operator="lessThan">
      <formula>$O$37</formula>
    </cfRule>
  </conditionalFormatting>
  <conditionalFormatting sqref="BG41">
    <cfRule type="containsText" dxfId="12128" priority="3753" operator="containsText" text="Score">
      <formula>NOT(ISERROR(SEARCH("Score",BG41)))</formula>
    </cfRule>
    <cfRule type="cellIs" dxfId="12127" priority="3754" operator="greaterThan">
      <formula>$O$41</formula>
    </cfRule>
    <cfRule type="cellIs" dxfId="12126" priority="3755" operator="equal">
      <formula>$O$41</formula>
    </cfRule>
    <cfRule type="cellIs" dxfId="12125" priority="3756" operator="lessThan">
      <formula>$O$41</formula>
    </cfRule>
  </conditionalFormatting>
  <conditionalFormatting sqref="BG45">
    <cfRule type="containsText" dxfId="12124" priority="3749" operator="containsText" text="Score">
      <formula>NOT(ISERROR(SEARCH("Score",BG45)))</formula>
    </cfRule>
    <cfRule type="cellIs" dxfId="12123" priority="3750" operator="greaterThan">
      <formula>$O$45</formula>
    </cfRule>
    <cfRule type="cellIs" dxfId="12122" priority="3751" operator="equal">
      <formula>$O$45</formula>
    </cfRule>
    <cfRule type="cellIs" dxfId="12121" priority="3752" operator="lessThan">
      <formula>$O$45</formula>
    </cfRule>
  </conditionalFormatting>
  <conditionalFormatting sqref="BG49">
    <cfRule type="containsText" dxfId="12120" priority="3745" operator="containsText" text="Score">
      <formula>NOT(ISERROR(SEARCH("Score",BG49)))</formula>
    </cfRule>
    <cfRule type="cellIs" dxfId="12119" priority="3746" operator="greaterThan">
      <formula>$O$49</formula>
    </cfRule>
    <cfRule type="cellIs" dxfId="12118" priority="3747" operator="equal">
      <formula>$O$49</formula>
    </cfRule>
    <cfRule type="cellIs" dxfId="12117" priority="3748" operator="lessThan">
      <formula>$O$49</formula>
    </cfRule>
  </conditionalFormatting>
  <conditionalFormatting sqref="BG53">
    <cfRule type="containsText" dxfId="12116" priority="3741" operator="containsText" text="Score">
      <formula>NOT(ISERROR(SEARCH("Score",BG53)))</formula>
    </cfRule>
    <cfRule type="cellIs" dxfId="12115" priority="3742" operator="greaterThan">
      <formula>$O$53</formula>
    </cfRule>
    <cfRule type="cellIs" dxfId="12114" priority="3743" operator="equal">
      <formula>$O$53</formula>
    </cfRule>
    <cfRule type="cellIs" dxfId="12113" priority="3744" operator="lessThan">
      <formula>$O$53</formula>
    </cfRule>
  </conditionalFormatting>
  <conditionalFormatting sqref="BG57">
    <cfRule type="containsText" dxfId="12112" priority="3737" operator="containsText" text="Score">
      <formula>NOT(ISERROR(SEARCH("Score",BG57)))</formula>
    </cfRule>
    <cfRule type="cellIs" dxfId="12111" priority="3738" operator="greaterThan">
      <formula>$O$57</formula>
    </cfRule>
    <cfRule type="cellIs" dxfId="12110" priority="3739" operator="equal">
      <formula>$O$57</formula>
    </cfRule>
    <cfRule type="cellIs" dxfId="12109" priority="3740" operator="lessThan">
      <formula>$O$57</formula>
    </cfRule>
  </conditionalFormatting>
  <conditionalFormatting sqref="BG61">
    <cfRule type="containsText" dxfId="12108" priority="3733" operator="containsText" text="Score">
      <formula>NOT(ISERROR(SEARCH("Score",BG61)))</formula>
    </cfRule>
    <cfRule type="cellIs" dxfId="12107" priority="3734" operator="greaterThan">
      <formula>$O$61</formula>
    </cfRule>
    <cfRule type="cellIs" dxfId="12106" priority="3735" operator="equal">
      <formula>$O$61</formula>
    </cfRule>
    <cfRule type="cellIs" dxfId="12105" priority="3736" operator="lessThan">
      <formula>$O$61</formula>
    </cfRule>
  </conditionalFormatting>
  <conditionalFormatting sqref="BG65">
    <cfRule type="containsText" dxfId="12104" priority="3729" operator="containsText" text="Score">
      <formula>NOT(ISERROR(SEARCH("Score",BG65)))</formula>
    </cfRule>
    <cfRule type="cellIs" dxfId="12103" priority="3730" operator="greaterThan">
      <formula>$O$65</formula>
    </cfRule>
    <cfRule type="cellIs" dxfId="12102" priority="3731" operator="equal">
      <formula>$O$65</formula>
    </cfRule>
    <cfRule type="cellIs" dxfId="12101" priority="3732" operator="lessThan">
      <formula>$O$65</formula>
    </cfRule>
  </conditionalFormatting>
  <conditionalFormatting sqref="BG69">
    <cfRule type="containsText" dxfId="12100" priority="3725" operator="containsText" text="Score">
      <formula>NOT(ISERROR(SEARCH("Score",BG69)))</formula>
    </cfRule>
    <cfRule type="cellIs" dxfId="12099" priority="3726" operator="greaterThan">
      <formula>$O$69</formula>
    </cfRule>
    <cfRule type="cellIs" dxfId="12098" priority="3727" operator="equal">
      <formula>$O$69</formula>
    </cfRule>
    <cfRule type="cellIs" dxfId="12097" priority="3728" operator="lessThan">
      <formula>$O$69</formula>
    </cfRule>
  </conditionalFormatting>
  <conditionalFormatting sqref="BG73">
    <cfRule type="containsText" dxfId="12096" priority="3721" operator="containsText" text="Score">
      <formula>NOT(ISERROR(SEARCH("Score",BG73)))</formula>
    </cfRule>
    <cfRule type="cellIs" dxfId="12095" priority="3722" operator="greaterThan">
      <formula>$O$73</formula>
    </cfRule>
    <cfRule type="cellIs" dxfId="12094" priority="3723" operator="equal">
      <formula>$O$73</formula>
    </cfRule>
    <cfRule type="cellIs" dxfId="12093" priority="3724" operator="lessThan">
      <formula>$O$73</formula>
    </cfRule>
  </conditionalFormatting>
  <conditionalFormatting sqref="BG80">
    <cfRule type="containsText" dxfId="12092" priority="3717" operator="containsText" text="Score">
      <formula>NOT(ISERROR(SEARCH("Score",BG80)))</formula>
    </cfRule>
    <cfRule type="cellIs" dxfId="12091" priority="3718" operator="greaterThan">
      <formula>$O$80</formula>
    </cfRule>
    <cfRule type="cellIs" dxfId="12090" priority="3719" operator="equal">
      <formula>$O$80</formula>
    </cfRule>
    <cfRule type="cellIs" dxfId="12089" priority="3720" operator="lessThan">
      <formula>$O$80</formula>
    </cfRule>
  </conditionalFormatting>
  <conditionalFormatting sqref="BG84">
    <cfRule type="containsText" dxfId="12088" priority="3713" operator="containsText" text="Score">
      <formula>NOT(ISERROR(SEARCH("Score",BG84)))</formula>
    </cfRule>
    <cfRule type="cellIs" dxfId="12087" priority="3714" operator="greaterThan">
      <formula>$O$84</formula>
    </cfRule>
    <cfRule type="cellIs" dxfId="12086" priority="3715" operator="equal">
      <formula>$O$84</formula>
    </cfRule>
    <cfRule type="cellIs" dxfId="12085" priority="3716" operator="lessThan">
      <formula>$O$84</formula>
    </cfRule>
  </conditionalFormatting>
  <conditionalFormatting sqref="BG88">
    <cfRule type="containsText" dxfId="12084" priority="3709" operator="containsText" text="Score">
      <formula>NOT(ISERROR(SEARCH("Score",BG88)))</formula>
    </cfRule>
    <cfRule type="cellIs" dxfId="12083" priority="3710" operator="greaterThan">
      <formula>$O$88</formula>
    </cfRule>
    <cfRule type="cellIs" dxfId="12082" priority="3711" operator="equal">
      <formula>$O$88</formula>
    </cfRule>
    <cfRule type="cellIs" dxfId="12081" priority="3712" operator="lessThan">
      <formula>$O$88</formula>
    </cfRule>
  </conditionalFormatting>
  <conditionalFormatting sqref="BG92">
    <cfRule type="containsText" dxfId="12080" priority="3705" operator="containsText" text="Score">
      <formula>NOT(ISERROR(SEARCH("Score",BG92)))</formula>
    </cfRule>
    <cfRule type="cellIs" dxfId="12079" priority="3706" operator="greaterThan">
      <formula>$O$92</formula>
    </cfRule>
    <cfRule type="cellIs" dxfId="12078" priority="3707" operator="equal">
      <formula>$O$92</formula>
    </cfRule>
    <cfRule type="cellIs" dxfId="12077" priority="3708" operator="lessThan">
      <formula>$O$92</formula>
    </cfRule>
  </conditionalFormatting>
  <conditionalFormatting sqref="BG96">
    <cfRule type="containsText" dxfId="12076" priority="3701" operator="containsText" text="Score">
      <formula>NOT(ISERROR(SEARCH("Score",BG96)))</formula>
    </cfRule>
    <cfRule type="cellIs" dxfId="12075" priority="3702" operator="greaterThan">
      <formula>$O$96</formula>
    </cfRule>
    <cfRule type="cellIs" dxfId="12074" priority="3703" operator="equal">
      <formula>$O$96</formula>
    </cfRule>
    <cfRule type="cellIs" dxfId="12073" priority="3704" operator="lessThan">
      <formula>$O$96</formula>
    </cfRule>
  </conditionalFormatting>
  <conditionalFormatting sqref="BG100">
    <cfRule type="containsText" dxfId="12072" priority="3697" operator="containsText" text="Score">
      <formula>NOT(ISERROR(SEARCH("Score",BG100)))</formula>
    </cfRule>
    <cfRule type="cellIs" dxfId="12071" priority="3698" operator="greaterThan">
      <formula>$O$100</formula>
    </cfRule>
    <cfRule type="cellIs" dxfId="12070" priority="3699" operator="equal">
      <formula>$O$100</formula>
    </cfRule>
    <cfRule type="cellIs" dxfId="12069" priority="3700" operator="lessThan">
      <formula>$O$100</formula>
    </cfRule>
  </conditionalFormatting>
  <conditionalFormatting sqref="BG104">
    <cfRule type="containsText" dxfId="12068" priority="3693" operator="containsText" text="Score">
      <formula>NOT(ISERROR(SEARCH("Score",BG104)))</formula>
    </cfRule>
    <cfRule type="cellIs" dxfId="12067" priority="3694" operator="greaterThan">
      <formula>$O$104</formula>
    </cfRule>
    <cfRule type="cellIs" dxfId="12066" priority="3695" operator="equal">
      <formula>$O$104</formula>
    </cfRule>
    <cfRule type="cellIs" dxfId="12065" priority="3696" operator="lessThan">
      <formula>$O$104</formula>
    </cfRule>
  </conditionalFormatting>
  <conditionalFormatting sqref="BG108">
    <cfRule type="containsText" dxfId="12064" priority="3689" operator="containsText" text="Score">
      <formula>NOT(ISERROR(SEARCH("Score",BG108)))</formula>
    </cfRule>
    <cfRule type="cellIs" dxfId="12063" priority="3690" operator="greaterThan">
      <formula>$O$108</formula>
    </cfRule>
    <cfRule type="cellIs" dxfId="12062" priority="3691" operator="equal">
      <formula>$O$108</formula>
    </cfRule>
    <cfRule type="cellIs" dxfId="12061" priority="3692" operator="lessThan">
      <formula>$O$108</formula>
    </cfRule>
  </conditionalFormatting>
  <conditionalFormatting sqref="BG112">
    <cfRule type="containsText" dxfId="12060" priority="3685" operator="containsText" text="Score">
      <formula>NOT(ISERROR(SEARCH("Score",BG112)))</formula>
    </cfRule>
    <cfRule type="cellIs" dxfId="12059" priority="3686" operator="greaterThan">
      <formula>$O$112</formula>
    </cfRule>
    <cfRule type="cellIs" dxfId="12058" priority="3687" operator="equal">
      <formula>$O$112</formula>
    </cfRule>
    <cfRule type="cellIs" dxfId="12057" priority="3688" operator="lessThan">
      <formula>$O$112</formula>
    </cfRule>
  </conditionalFormatting>
  <conditionalFormatting sqref="BG116">
    <cfRule type="containsText" dxfId="12056" priority="3681" operator="containsText" text="Score">
      <formula>NOT(ISERROR(SEARCH("Score",BG116)))</formula>
    </cfRule>
    <cfRule type="cellIs" dxfId="12055" priority="3682" operator="greaterThan">
      <formula>$O$116</formula>
    </cfRule>
    <cfRule type="cellIs" dxfId="12054" priority="3683" operator="equal">
      <formula>$O$116</formula>
    </cfRule>
    <cfRule type="cellIs" dxfId="12053" priority="3684" operator="lessThan">
      <formula>$O$116</formula>
    </cfRule>
  </conditionalFormatting>
  <conditionalFormatting sqref="BG120">
    <cfRule type="containsText" dxfId="12052" priority="3677" operator="containsText" text="Score">
      <formula>NOT(ISERROR(SEARCH("Score",BG120)))</formula>
    </cfRule>
    <cfRule type="cellIs" dxfId="12051" priority="3678" operator="greaterThan">
      <formula>$O$120</formula>
    </cfRule>
    <cfRule type="cellIs" dxfId="12050" priority="3679" operator="equal">
      <formula>$O$120</formula>
    </cfRule>
    <cfRule type="cellIs" dxfId="12049" priority="3680" operator="lessThan">
      <formula>$O$120</formula>
    </cfRule>
  </conditionalFormatting>
  <conditionalFormatting sqref="BG124">
    <cfRule type="containsText" dxfId="12048" priority="3673" operator="containsText" text="Score">
      <formula>NOT(ISERROR(SEARCH("Score",BG124)))</formula>
    </cfRule>
    <cfRule type="cellIs" dxfId="12047" priority="3674" operator="greaterThan">
      <formula>$O$124</formula>
    </cfRule>
    <cfRule type="cellIs" dxfId="12046" priority="3675" operator="equal">
      <formula>$O$124</formula>
    </cfRule>
    <cfRule type="cellIs" dxfId="12045" priority="3676" operator="lessThan">
      <formula>$O$124</formula>
    </cfRule>
  </conditionalFormatting>
  <conditionalFormatting sqref="BG128">
    <cfRule type="containsText" dxfId="12044" priority="3669" operator="containsText" text="Score">
      <formula>NOT(ISERROR(SEARCH("Score",BG128)))</formula>
    </cfRule>
    <cfRule type="cellIs" dxfId="12043" priority="3670" operator="greaterThan">
      <formula>$O$128</formula>
    </cfRule>
    <cfRule type="cellIs" dxfId="12042" priority="3671" operator="equal">
      <formula>$O$128</formula>
    </cfRule>
    <cfRule type="cellIs" dxfId="12041" priority="3672" operator="lessThan">
      <formula>$O$128</formula>
    </cfRule>
  </conditionalFormatting>
  <conditionalFormatting sqref="BG132">
    <cfRule type="containsText" dxfId="12040" priority="3665" operator="containsText" text="Score">
      <formula>NOT(ISERROR(SEARCH("Score",BG132)))</formula>
    </cfRule>
    <cfRule type="cellIs" dxfId="12039" priority="3666" operator="greaterThan">
      <formula>$O$132</formula>
    </cfRule>
    <cfRule type="cellIs" dxfId="12038" priority="3667" operator="equal">
      <formula>$O$132</formula>
    </cfRule>
    <cfRule type="cellIs" dxfId="12037" priority="3668" operator="lessThan">
      <formula>$O$132</formula>
    </cfRule>
  </conditionalFormatting>
  <conditionalFormatting sqref="BG143">
    <cfRule type="containsText" dxfId="12036" priority="3661" operator="containsText" text="Score">
      <formula>NOT(ISERROR(SEARCH("Score",BG143)))</formula>
    </cfRule>
    <cfRule type="cellIs" dxfId="12035" priority="3662" operator="greaterThan">
      <formula>$O$143</formula>
    </cfRule>
    <cfRule type="cellIs" dxfId="12034" priority="3663" operator="equal">
      <formula>$O$143</formula>
    </cfRule>
    <cfRule type="cellIs" dxfId="12033" priority="3664" operator="lessThan">
      <formula>$O$143</formula>
    </cfRule>
  </conditionalFormatting>
  <conditionalFormatting sqref="BG147">
    <cfRule type="containsText" dxfId="12032" priority="3657" operator="containsText" text="Score">
      <formula>NOT(ISERROR(SEARCH("Score",BG147)))</formula>
    </cfRule>
    <cfRule type="cellIs" dxfId="12031" priority="3658" operator="greaterThan">
      <formula>$O$147</formula>
    </cfRule>
    <cfRule type="cellIs" dxfId="12030" priority="3659" operator="equal">
      <formula>$O$147</formula>
    </cfRule>
    <cfRule type="cellIs" dxfId="12029" priority="3660" operator="lessThan">
      <formula>$O$147</formula>
    </cfRule>
  </conditionalFormatting>
  <conditionalFormatting sqref="BG151">
    <cfRule type="containsText" dxfId="12028" priority="3653" operator="containsText" text="Score">
      <formula>NOT(ISERROR(SEARCH("Score",BG151)))</formula>
    </cfRule>
    <cfRule type="cellIs" dxfId="12027" priority="3654" operator="greaterThan">
      <formula>$O$151</formula>
    </cfRule>
    <cfRule type="cellIs" dxfId="12026" priority="3655" operator="equal">
      <formula>$O$151</formula>
    </cfRule>
    <cfRule type="cellIs" dxfId="12025" priority="3656" operator="lessThan">
      <formula>$O$151</formula>
    </cfRule>
  </conditionalFormatting>
  <conditionalFormatting sqref="BG155">
    <cfRule type="containsText" dxfId="12024" priority="3649" operator="containsText" text="Score">
      <formula>NOT(ISERROR(SEARCH("Score",BG155)))</formula>
    </cfRule>
    <cfRule type="cellIs" dxfId="12023" priority="3650" operator="greaterThan">
      <formula>$O$155</formula>
    </cfRule>
    <cfRule type="cellIs" dxfId="12022" priority="3651" operator="equal">
      <formula>$O$155</formula>
    </cfRule>
    <cfRule type="cellIs" dxfId="12021" priority="3652" operator="lessThan">
      <formula>$O$155</formula>
    </cfRule>
  </conditionalFormatting>
  <conditionalFormatting sqref="BG159">
    <cfRule type="containsText" dxfId="12020" priority="3645" operator="containsText" text="Score">
      <formula>NOT(ISERROR(SEARCH("Score",BG159)))</formula>
    </cfRule>
    <cfRule type="cellIs" dxfId="12019" priority="3646" operator="greaterThan">
      <formula>$O$159</formula>
    </cfRule>
    <cfRule type="cellIs" dxfId="12018" priority="3647" operator="equal">
      <formula>$O$159</formula>
    </cfRule>
    <cfRule type="cellIs" dxfId="12017" priority="3648" operator="lessThan">
      <formula>$O$159</formula>
    </cfRule>
  </conditionalFormatting>
  <conditionalFormatting sqref="BG163">
    <cfRule type="containsText" dxfId="12016" priority="3641" operator="containsText" text="Score">
      <formula>NOT(ISERROR(SEARCH("Score",BG163)))</formula>
    </cfRule>
    <cfRule type="cellIs" dxfId="12015" priority="3642" operator="greaterThan">
      <formula>$O$163</formula>
    </cfRule>
    <cfRule type="cellIs" dxfId="12014" priority="3643" operator="equal">
      <formula>$O$163</formula>
    </cfRule>
    <cfRule type="cellIs" dxfId="12013" priority="3644" operator="lessThan">
      <formula>$O$163</formula>
    </cfRule>
  </conditionalFormatting>
  <conditionalFormatting sqref="BG167">
    <cfRule type="containsText" dxfId="12012" priority="3637" operator="containsText" text="Score">
      <formula>NOT(ISERROR(SEARCH("Score",BG167)))</formula>
    </cfRule>
    <cfRule type="cellIs" dxfId="12011" priority="3638" operator="greaterThan">
      <formula>$O$167</formula>
    </cfRule>
    <cfRule type="cellIs" dxfId="12010" priority="3639" operator="equal">
      <formula>$O$167</formula>
    </cfRule>
    <cfRule type="cellIs" dxfId="12009" priority="3640" operator="lessThan">
      <formula>$O$167</formula>
    </cfRule>
  </conditionalFormatting>
  <conditionalFormatting sqref="BG171">
    <cfRule type="containsText" dxfId="12008" priority="3633" operator="containsText" text="Score">
      <formula>NOT(ISERROR(SEARCH("Score",BG171)))</formula>
    </cfRule>
    <cfRule type="cellIs" dxfId="12007" priority="3634" operator="greaterThan">
      <formula>$O$171</formula>
    </cfRule>
    <cfRule type="cellIs" dxfId="12006" priority="3635" operator="equal">
      <formula>$O$171</formula>
    </cfRule>
    <cfRule type="cellIs" dxfId="12005" priority="3636" operator="lessThan">
      <formula>$O$171</formula>
    </cfRule>
  </conditionalFormatting>
  <conditionalFormatting sqref="BG175">
    <cfRule type="containsText" dxfId="12004" priority="3629" operator="containsText" text="Score">
      <formula>NOT(ISERROR(SEARCH("Score",BG175)))</formula>
    </cfRule>
    <cfRule type="cellIs" dxfId="12003" priority="3630" operator="greaterThan">
      <formula>$O$175</formula>
    </cfRule>
    <cfRule type="cellIs" dxfId="12002" priority="3631" operator="equal">
      <formula>$O$175</formula>
    </cfRule>
    <cfRule type="cellIs" dxfId="12001" priority="3632" operator="lessThan">
      <formula>$O$175</formula>
    </cfRule>
  </conditionalFormatting>
  <conditionalFormatting sqref="BG179">
    <cfRule type="containsText" dxfId="12000" priority="3625" operator="containsText" text="Score">
      <formula>NOT(ISERROR(SEARCH("Score",BG179)))</formula>
    </cfRule>
    <cfRule type="cellIs" dxfId="11999" priority="3626" operator="greaterThan">
      <formula>$O$179</formula>
    </cfRule>
    <cfRule type="cellIs" dxfId="11998" priority="3627" operator="equal">
      <formula>$O$179</formula>
    </cfRule>
    <cfRule type="cellIs" dxfId="11997" priority="3628" operator="lessThan">
      <formula>$O$179</formula>
    </cfRule>
  </conditionalFormatting>
  <conditionalFormatting sqref="BG183">
    <cfRule type="containsText" dxfId="11996" priority="3621" operator="containsText" text="Score">
      <formula>NOT(ISERROR(SEARCH("Score",BG183)))</formula>
    </cfRule>
    <cfRule type="cellIs" dxfId="11995" priority="3622" operator="greaterThan">
      <formula>$O$183</formula>
    </cfRule>
    <cfRule type="cellIs" dxfId="11994" priority="3623" operator="equal">
      <formula>$O$183</formula>
    </cfRule>
    <cfRule type="cellIs" dxfId="11993" priority="3624" operator="lessThan">
      <formula>$O$183</formula>
    </cfRule>
  </conditionalFormatting>
  <conditionalFormatting sqref="BG187">
    <cfRule type="containsText" dxfId="11992" priority="3617" operator="containsText" text="Score">
      <formula>NOT(ISERROR(SEARCH("Score",BG187)))</formula>
    </cfRule>
    <cfRule type="cellIs" dxfId="11991" priority="3618" operator="greaterThan">
      <formula>$O$187</formula>
    </cfRule>
    <cfRule type="cellIs" dxfId="11990" priority="3619" operator="equal">
      <formula>$O$187</formula>
    </cfRule>
    <cfRule type="cellIs" dxfId="11989" priority="3620" operator="lessThan">
      <formula>$O$187</formula>
    </cfRule>
  </conditionalFormatting>
  <conditionalFormatting sqref="BG191">
    <cfRule type="containsText" dxfId="11988" priority="3613" operator="containsText" text="Score">
      <formula>NOT(ISERROR(SEARCH("Score",BG191)))</formula>
    </cfRule>
    <cfRule type="cellIs" dxfId="11987" priority="3614" operator="greaterThan">
      <formula>$O$191</formula>
    </cfRule>
    <cfRule type="cellIs" dxfId="11986" priority="3615" operator="equal">
      <formula>$O$191</formula>
    </cfRule>
    <cfRule type="cellIs" dxfId="11985" priority="3616" operator="lessThan">
      <formula>$O$191</formula>
    </cfRule>
  </conditionalFormatting>
  <conditionalFormatting sqref="BG195">
    <cfRule type="containsText" dxfId="11984" priority="3609" operator="containsText" text="Score">
      <formula>NOT(ISERROR(SEARCH("Score",BG195)))</formula>
    </cfRule>
    <cfRule type="cellIs" dxfId="11983" priority="3610" operator="greaterThan">
      <formula>$O$195</formula>
    </cfRule>
    <cfRule type="cellIs" dxfId="11982" priority="3611" operator="equal">
      <formula>$O$195</formula>
    </cfRule>
    <cfRule type="cellIs" dxfId="11981" priority="3612" operator="lessThan">
      <formula>$O$195</formula>
    </cfRule>
  </conditionalFormatting>
  <conditionalFormatting sqref="BG199">
    <cfRule type="containsText" dxfId="11980" priority="3605" operator="containsText" text="Score">
      <formula>NOT(ISERROR(SEARCH("Score",BG199)))</formula>
    </cfRule>
    <cfRule type="cellIs" dxfId="11979" priority="3606" operator="greaterThan">
      <formula>$O$199</formula>
    </cfRule>
    <cfRule type="cellIs" dxfId="11978" priority="3607" operator="equal">
      <formula>$O$199</formula>
    </cfRule>
    <cfRule type="cellIs" dxfId="11977" priority="3608" operator="lessThan">
      <formula>$O$199</formula>
    </cfRule>
  </conditionalFormatting>
  <conditionalFormatting sqref="AL80">
    <cfRule type="containsText" dxfId="11976" priority="3565" operator="containsText" text="Score">
      <formula>NOT(ISERROR(SEARCH("Score",AL80)))</formula>
    </cfRule>
    <cfRule type="cellIs" dxfId="11975" priority="3566" operator="greaterThan">
      <formula>$O$80</formula>
    </cfRule>
    <cfRule type="cellIs" dxfId="11974" priority="3567" operator="equal">
      <formula>$O$80</formula>
    </cfRule>
    <cfRule type="cellIs" dxfId="11973" priority="3568" operator="lessThan">
      <formula>$O$80</formula>
    </cfRule>
  </conditionalFormatting>
  <conditionalFormatting sqref="AM80">
    <cfRule type="containsText" dxfId="11972" priority="3561" operator="containsText" text="Score">
      <formula>NOT(ISERROR(SEARCH("Score",AM80)))</formula>
    </cfRule>
    <cfRule type="cellIs" dxfId="11971" priority="3562" operator="greaterThan">
      <formula>$O$80</formula>
    </cfRule>
    <cfRule type="cellIs" dxfId="11970" priority="3563" operator="equal">
      <formula>$O$80</formula>
    </cfRule>
    <cfRule type="cellIs" dxfId="11969" priority="3564" operator="lessThan">
      <formula>$O$80</formula>
    </cfRule>
  </conditionalFormatting>
  <conditionalFormatting sqref="AN80">
    <cfRule type="containsText" dxfId="11968" priority="3557" operator="containsText" text="Score">
      <formula>NOT(ISERROR(SEARCH("Score",AN80)))</formula>
    </cfRule>
    <cfRule type="cellIs" dxfId="11967" priority="3558" operator="greaterThan">
      <formula>$O$80</formula>
    </cfRule>
    <cfRule type="cellIs" dxfId="11966" priority="3559" operator="equal">
      <formula>$O$80</formula>
    </cfRule>
    <cfRule type="cellIs" dxfId="11965" priority="3560" operator="lessThan">
      <formula>$O$80</formula>
    </cfRule>
  </conditionalFormatting>
  <conditionalFormatting sqref="AO80">
    <cfRule type="containsText" dxfId="11964" priority="3553" operator="containsText" text="Score">
      <formula>NOT(ISERROR(SEARCH("Score",AO80)))</formula>
    </cfRule>
    <cfRule type="cellIs" dxfId="11963" priority="3554" operator="greaterThan">
      <formula>$O$80</formula>
    </cfRule>
    <cfRule type="cellIs" dxfId="11962" priority="3555" operator="equal">
      <formula>$O$80</formula>
    </cfRule>
    <cfRule type="cellIs" dxfId="11961" priority="3556" operator="lessThan">
      <formula>$O$80</formula>
    </cfRule>
  </conditionalFormatting>
  <conditionalFormatting sqref="AP80">
    <cfRule type="containsText" dxfId="11960" priority="3549" operator="containsText" text="Score">
      <formula>NOT(ISERROR(SEARCH("Score",AP80)))</formula>
    </cfRule>
    <cfRule type="cellIs" dxfId="11959" priority="3550" operator="greaterThan">
      <formula>$O$80</formula>
    </cfRule>
    <cfRule type="cellIs" dxfId="11958" priority="3551" operator="equal">
      <formula>$O$80</formula>
    </cfRule>
    <cfRule type="cellIs" dxfId="11957" priority="3552" operator="lessThan">
      <formula>$O$80</formula>
    </cfRule>
  </conditionalFormatting>
  <conditionalFormatting sqref="AQ80">
    <cfRule type="containsText" dxfId="11956" priority="3545" operator="containsText" text="Score">
      <formula>NOT(ISERROR(SEARCH("Score",AQ80)))</formula>
    </cfRule>
    <cfRule type="cellIs" dxfId="11955" priority="3546" operator="greaterThan">
      <formula>$O$80</formula>
    </cfRule>
    <cfRule type="cellIs" dxfId="11954" priority="3547" operator="equal">
      <formula>$O$80</formula>
    </cfRule>
    <cfRule type="cellIs" dxfId="11953" priority="3548" operator="lessThan">
      <formula>$O$80</formula>
    </cfRule>
  </conditionalFormatting>
  <conditionalFormatting sqref="AR80">
    <cfRule type="containsText" dxfId="11952" priority="3541" operator="containsText" text="Score">
      <formula>NOT(ISERROR(SEARCH("Score",AR80)))</formula>
    </cfRule>
    <cfRule type="cellIs" dxfId="11951" priority="3542" operator="greaterThan">
      <formula>$O$80</formula>
    </cfRule>
    <cfRule type="cellIs" dxfId="11950" priority="3543" operator="equal">
      <formula>$O$80</formula>
    </cfRule>
    <cfRule type="cellIs" dxfId="11949" priority="3544" operator="lessThan">
      <formula>$O$80</formula>
    </cfRule>
  </conditionalFormatting>
  <conditionalFormatting sqref="AS80">
    <cfRule type="containsText" dxfId="11948" priority="3537" operator="containsText" text="Score">
      <formula>NOT(ISERROR(SEARCH("Score",AS80)))</formula>
    </cfRule>
    <cfRule type="cellIs" dxfId="11947" priority="3538" operator="greaterThan">
      <formula>$O$80</formula>
    </cfRule>
    <cfRule type="cellIs" dxfId="11946" priority="3539" operator="equal">
      <formula>$O$80</formula>
    </cfRule>
    <cfRule type="cellIs" dxfId="11945" priority="3540" operator="lessThan">
      <formula>$O$80</formula>
    </cfRule>
  </conditionalFormatting>
  <conditionalFormatting sqref="AT80">
    <cfRule type="containsText" dxfId="11944" priority="3533" operator="containsText" text="Score">
      <formula>NOT(ISERROR(SEARCH("Score",AT80)))</formula>
    </cfRule>
    <cfRule type="cellIs" dxfId="11943" priority="3534" operator="greaterThan">
      <formula>$O$80</formula>
    </cfRule>
    <cfRule type="cellIs" dxfId="11942" priority="3535" operator="equal">
      <formula>$O$80</formula>
    </cfRule>
    <cfRule type="cellIs" dxfId="11941" priority="3536" operator="lessThan">
      <formula>$O$80</formula>
    </cfRule>
  </conditionalFormatting>
  <conditionalFormatting sqref="AU80">
    <cfRule type="containsText" dxfId="11940" priority="3529" operator="containsText" text="Score">
      <formula>NOT(ISERROR(SEARCH("Score",AU80)))</formula>
    </cfRule>
    <cfRule type="cellIs" dxfId="11939" priority="3530" operator="greaterThan">
      <formula>$O$80</formula>
    </cfRule>
    <cfRule type="cellIs" dxfId="11938" priority="3531" operator="equal">
      <formula>$O$80</formula>
    </cfRule>
    <cfRule type="cellIs" dxfId="11937" priority="3532" operator="lessThan">
      <formula>$O$80</formula>
    </cfRule>
  </conditionalFormatting>
  <conditionalFormatting sqref="AV80">
    <cfRule type="containsText" dxfId="11936" priority="3525" operator="containsText" text="Score">
      <formula>NOT(ISERROR(SEARCH("Score",AV80)))</formula>
    </cfRule>
    <cfRule type="cellIs" dxfId="11935" priority="3526" operator="greaterThan">
      <formula>$O$80</formula>
    </cfRule>
    <cfRule type="cellIs" dxfId="11934" priority="3527" operator="equal">
      <formula>$O$80</formula>
    </cfRule>
    <cfRule type="cellIs" dxfId="11933" priority="3528" operator="lessThan">
      <formula>$O$80</formula>
    </cfRule>
  </conditionalFormatting>
  <conditionalFormatting sqref="AW80">
    <cfRule type="containsText" dxfId="11932" priority="3521" operator="containsText" text="Score">
      <formula>NOT(ISERROR(SEARCH("Score",AW80)))</formula>
    </cfRule>
    <cfRule type="cellIs" dxfId="11931" priority="3522" operator="greaterThan">
      <formula>$O$80</formula>
    </cfRule>
    <cfRule type="cellIs" dxfId="11930" priority="3523" operator="equal">
      <formula>$O$80</formula>
    </cfRule>
    <cfRule type="cellIs" dxfId="11929" priority="3524" operator="lessThan">
      <formula>$O$80</formula>
    </cfRule>
  </conditionalFormatting>
  <conditionalFormatting sqref="AX80">
    <cfRule type="containsText" dxfId="11928" priority="3517" operator="containsText" text="Score">
      <formula>NOT(ISERROR(SEARCH("Score",AX80)))</formula>
    </cfRule>
    <cfRule type="cellIs" dxfId="11927" priority="3518" operator="greaterThan">
      <formula>$O$80</formula>
    </cfRule>
    <cfRule type="cellIs" dxfId="11926" priority="3519" operator="equal">
      <formula>$O$80</formula>
    </cfRule>
    <cfRule type="cellIs" dxfId="11925" priority="3520" operator="lessThan">
      <formula>$O$80</formula>
    </cfRule>
  </conditionalFormatting>
  <conditionalFormatting sqref="AY80">
    <cfRule type="containsText" dxfId="11924" priority="3513" operator="containsText" text="Score">
      <formula>NOT(ISERROR(SEARCH("Score",AY80)))</formula>
    </cfRule>
    <cfRule type="cellIs" dxfId="11923" priority="3514" operator="greaterThan">
      <formula>$O$80</formula>
    </cfRule>
    <cfRule type="cellIs" dxfId="11922" priority="3515" operator="equal">
      <formula>$O$80</formula>
    </cfRule>
    <cfRule type="cellIs" dxfId="11921" priority="3516" operator="lessThan">
      <formula>$O$80</formula>
    </cfRule>
  </conditionalFormatting>
  <conditionalFormatting sqref="AZ80">
    <cfRule type="containsText" dxfId="11920" priority="3509" operator="containsText" text="Score">
      <formula>NOT(ISERROR(SEARCH("Score",AZ80)))</formula>
    </cfRule>
    <cfRule type="cellIs" dxfId="11919" priority="3510" operator="greaterThan">
      <formula>$O$80</formula>
    </cfRule>
    <cfRule type="cellIs" dxfId="11918" priority="3511" operator="equal">
      <formula>$O$80</formula>
    </cfRule>
    <cfRule type="cellIs" dxfId="11917" priority="3512" operator="lessThan">
      <formula>$O$80</formula>
    </cfRule>
  </conditionalFormatting>
  <conditionalFormatting sqref="BA80">
    <cfRule type="containsText" dxfId="11916" priority="3505" operator="containsText" text="Score">
      <formula>NOT(ISERROR(SEARCH("Score",BA80)))</formula>
    </cfRule>
    <cfRule type="cellIs" dxfId="11915" priority="3506" operator="greaterThan">
      <formula>$O$80</formula>
    </cfRule>
    <cfRule type="cellIs" dxfId="11914" priority="3507" operator="equal">
      <formula>$O$80</formula>
    </cfRule>
    <cfRule type="cellIs" dxfId="11913" priority="3508" operator="lessThan">
      <formula>$O$80</formula>
    </cfRule>
  </conditionalFormatting>
  <conditionalFormatting sqref="BB80">
    <cfRule type="containsText" dxfId="11912" priority="3501" operator="containsText" text="Score">
      <formula>NOT(ISERROR(SEARCH("Score",BB80)))</formula>
    </cfRule>
    <cfRule type="cellIs" dxfId="11911" priority="3502" operator="greaterThan">
      <formula>$O$80</formula>
    </cfRule>
    <cfRule type="cellIs" dxfId="11910" priority="3503" operator="equal">
      <formula>$O$80</formula>
    </cfRule>
    <cfRule type="cellIs" dxfId="11909" priority="3504" operator="lessThan">
      <formula>$O$80</formula>
    </cfRule>
  </conditionalFormatting>
  <conditionalFormatting sqref="BC80">
    <cfRule type="containsText" dxfId="11908" priority="3497" operator="containsText" text="Score">
      <formula>NOT(ISERROR(SEARCH("Score",BC80)))</formula>
    </cfRule>
    <cfRule type="cellIs" dxfId="11907" priority="3498" operator="greaterThan">
      <formula>$O$80</formula>
    </cfRule>
    <cfRule type="cellIs" dxfId="11906" priority="3499" operator="equal">
      <formula>$O$80</formula>
    </cfRule>
    <cfRule type="cellIs" dxfId="11905" priority="3500" operator="lessThan">
      <formula>$O$80</formula>
    </cfRule>
  </conditionalFormatting>
  <conditionalFormatting sqref="BD80">
    <cfRule type="containsText" dxfId="11904" priority="3493" operator="containsText" text="Score">
      <formula>NOT(ISERROR(SEARCH("Score",BD80)))</formula>
    </cfRule>
    <cfRule type="cellIs" dxfId="11903" priority="3494" operator="greaterThan">
      <formula>$O$80</formula>
    </cfRule>
    <cfRule type="cellIs" dxfId="11902" priority="3495" operator="equal">
      <formula>$O$80</formula>
    </cfRule>
    <cfRule type="cellIs" dxfId="11901" priority="3496" operator="lessThan">
      <formula>$O$80</formula>
    </cfRule>
  </conditionalFormatting>
  <conditionalFormatting sqref="BE80">
    <cfRule type="containsText" dxfId="11900" priority="3489" operator="containsText" text="Score">
      <formula>NOT(ISERROR(SEARCH("Score",BE80)))</formula>
    </cfRule>
    <cfRule type="cellIs" dxfId="11899" priority="3490" operator="greaterThan">
      <formula>$O$80</formula>
    </cfRule>
    <cfRule type="cellIs" dxfId="11898" priority="3491" operator="equal">
      <formula>$O$80</formula>
    </cfRule>
    <cfRule type="cellIs" dxfId="11897" priority="3492" operator="lessThan">
      <formula>$O$80</formula>
    </cfRule>
  </conditionalFormatting>
  <conditionalFormatting sqref="BF80">
    <cfRule type="containsText" dxfId="11896" priority="3485" operator="containsText" text="Score">
      <formula>NOT(ISERROR(SEARCH("Score",BF80)))</formula>
    </cfRule>
    <cfRule type="cellIs" dxfId="11895" priority="3486" operator="greaterThan">
      <formula>$O$80</formula>
    </cfRule>
    <cfRule type="cellIs" dxfId="11894" priority="3487" operator="equal">
      <formula>$O$80</formula>
    </cfRule>
    <cfRule type="cellIs" dxfId="11893" priority="3488" operator="lessThan">
      <formula>$O$80</formula>
    </cfRule>
  </conditionalFormatting>
  <conditionalFormatting sqref="AL84">
    <cfRule type="containsText" dxfId="11892" priority="3445" operator="containsText" text="Score">
      <formula>NOT(ISERROR(SEARCH("Score",AL84)))</formula>
    </cfRule>
    <cfRule type="cellIs" dxfId="11891" priority="3446" operator="greaterThan">
      <formula>$O$84</formula>
    </cfRule>
    <cfRule type="cellIs" dxfId="11890" priority="3447" operator="equal">
      <formula>$O$84</formula>
    </cfRule>
    <cfRule type="cellIs" dxfId="11889" priority="3448" operator="lessThan">
      <formula>$O$84</formula>
    </cfRule>
  </conditionalFormatting>
  <conditionalFormatting sqref="AM84">
    <cfRule type="containsText" dxfId="11888" priority="3441" operator="containsText" text="Score">
      <formula>NOT(ISERROR(SEARCH("Score",AM84)))</formula>
    </cfRule>
    <cfRule type="cellIs" dxfId="11887" priority="3442" operator="greaterThan">
      <formula>$O$84</formula>
    </cfRule>
    <cfRule type="cellIs" dxfId="11886" priority="3443" operator="equal">
      <formula>$O$84</formula>
    </cfRule>
    <cfRule type="cellIs" dxfId="11885" priority="3444" operator="lessThan">
      <formula>$O$84</formula>
    </cfRule>
  </conditionalFormatting>
  <conditionalFormatting sqref="AN84">
    <cfRule type="containsText" dxfId="11884" priority="3437" operator="containsText" text="Score">
      <formula>NOT(ISERROR(SEARCH("Score",AN84)))</formula>
    </cfRule>
    <cfRule type="cellIs" dxfId="11883" priority="3438" operator="greaterThan">
      <formula>$O$84</formula>
    </cfRule>
    <cfRule type="cellIs" dxfId="11882" priority="3439" operator="equal">
      <formula>$O$84</formula>
    </cfRule>
    <cfRule type="cellIs" dxfId="11881" priority="3440" operator="lessThan">
      <formula>$O$84</formula>
    </cfRule>
  </conditionalFormatting>
  <conditionalFormatting sqref="AO84">
    <cfRule type="containsText" dxfId="11880" priority="3433" operator="containsText" text="Score">
      <formula>NOT(ISERROR(SEARCH("Score",AO84)))</formula>
    </cfRule>
    <cfRule type="cellIs" dxfId="11879" priority="3434" operator="greaterThan">
      <formula>$O$84</formula>
    </cfRule>
    <cfRule type="cellIs" dxfId="11878" priority="3435" operator="equal">
      <formula>$O$84</formula>
    </cfRule>
    <cfRule type="cellIs" dxfId="11877" priority="3436" operator="lessThan">
      <formula>$O$84</formula>
    </cfRule>
  </conditionalFormatting>
  <conditionalFormatting sqref="AP84">
    <cfRule type="containsText" dxfId="11876" priority="3429" operator="containsText" text="Score">
      <formula>NOT(ISERROR(SEARCH("Score",AP84)))</formula>
    </cfRule>
    <cfRule type="cellIs" dxfId="11875" priority="3430" operator="greaterThan">
      <formula>$O$84</formula>
    </cfRule>
    <cfRule type="cellIs" dxfId="11874" priority="3431" operator="equal">
      <formula>$O$84</formula>
    </cfRule>
    <cfRule type="cellIs" dxfId="11873" priority="3432" operator="lessThan">
      <formula>$O$84</formula>
    </cfRule>
  </conditionalFormatting>
  <conditionalFormatting sqref="AQ84">
    <cfRule type="containsText" dxfId="11872" priority="3425" operator="containsText" text="Score">
      <formula>NOT(ISERROR(SEARCH("Score",AQ84)))</formula>
    </cfRule>
    <cfRule type="cellIs" dxfId="11871" priority="3426" operator="greaterThan">
      <formula>$O$84</formula>
    </cfRule>
    <cfRule type="cellIs" dxfId="11870" priority="3427" operator="equal">
      <formula>$O$84</formula>
    </cfRule>
    <cfRule type="cellIs" dxfId="11869" priority="3428" operator="lessThan">
      <formula>$O$84</formula>
    </cfRule>
  </conditionalFormatting>
  <conditionalFormatting sqref="AR84">
    <cfRule type="containsText" dxfId="11868" priority="3421" operator="containsText" text="Score">
      <formula>NOT(ISERROR(SEARCH("Score",AR84)))</formula>
    </cfRule>
    <cfRule type="cellIs" dxfId="11867" priority="3422" operator="greaterThan">
      <formula>$O$84</formula>
    </cfRule>
    <cfRule type="cellIs" dxfId="11866" priority="3423" operator="equal">
      <formula>$O$84</formula>
    </cfRule>
    <cfRule type="cellIs" dxfId="11865" priority="3424" operator="lessThan">
      <formula>$O$84</formula>
    </cfRule>
  </conditionalFormatting>
  <conditionalFormatting sqref="AS84">
    <cfRule type="containsText" dxfId="11864" priority="3417" operator="containsText" text="Score">
      <formula>NOT(ISERROR(SEARCH("Score",AS84)))</formula>
    </cfRule>
    <cfRule type="cellIs" dxfId="11863" priority="3418" operator="greaterThan">
      <formula>$O$84</formula>
    </cfRule>
    <cfRule type="cellIs" dxfId="11862" priority="3419" operator="equal">
      <formula>$O$84</formula>
    </cfRule>
    <cfRule type="cellIs" dxfId="11861" priority="3420" operator="lessThan">
      <formula>$O$84</formula>
    </cfRule>
  </conditionalFormatting>
  <conditionalFormatting sqref="AT84">
    <cfRule type="containsText" dxfId="11860" priority="3413" operator="containsText" text="Score">
      <formula>NOT(ISERROR(SEARCH("Score",AT84)))</formula>
    </cfRule>
    <cfRule type="cellIs" dxfId="11859" priority="3414" operator="greaterThan">
      <formula>$O$84</formula>
    </cfRule>
    <cfRule type="cellIs" dxfId="11858" priority="3415" operator="equal">
      <formula>$O$84</formula>
    </cfRule>
    <cfRule type="cellIs" dxfId="11857" priority="3416" operator="lessThan">
      <formula>$O$84</formula>
    </cfRule>
  </conditionalFormatting>
  <conditionalFormatting sqref="AU84">
    <cfRule type="containsText" dxfId="11856" priority="3409" operator="containsText" text="Score">
      <formula>NOT(ISERROR(SEARCH("Score",AU84)))</formula>
    </cfRule>
    <cfRule type="cellIs" dxfId="11855" priority="3410" operator="greaterThan">
      <formula>$O$84</formula>
    </cfRule>
    <cfRule type="cellIs" dxfId="11854" priority="3411" operator="equal">
      <formula>$O$84</formula>
    </cfRule>
    <cfRule type="cellIs" dxfId="11853" priority="3412" operator="lessThan">
      <formula>$O$84</formula>
    </cfRule>
  </conditionalFormatting>
  <conditionalFormatting sqref="AV84">
    <cfRule type="containsText" dxfId="11852" priority="3405" operator="containsText" text="Score">
      <formula>NOT(ISERROR(SEARCH("Score",AV84)))</formula>
    </cfRule>
    <cfRule type="cellIs" dxfId="11851" priority="3406" operator="greaterThan">
      <formula>$O$84</formula>
    </cfRule>
    <cfRule type="cellIs" dxfId="11850" priority="3407" operator="equal">
      <formula>$O$84</formula>
    </cfRule>
    <cfRule type="cellIs" dxfId="11849" priority="3408" operator="lessThan">
      <formula>$O$84</formula>
    </cfRule>
  </conditionalFormatting>
  <conditionalFormatting sqref="AW84">
    <cfRule type="containsText" dxfId="11848" priority="3401" operator="containsText" text="Score">
      <formula>NOT(ISERROR(SEARCH("Score",AW84)))</formula>
    </cfRule>
    <cfRule type="cellIs" dxfId="11847" priority="3402" operator="greaterThan">
      <formula>$O$84</formula>
    </cfRule>
    <cfRule type="cellIs" dxfId="11846" priority="3403" operator="equal">
      <formula>$O$84</formula>
    </cfRule>
    <cfRule type="cellIs" dxfId="11845" priority="3404" operator="lessThan">
      <formula>$O$84</formula>
    </cfRule>
  </conditionalFormatting>
  <conditionalFormatting sqref="AX84">
    <cfRule type="containsText" dxfId="11844" priority="3397" operator="containsText" text="Score">
      <formula>NOT(ISERROR(SEARCH("Score",AX84)))</formula>
    </cfRule>
    <cfRule type="cellIs" dxfId="11843" priority="3398" operator="greaterThan">
      <formula>$O$84</formula>
    </cfRule>
    <cfRule type="cellIs" dxfId="11842" priority="3399" operator="equal">
      <formula>$O$84</formula>
    </cfRule>
    <cfRule type="cellIs" dxfId="11841" priority="3400" operator="lessThan">
      <formula>$O$84</formula>
    </cfRule>
  </conditionalFormatting>
  <conditionalFormatting sqref="AY84">
    <cfRule type="containsText" dxfId="11840" priority="3393" operator="containsText" text="Score">
      <formula>NOT(ISERROR(SEARCH("Score",AY84)))</formula>
    </cfRule>
    <cfRule type="cellIs" dxfId="11839" priority="3394" operator="greaterThan">
      <formula>$O$84</formula>
    </cfRule>
    <cfRule type="cellIs" dxfId="11838" priority="3395" operator="equal">
      <formula>$O$84</formula>
    </cfRule>
    <cfRule type="cellIs" dxfId="11837" priority="3396" operator="lessThan">
      <formula>$O$84</formula>
    </cfRule>
  </conditionalFormatting>
  <conditionalFormatting sqref="AZ84">
    <cfRule type="containsText" dxfId="11836" priority="3389" operator="containsText" text="Score">
      <formula>NOT(ISERROR(SEARCH("Score",AZ84)))</formula>
    </cfRule>
    <cfRule type="cellIs" dxfId="11835" priority="3390" operator="greaterThan">
      <formula>$O$84</formula>
    </cfRule>
    <cfRule type="cellIs" dxfId="11834" priority="3391" operator="equal">
      <formula>$O$84</formula>
    </cfRule>
    <cfRule type="cellIs" dxfId="11833" priority="3392" operator="lessThan">
      <formula>$O$84</formula>
    </cfRule>
  </conditionalFormatting>
  <conditionalFormatting sqref="BA84">
    <cfRule type="containsText" dxfId="11832" priority="3385" operator="containsText" text="Score">
      <formula>NOT(ISERROR(SEARCH("Score",BA84)))</formula>
    </cfRule>
    <cfRule type="cellIs" dxfId="11831" priority="3386" operator="greaterThan">
      <formula>$O$84</formula>
    </cfRule>
    <cfRule type="cellIs" dxfId="11830" priority="3387" operator="equal">
      <formula>$O$84</formula>
    </cfRule>
    <cfRule type="cellIs" dxfId="11829" priority="3388" operator="lessThan">
      <formula>$O$84</formula>
    </cfRule>
  </conditionalFormatting>
  <conditionalFormatting sqref="BB84">
    <cfRule type="containsText" dxfId="11828" priority="3381" operator="containsText" text="Score">
      <formula>NOT(ISERROR(SEARCH("Score",BB84)))</formula>
    </cfRule>
    <cfRule type="cellIs" dxfId="11827" priority="3382" operator="greaterThan">
      <formula>$O$84</formula>
    </cfRule>
    <cfRule type="cellIs" dxfId="11826" priority="3383" operator="equal">
      <formula>$O$84</formula>
    </cfRule>
    <cfRule type="cellIs" dxfId="11825" priority="3384" operator="lessThan">
      <formula>$O$84</formula>
    </cfRule>
  </conditionalFormatting>
  <conditionalFormatting sqref="BC84">
    <cfRule type="containsText" dxfId="11824" priority="3377" operator="containsText" text="Score">
      <formula>NOT(ISERROR(SEARCH("Score",BC84)))</formula>
    </cfRule>
    <cfRule type="cellIs" dxfId="11823" priority="3378" operator="greaterThan">
      <formula>$O$84</formula>
    </cfRule>
    <cfRule type="cellIs" dxfId="11822" priority="3379" operator="equal">
      <formula>$O$84</formula>
    </cfRule>
    <cfRule type="cellIs" dxfId="11821" priority="3380" operator="lessThan">
      <formula>$O$84</formula>
    </cfRule>
  </conditionalFormatting>
  <conditionalFormatting sqref="BD84">
    <cfRule type="containsText" dxfId="11820" priority="3373" operator="containsText" text="Score">
      <formula>NOT(ISERROR(SEARCH("Score",BD84)))</formula>
    </cfRule>
    <cfRule type="cellIs" dxfId="11819" priority="3374" operator="greaterThan">
      <formula>$O$84</formula>
    </cfRule>
    <cfRule type="cellIs" dxfId="11818" priority="3375" operator="equal">
      <formula>$O$84</formula>
    </cfRule>
    <cfRule type="cellIs" dxfId="11817" priority="3376" operator="lessThan">
      <formula>$O$84</formula>
    </cfRule>
  </conditionalFormatting>
  <conditionalFormatting sqref="BE84">
    <cfRule type="containsText" dxfId="11816" priority="3369" operator="containsText" text="Score">
      <formula>NOT(ISERROR(SEARCH("Score",BE84)))</formula>
    </cfRule>
    <cfRule type="cellIs" dxfId="11815" priority="3370" operator="greaterThan">
      <formula>$O$84</formula>
    </cfRule>
    <cfRule type="cellIs" dxfId="11814" priority="3371" operator="equal">
      <formula>$O$84</formula>
    </cfRule>
    <cfRule type="cellIs" dxfId="11813" priority="3372" operator="lessThan">
      <formula>$O$84</formula>
    </cfRule>
  </conditionalFormatting>
  <conditionalFormatting sqref="BF84">
    <cfRule type="containsText" dxfId="11812" priority="3365" operator="containsText" text="Score">
      <formula>NOT(ISERROR(SEARCH("Score",BF84)))</formula>
    </cfRule>
    <cfRule type="cellIs" dxfId="11811" priority="3366" operator="greaterThan">
      <formula>$O$84</formula>
    </cfRule>
    <cfRule type="cellIs" dxfId="11810" priority="3367" operator="equal">
      <formula>$O$84</formula>
    </cfRule>
    <cfRule type="cellIs" dxfId="11809" priority="3368" operator="lessThan">
      <formula>$O$84</formula>
    </cfRule>
  </conditionalFormatting>
  <conditionalFormatting sqref="AL88">
    <cfRule type="containsText" dxfId="11808" priority="3325" operator="containsText" text="Score">
      <formula>NOT(ISERROR(SEARCH("Score",AL88)))</formula>
    </cfRule>
    <cfRule type="cellIs" dxfId="11807" priority="3326" operator="greaterThan">
      <formula>$O$88</formula>
    </cfRule>
    <cfRule type="cellIs" dxfId="11806" priority="3327" operator="equal">
      <formula>$O$88</formula>
    </cfRule>
    <cfRule type="cellIs" dxfId="11805" priority="3328" operator="lessThan">
      <formula>$O$88</formula>
    </cfRule>
  </conditionalFormatting>
  <conditionalFormatting sqref="AM88">
    <cfRule type="containsText" dxfId="11804" priority="3321" operator="containsText" text="Score">
      <formula>NOT(ISERROR(SEARCH("Score",AM88)))</formula>
    </cfRule>
    <cfRule type="cellIs" dxfId="11803" priority="3322" operator="greaterThan">
      <formula>$O$88</formula>
    </cfRule>
    <cfRule type="cellIs" dxfId="11802" priority="3323" operator="equal">
      <formula>$O$88</formula>
    </cfRule>
    <cfRule type="cellIs" dxfId="11801" priority="3324" operator="lessThan">
      <formula>$O$88</formula>
    </cfRule>
  </conditionalFormatting>
  <conditionalFormatting sqref="AN88">
    <cfRule type="containsText" dxfId="11800" priority="3317" operator="containsText" text="Score">
      <formula>NOT(ISERROR(SEARCH("Score",AN88)))</formula>
    </cfRule>
    <cfRule type="cellIs" dxfId="11799" priority="3318" operator="greaterThan">
      <formula>$O$88</formula>
    </cfRule>
    <cfRule type="cellIs" dxfId="11798" priority="3319" operator="equal">
      <formula>$O$88</formula>
    </cfRule>
    <cfRule type="cellIs" dxfId="11797" priority="3320" operator="lessThan">
      <formula>$O$88</formula>
    </cfRule>
  </conditionalFormatting>
  <conditionalFormatting sqref="AO88">
    <cfRule type="containsText" dxfId="11796" priority="3313" operator="containsText" text="Score">
      <formula>NOT(ISERROR(SEARCH("Score",AO88)))</formula>
    </cfRule>
    <cfRule type="cellIs" dxfId="11795" priority="3314" operator="greaterThan">
      <formula>$O$88</formula>
    </cfRule>
    <cfRule type="cellIs" dxfId="11794" priority="3315" operator="equal">
      <formula>$O$88</formula>
    </cfRule>
    <cfRule type="cellIs" dxfId="11793" priority="3316" operator="lessThan">
      <formula>$O$88</formula>
    </cfRule>
  </conditionalFormatting>
  <conditionalFormatting sqref="AP88">
    <cfRule type="containsText" dxfId="11792" priority="3309" operator="containsText" text="Score">
      <formula>NOT(ISERROR(SEARCH("Score",AP88)))</formula>
    </cfRule>
    <cfRule type="cellIs" dxfId="11791" priority="3310" operator="greaterThan">
      <formula>$O$88</formula>
    </cfRule>
    <cfRule type="cellIs" dxfId="11790" priority="3311" operator="equal">
      <formula>$O$88</formula>
    </cfRule>
    <cfRule type="cellIs" dxfId="11789" priority="3312" operator="lessThan">
      <formula>$O$88</formula>
    </cfRule>
  </conditionalFormatting>
  <conditionalFormatting sqref="AQ88">
    <cfRule type="containsText" dxfId="11788" priority="3305" operator="containsText" text="Score">
      <formula>NOT(ISERROR(SEARCH("Score",AQ88)))</formula>
    </cfRule>
    <cfRule type="cellIs" dxfId="11787" priority="3306" operator="greaterThan">
      <formula>$O$88</formula>
    </cfRule>
    <cfRule type="cellIs" dxfId="11786" priority="3307" operator="equal">
      <formula>$O$88</formula>
    </cfRule>
    <cfRule type="cellIs" dxfId="11785" priority="3308" operator="lessThan">
      <formula>$O$88</formula>
    </cfRule>
  </conditionalFormatting>
  <conditionalFormatting sqref="AR88">
    <cfRule type="containsText" dxfId="11784" priority="3301" operator="containsText" text="Score">
      <formula>NOT(ISERROR(SEARCH("Score",AR88)))</formula>
    </cfRule>
    <cfRule type="cellIs" dxfId="11783" priority="3302" operator="greaterThan">
      <formula>$O$88</formula>
    </cfRule>
    <cfRule type="cellIs" dxfId="11782" priority="3303" operator="equal">
      <formula>$O$88</formula>
    </cfRule>
    <cfRule type="cellIs" dxfId="11781" priority="3304" operator="lessThan">
      <formula>$O$88</formula>
    </cfRule>
  </conditionalFormatting>
  <conditionalFormatting sqref="AS88">
    <cfRule type="containsText" dxfId="11780" priority="3297" operator="containsText" text="Score">
      <formula>NOT(ISERROR(SEARCH("Score",AS88)))</formula>
    </cfRule>
    <cfRule type="cellIs" dxfId="11779" priority="3298" operator="greaterThan">
      <formula>$O$88</formula>
    </cfRule>
    <cfRule type="cellIs" dxfId="11778" priority="3299" operator="equal">
      <formula>$O$88</formula>
    </cfRule>
    <cfRule type="cellIs" dxfId="11777" priority="3300" operator="lessThan">
      <formula>$O$88</formula>
    </cfRule>
  </conditionalFormatting>
  <conditionalFormatting sqref="AT88">
    <cfRule type="containsText" dxfId="11776" priority="3293" operator="containsText" text="Score">
      <formula>NOT(ISERROR(SEARCH("Score",AT88)))</formula>
    </cfRule>
    <cfRule type="cellIs" dxfId="11775" priority="3294" operator="greaterThan">
      <formula>$O$88</formula>
    </cfRule>
    <cfRule type="cellIs" dxfId="11774" priority="3295" operator="equal">
      <formula>$O$88</formula>
    </cfRule>
    <cfRule type="cellIs" dxfId="11773" priority="3296" operator="lessThan">
      <formula>$O$88</formula>
    </cfRule>
  </conditionalFormatting>
  <conditionalFormatting sqref="AU88">
    <cfRule type="containsText" dxfId="11772" priority="3289" operator="containsText" text="Score">
      <formula>NOT(ISERROR(SEARCH("Score",AU88)))</formula>
    </cfRule>
    <cfRule type="cellIs" dxfId="11771" priority="3290" operator="greaterThan">
      <formula>$O$88</formula>
    </cfRule>
    <cfRule type="cellIs" dxfId="11770" priority="3291" operator="equal">
      <formula>$O$88</formula>
    </cfRule>
    <cfRule type="cellIs" dxfId="11769" priority="3292" operator="lessThan">
      <formula>$O$88</formula>
    </cfRule>
  </conditionalFormatting>
  <conditionalFormatting sqref="AV88">
    <cfRule type="containsText" dxfId="11768" priority="3285" operator="containsText" text="Score">
      <formula>NOT(ISERROR(SEARCH("Score",AV88)))</formula>
    </cfRule>
    <cfRule type="cellIs" dxfId="11767" priority="3286" operator="greaterThan">
      <formula>$O$88</formula>
    </cfRule>
    <cfRule type="cellIs" dxfId="11766" priority="3287" operator="equal">
      <formula>$O$88</formula>
    </cfRule>
    <cfRule type="cellIs" dxfId="11765" priority="3288" operator="lessThan">
      <formula>$O$88</formula>
    </cfRule>
  </conditionalFormatting>
  <conditionalFormatting sqref="AW88">
    <cfRule type="containsText" dxfId="11764" priority="3281" operator="containsText" text="Score">
      <formula>NOT(ISERROR(SEARCH("Score",AW88)))</formula>
    </cfRule>
    <cfRule type="cellIs" dxfId="11763" priority="3282" operator="greaterThan">
      <formula>$O$88</formula>
    </cfRule>
    <cfRule type="cellIs" dxfId="11762" priority="3283" operator="equal">
      <formula>$O$88</formula>
    </cfRule>
    <cfRule type="cellIs" dxfId="11761" priority="3284" operator="lessThan">
      <formula>$O$88</formula>
    </cfRule>
  </conditionalFormatting>
  <conditionalFormatting sqref="AX88">
    <cfRule type="containsText" dxfId="11760" priority="3277" operator="containsText" text="Score">
      <formula>NOT(ISERROR(SEARCH("Score",AX88)))</formula>
    </cfRule>
    <cfRule type="cellIs" dxfId="11759" priority="3278" operator="greaterThan">
      <formula>$O$88</formula>
    </cfRule>
    <cfRule type="cellIs" dxfId="11758" priority="3279" operator="equal">
      <formula>$O$88</formula>
    </cfRule>
    <cfRule type="cellIs" dxfId="11757" priority="3280" operator="lessThan">
      <formula>$O$88</formula>
    </cfRule>
  </conditionalFormatting>
  <conditionalFormatting sqref="AY88">
    <cfRule type="containsText" dxfId="11756" priority="3273" operator="containsText" text="Score">
      <formula>NOT(ISERROR(SEARCH("Score",AY88)))</formula>
    </cfRule>
    <cfRule type="cellIs" dxfId="11755" priority="3274" operator="greaterThan">
      <formula>$O$88</formula>
    </cfRule>
    <cfRule type="cellIs" dxfId="11754" priority="3275" operator="equal">
      <formula>$O$88</formula>
    </cfRule>
    <cfRule type="cellIs" dxfId="11753" priority="3276" operator="lessThan">
      <formula>$O$88</formula>
    </cfRule>
  </conditionalFormatting>
  <conditionalFormatting sqref="AZ88">
    <cfRule type="containsText" dxfId="11752" priority="3269" operator="containsText" text="Score">
      <formula>NOT(ISERROR(SEARCH("Score",AZ88)))</formula>
    </cfRule>
    <cfRule type="cellIs" dxfId="11751" priority="3270" operator="greaterThan">
      <formula>$O$88</formula>
    </cfRule>
    <cfRule type="cellIs" dxfId="11750" priority="3271" operator="equal">
      <formula>$O$88</formula>
    </cfRule>
    <cfRule type="cellIs" dxfId="11749" priority="3272" operator="lessThan">
      <formula>$O$88</formula>
    </cfRule>
  </conditionalFormatting>
  <conditionalFormatting sqref="BA88">
    <cfRule type="containsText" dxfId="11748" priority="3265" operator="containsText" text="Score">
      <formula>NOT(ISERROR(SEARCH("Score",BA88)))</formula>
    </cfRule>
    <cfRule type="cellIs" dxfId="11747" priority="3266" operator="greaterThan">
      <formula>$O$88</formula>
    </cfRule>
    <cfRule type="cellIs" dxfId="11746" priority="3267" operator="equal">
      <formula>$O$88</formula>
    </cfRule>
    <cfRule type="cellIs" dxfId="11745" priority="3268" operator="lessThan">
      <formula>$O$88</formula>
    </cfRule>
  </conditionalFormatting>
  <conditionalFormatting sqref="BB88">
    <cfRule type="containsText" dxfId="11744" priority="3261" operator="containsText" text="Score">
      <formula>NOT(ISERROR(SEARCH("Score",BB88)))</formula>
    </cfRule>
    <cfRule type="cellIs" dxfId="11743" priority="3262" operator="greaterThan">
      <formula>$O$88</formula>
    </cfRule>
    <cfRule type="cellIs" dxfId="11742" priority="3263" operator="equal">
      <formula>$O$88</formula>
    </cfRule>
    <cfRule type="cellIs" dxfId="11741" priority="3264" operator="lessThan">
      <formula>$O$88</formula>
    </cfRule>
  </conditionalFormatting>
  <conditionalFormatting sqref="BC88">
    <cfRule type="containsText" dxfId="11740" priority="3257" operator="containsText" text="Score">
      <formula>NOT(ISERROR(SEARCH("Score",BC88)))</formula>
    </cfRule>
    <cfRule type="cellIs" dxfId="11739" priority="3258" operator="greaterThan">
      <formula>$O$88</formula>
    </cfRule>
    <cfRule type="cellIs" dxfId="11738" priority="3259" operator="equal">
      <formula>$O$88</formula>
    </cfRule>
    <cfRule type="cellIs" dxfId="11737" priority="3260" operator="lessThan">
      <formula>$O$88</formula>
    </cfRule>
  </conditionalFormatting>
  <conditionalFormatting sqref="BD88">
    <cfRule type="containsText" dxfId="11736" priority="3253" operator="containsText" text="Score">
      <formula>NOT(ISERROR(SEARCH("Score",BD88)))</formula>
    </cfRule>
    <cfRule type="cellIs" dxfId="11735" priority="3254" operator="greaterThan">
      <formula>$O$88</formula>
    </cfRule>
    <cfRule type="cellIs" dxfId="11734" priority="3255" operator="equal">
      <formula>$O$88</formula>
    </cfRule>
    <cfRule type="cellIs" dxfId="11733" priority="3256" operator="lessThan">
      <formula>$O$88</formula>
    </cfRule>
  </conditionalFormatting>
  <conditionalFormatting sqref="BE88">
    <cfRule type="containsText" dxfId="11732" priority="3249" operator="containsText" text="Score">
      <formula>NOT(ISERROR(SEARCH("Score",BE88)))</formula>
    </cfRule>
    <cfRule type="cellIs" dxfId="11731" priority="3250" operator="greaterThan">
      <formula>$O$88</formula>
    </cfRule>
    <cfRule type="cellIs" dxfId="11730" priority="3251" operator="equal">
      <formula>$O$88</formula>
    </cfRule>
    <cfRule type="cellIs" dxfId="11729" priority="3252" operator="lessThan">
      <formula>$O$88</formula>
    </cfRule>
  </conditionalFormatting>
  <conditionalFormatting sqref="BF88">
    <cfRule type="containsText" dxfId="11728" priority="3245" operator="containsText" text="Score">
      <formula>NOT(ISERROR(SEARCH("Score",BF88)))</formula>
    </cfRule>
    <cfRule type="cellIs" dxfId="11727" priority="3246" operator="greaterThan">
      <formula>$O$88</formula>
    </cfRule>
    <cfRule type="cellIs" dxfId="11726" priority="3247" operator="equal">
      <formula>$O$88</formula>
    </cfRule>
    <cfRule type="cellIs" dxfId="11725" priority="3248" operator="lessThan">
      <formula>$O$88</formula>
    </cfRule>
  </conditionalFormatting>
  <conditionalFormatting sqref="AL92">
    <cfRule type="containsText" dxfId="11724" priority="3205" operator="containsText" text="Score">
      <formula>NOT(ISERROR(SEARCH("Score",AL92)))</formula>
    </cfRule>
    <cfRule type="cellIs" dxfId="11723" priority="3206" operator="greaterThan">
      <formula>$O$92</formula>
    </cfRule>
    <cfRule type="cellIs" dxfId="11722" priority="3207" operator="equal">
      <formula>$O$92</formula>
    </cfRule>
    <cfRule type="cellIs" dxfId="11721" priority="3208" operator="lessThan">
      <formula>$O$92</formula>
    </cfRule>
  </conditionalFormatting>
  <conditionalFormatting sqref="AM92">
    <cfRule type="containsText" dxfId="11720" priority="3201" operator="containsText" text="Score">
      <formula>NOT(ISERROR(SEARCH("Score",AM92)))</formula>
    </cfRule>
    <cfRule type="cellIs" dxfId="11719" priority="3202" operator="greaterThan">
      <formula>$O$92</formula>
    </cfRule>
    <cfRule type="cellIs" dxfId="11718" priority="3203" operator="equal">
      <formula>$O$92</formula>
    </cfRule>
    <cfRule type="cellIs" dxfId="11717" priority="3204" operator="lessThan">
      <formula>$O$92</formula>
    </cfRule>
  </conditionalFormatting>
  <conditionalFormatting sqref="AN92">
    <cfRule type="containsText" dxfId="11716" priority="3197" operator="containsText" text="Score">
      <formula>NOT(ISERROR(SEARCH("Score",AN92)))</formula>
    </cfRule>
    <cfRule type="cellIs" dxfId="11715" priority="3198" operator="greaterThan">
      <formula>$O$92</formula>
    </cfRule>
    <cfRule type="cellIs" dxfId="11714" priority="3199" operator="equal">
      <formula>$O$92</formula>
    </cfRule>
    <cfRule type="cellIs" dxfId="11713" priority="3200" operator="lessThan">
      <formula>$O$92</formula>
    </cfRule>
  </conditionalFormatting>
  <conditionalFormatting sqref="AO92">
    <cfRule type="containsText" dxfId="11712" priority="3193" operator="containsText" text="Score">
      <formula>NOT(ISERROR(SEARCH("Score",AO92)))</formula>
    </cfRule>
    <cfRule type="cellIs" dxfId="11711" priority="3194" operator="greaterThan">
      <formula>$O$92</formula>
    </cfRule>
    <cfRule type="cellIs" dxfId="11710" priority="3195" operator="equal">
      <formula>$O$92</formula>
    </cfRule>
    <cfRule type="cellIs" dxfId="11709" priority="3196" operator="lessThan">
      <formula>$O$92</formula>
    </cfRule>
  </conditionalFormatting>
  <conditionalFormatting sqref="AP92">
    <cfRule type="containsText" dxfId="11708" priority="3189" operator="containsText" text="Score">
      <formula>NOT(ISERROR(SEARCH("Score",AP92)))</formula>
    </cfRule>
    <cfRule type="cellIs" dxfId="11707" priority="3190" operator="greaterThan">
      <formula>$O$92</formula>
    </cfRule>
    <cfRule type="cellIs" dxfId="11706" priority="3191" operator="equal">
      <formula>$O$92</formula>
    </cfRule>
    <cfRule type="cellIs" dxfId="11705" priority="3192" operator="lessThan">
      <formula>$O$92</formula>
    </cfRule>
  </conditionalFormatting>
  <conditionalFormatting sqref="AQ92">
    <cfRule type="containsText" dxfId="11704" priority="3185" operator="containsText" text="Score">
      <formula>NOT(ISERROR(SEARCH("Score",AQ92)))</formula>
    </cfRule>
    <cfRule type="cellIs" dxfId="11703" priority="3186" operator="greaterThan">
      <formula>$O$92</formula>
    </cfRule>
    <cfRule type="cellIs" dxfId="11702" priority="3187" operator="equal">
      <formula>$O$92</formula>
    </cfRule>
    <cfRule type="cellIs" dxfId="11701" priority="3188" operator="lessThan">
      <formula>$O$92</formula>
    </cfRule>
  </conditionalFormatting>
  <conditionalFormatting sqref="AR92">
    <cfRule type="containsText" dxfId="11700" priority="3181" operator="containsText" text="Score">
      <formula>NOT(ISERROR(SEARCH("Score",AR92)))</formula>
    </cfRule>
    <cfRule type="cellIs" dxfId="11699" priority="3182" operator="greaterThan">
      <formula>$O$92</formula>
    </cfRule>
    <cfRule type="cellIs" dxfId="11698" priority="3183" operator="equal">
      <formula>$O$92</formula>
    </cfRule>
    <cfRule type="cellIs" dxfId="11697" priority="3184" operator="lessThan">
      <formula>$O$92</formula>
    </cfRule>
  </conditionalFormatting>
  <conditionalFormatting sqref="AS92">
    <cfRule type="containsText" dxfId="11696" priority="3177" operator="containsText" text="Score">
      <formula>NOT(ISERROR(SEARCH("Score",AS92)))</formula>
    </cfRule>
    <cfRule type="cellIs" dxfId="11695" priority="3178" operator="greaterThan">
      <formula>$O$92</formula>
    </cfRule>
    <cfRule type="cellIs" dxfId="11694" priority="3179" operator="equal">
      <formula>$O$92</formula>
    </cfRule>
    <cfRule type="cellIs" dxfId="11693" priority="3180" operator="lessThan">
      <formula>$O$92</formula>
    </cfRule>
  </conditionalFormatting>
  <conditionalFormatting sqref="AT92">
    <cfRule type="containsText" dxfId="11692" priority="3173" operator="containsText" text="Score">
      <formula>NOT(ISERROR(SEARCH("Score",AT92)))</formula>
    </cfRule>
    <cfRule type="cellIs" dxfId="11691" priority="3174" operator="greaterThan">
      <formula>$O$92</formula>
    </cfRule>
    <cfRule type="cellIs" dxfId="11690" priority="3175" operator="equal">
      <formula>$O$92</formula>
    </cfRule>
    <cfRule type="cellIs" dxfId="11689" priority="3176" operator="lessThan">
      <formula>$O$92</formula>
    </cfRule>
  </conditionalFormatting>
  <conditionalFormatting sqref="AU92">
    <cfRule type="containsText" dxfId="11688" priority="3169" operator="containsText" text="Score">
      <formula>NOT(ISERROR(SEARCH("Score",AU92)))</formula>
    </cfRule>
    <cfRule type="cellIs" dxfId="11687" priority="3170" operator="greaterThan">
      <formula>$O$92</formula>
    </cfRule>
    <cfRule type="cellIs" dxfId="11686" priority="3171" operator="equal">
      <formula>$O$92</formula>
    </cfRule>
    <cfRule type="cellIs" dxfId="11685" priority="3172" operator="lessThan">
      <formula>$O$92</formula>
    </cfRule>
  </conditionalFormatting>
  <conditionalFormatting sqref="AV92">
    <cfRule type="containsText" dxfId="11684" priority="3165" operator="containsText" text="Score">
      <formula>NOT(ISERROR(SEARCH("Score",AV92)))</formula>
    </cfRule>
    <cfRule type="cellIs" dxfId="11683" priority="3166" operator="greaterThan">
      <formula>$O$92</formula>
    </cfRule>
    <cfRule type="cellIs" dxfId="11682" priority="3167" operator="equal">
      <formula>$O$92</formula>
    </cfRule>
    <cfRule type="cellIs" dxfId="11681" priority="3168" operator="lessThan">
      <formula>$O$92</formula>
    </cfRule>
  </conditionalFormatting>
  <conditionalFormatting sqref="AW92">
    <cfRule type="containsText" dxfId="11680" priority="3161" operator="containsText" text="Score">
      <formula>NOT(ISERROR(SEARCH("Score",AW92)))</formula>
    </cfRule>
    <cfRule type="cellIs" dxfId="11679" priority="3162" operator="greaterThan">
      <formula>$O$92</formula>
    </cfRule>
    <cfRule type="cellIs" dxfId="11678" priority="3163" operator="equal">
      <formula>$O$92</formula>
    </cfRule>
    <cfRule type="cellIs" dxfId="11677" priority="3164" operator="lessThan">
      <formula>$O$92</formula>
    </cfRule>
  </conditionalFormatting>
  <conditionalFormatting sqref="AX92">
    <cfRule type="containsText" dxfId="11676" priority="3157" operator="containsText" text="Score">
      <formula>NOT(ISERROR(SEARCH("Score",AX92)))</formula>
    </cfRule>
    <cfRule type="cellIs" dxfId="11675" priority="3158" operator="greaterThan">
      <formula>$O$92</formula>
    </cfRule>
    <cfRule type="cellIs" dxfId="11674" priority="3159" operator="equal">
      <formula>$O$92</formula>
    </cfRule>
    <cfRule type="cellIs" dxfId="11673" priority="3160" operator="lessThan">
      <formula>$O$92</formula>
    </cfRule>
  </conditionalFormatting>
  <conditionalFormatting sqref="AY92">
    <cfRule type="containsText" dxfId="11672" priority="3153" operator="containsText" text="Score">
      <formula>NOT(ISERROR(SEARCH("Score",AY92)))</formula>
    </cfRule>
    <cfRule type="cellIs" dxfId="11671" priority="3154" operator="greaterThan">
      <formula>$O$92</formula>
    </cfRule>
    <cfRule type="cellIs" dxfId="11670" priority="3155" operator="equal">
      <formula>$O$92</formula>
    </cfRule>
    <cfRule type="cellIs" dxfId="11669" priority="3156" operator="lessThan">
      <formula>$O$92</formula>
    </cfRule>
  </conditionalFormatting>
  <conditionalFormatting sqref="AZ92">
    <cfRule type="containsText" dxfId="11668" priority="3149" operator="containsText" text="Score">
      <formula>NOT(ISERROR(SEARCH("Score",AZ92)))</formula>
    </cfRule>
    <cfRule type="cellIs" dxfId="11667" priority="3150" operator="greaterThan">
      <formula>$O$92</formula>
    </cfRule>
    <cfRule type="cellIs" dxfId="11666" priority="3151" operator="equal">
      <formula>$O$92</formula>
    </cfRule>
    <cfRule type="cellIs" dxfId="11665" priority="3152" operator="lessThan">
      <formula>$O$92</formula>
    </cfRule>
  </conditionalFormatting>
  <conditionalFormatting sqref="BA92">
    <cfRule type="containsText" dxfId="11664" priority="3145" operator="containsText" text="Score">
      <formula>NOT(ISERROR(SEARCH("Score",BA92)))</formula>
    </cfRule>
    <cfRule type="cellIs" dxfId="11663" priority="3146" operator="greaterThan">
      <formula>$O$92</formula>
    </cfRule>
    <cfRule type="cellIs" dxfId="11662" priority="3147" operator="equal">
      <formula>$O$92</formula>
    </cfRule>
    <cfRule type="cellIs" dxfId="11661" priority="3148" operator="lessThan">
      <formula>$O$92</formula>
    </cfRule>
  </conditionalFormatting>
  <conditionalFormatting sqref="BB92">
    <cfRule type="containsText" dxfId="11660" priority="3141" operator="containsText" text="Score">
      <formula>NOT(ISERROR(SEARCH("Score",BB92)))</formula>
    </cfRule>
    <cfRule type="cellIs" dxfId="11659" priority="3142" operator="greaterThan">
      <formula>$O$92</formula>
    </cfRule>
    <cfRule type="cellIs" dxfId="11658" priority="3143" operator="equal">
      <formula>$O$92</formula>
    </cfRule>
    <cfRule type="cellIs" dxfId="11657" priority="3144" operator="lessThan">
      <formula>$O$92</formula>
    </cfRule>
  </conditionalFormatting>
  <conditionalFormatting sqref="BC92">
    <cfRule type="containsText" dxfId="11656" priority="3137" operator="containsText" text="Score">
      <formula>NOT(ISERROR(SEARCH("Score",BC92)))</formula>
    </cfRule>
    <cfRule type="cellIs" dxfId="11655" priority="3138" operator="greaterThan">
      <formula>$O$92</formula>
    </cfRule>
    <cfRule type="cellIs" dxfId="11654" priority="3139" operator="equal">
      <formula>$O$92</formula>
    </cfRule>
    <cfRule type="cellIs" dxfId="11653" priority="3140" operator="lessThan">
      <formula>$O$92</formula>
    </cfRule>
  </conditionalFormatting>
  <conditionalFormatting sqref="BD92">
    <cfRule type="containsText" dxfId="11652" priority="3133" operator="containsText" text="Score">
      <formula>NOT(ISERROR(SEARCH("Score",BD92)))</formula>
    </cfRule>
    <cfRule type="cellIs" dxfId="11651" priority="3134" operator="greaterThan">
      <formula>$O$92</formula>
    </cfRule>
    <cfRule type="cellIs" dxfId="11650" priority="3135" operator="equal">
      <formula>$O$92</formula>
    </cfRule>
    <cfRule type="cellIs" dxfId="11649" priority="3136" operator="lessThan">
      <formula>$O$92</formula>
    </cfRule>
  </conditionalFormatting>
  <conditionalFormatting sqref="BE92">
    <cfRule type="containsText" dxfId="11648" priority="3129" operator="containsText" text="Score">
      <formula>NOT(ISERROR(SEARCH("Score",BE92)))</formula>
    </cfRule>
    <cfRule type="cellIs" dxfId="11647" priority="3130" operator="greaterThan">
      <formula>$O$92</formula>
    </cfRule>
    <cfRule type="cellIs" dxfId="11646" priority="3131" operator="equal">
      <formula>$O$92</formula>
    </cfRule>
    <cfRule type="cellIs" dxfId="11645" priority="3132" operator="lessThan">
      <formula>$O$92</formula>
    </cfRule>
  </conditionalFormatting>
  <conditionalFormatting sqref="BF92">
    <cfRule type="containsText" dxfId="11644" priority="3125" operator="containsText" text="Score">
      <formula>NOT(ISERROR(SEARCH("Score",BF92)))</formula>
    </cfRule>
    <cfRule type="cellIs" dxfId="11643" priority="3126" operator="greaterThan">
      <formula>$O$92</formula>
    </cfRule>
    <cfRule type="cellIs" dxfId="11642" priority="3127" operator="equal">
      <formula>$O$92</formula>
    </cfRule>
    <cfRule type="cellIs" dxfId="11641" priority="3128" operator="lessThan">
      <formula>$O$92</formula>
    </cfRule>
  </conditionalFormatting>
  <conditionalFormatting sqref="AL96">
    <cfRule type="containsText" dxfId="11640" priority="3085" operator="containsText" text="Score">
      <formula>NOT(ISERROR(SEARCH("Score",AL96)))</formula>
    </cfRule>
    <cfRule type="cellIs" dxfId="11639" priority="3086" operator="greaterThan">
      <formula>$O$96</formula>
    </cfRule>
    <cfRule type="cellIs" dxfId="11638" priority="3087" operator="equal">
      <formula>$O$96</formula>
    </cfRule>
    <cfRule type="cellIs" dxfId="11637" priority="3088" operator="lessThan">
      <formula>$O$96</formula>
    </cfRule>
  </conditionalFormatting>
  <conditionalFormatting sqref="AM96">
    <cfRule type="containsText" dxfId="11636" priority="3081" operator="containsText" text="Score">
      <formula>NOT(ISERROR(SEARCH("Score",AM96)))</formula>
    </cfRule>
    <cfRule type="cellIs" dxfId="11635" priority="3082" operator="greaterThan">
      <formula>$O$96</formula>
    </cfRule>
    <cfRule type="cellIs" dxfId="11634" priority="3083" operator="equal">
      <formula>$O$96</formula>
    </cfRule>
    <cfRule type="cellIs" dxfId="11633" priority="3084" operator="lessThan">
      <formula>$O$96</formula>
    </cfRule>
  </conditionalFormatting>
  <conditionalFormatting sqref="AN96">
    <cfRule type="containsText" dxfId="11632" priority="3077" operator="containsText" text="Score">
      <formula>NOT(ISERROR(SEARCH("Score",AN96)))</formula>
    </cfRule>
    <cfRule type="cellIs" dxfId="11631" priority="3078" operator="greaterThan">
      <formula>$O$96</formula>
    </cfRule>
    <cfRule type="cellIs" dxfId="11630" priority="3079" operator="equal">
      <formula>$O$96</formula>
    </cfRule>
    <cfRule type="cellIs" dxfId="11629" priority="3080" operator="lessThan">
      <formula>$O$96</formula>
    </cfRule>
  </conditionalFormatting>
  <conditionalFormatting sqref="AO96">
    <cfRule type="containsText" dxfId="11628" priority="3073" operator="containsText" text="Score">
      <formula>NOT(ISERROR(SEARCH("Score",AO96)))</formula>
    </cfRule>
    <cfRule type="cellIs" dxfId="11627" priority="3074" operator="greaterThan">
      <formula>$O$96</formula>
    </cfRule>
    <cfRule type="cellIs" dxfId="11626" priority="3075" operator="equal">
      <formula>$O$96</formula>
    </cfRule>
    <cfRule type="cellIs" dxfId="11625" priority="3076" operator="lessThan">
      <formula>$O$96</formula>
    </cfRule>
  </conditionalFormatting>
  <conditionalFormatting sqref="AP96">
    <cfRule type="containsText" dxfId="11624" priority="3069" operator="containsText" text="Score">
      <formula>NOT(ISERROR(SEARCH("Score",AP96)))</formula>
    </cfRule>
    <cfRule type="cellIs" dxfId="11623" priority="3070" operator="greaterThan">
      <formula>$O$96</formula>
    </cfRule>
    <cfRule type="cellIs" dxfId="11622" priority="3071" operator="equal">
      <formula>$O$96</formula>
    </cfRule>
    <cfRule type="cellIs" dxfId="11621" priority="3072" operator="lessThan">
      <formula>$O$96</formula>
    </cfRule>
  </conditionalFormatting>
  <conditionalFormatting sqref="AQ96">
    <cfRule type="containsText" dxfId="11620" priority="3065" operator="containsText" text="Score">
      <formula>NOT(ISERROR(SEARCH("Score",AQ96)))</formula>
    </cfRule>
    <cfRule type="cellIs" dxfId="11619" priority="3066" operator="greaterThan">
      <formula>$O$96</formula>
    </cfRule>
    <cfRule type="cellIs" dxfId="11618" priority="3067" operator="equal">
      <formula>$O$96</formula>
    </cfRule>
    <cfRule type="cellIs" dxfId="11617" priority="3068" operator="lessThan">
      <formula>$O$96</formula>
    </cfRule>
  </conditionalFormatting>
  <conditionalFormatting sqref="AR96">
    <cfRule type="containsText" dxfId="11616" priority="3061" operator="containsText" text="Score">
      <formula>NOT(ISERROR(SEARCH("Score",AR96)))</formula>
    </cfRule>
    <cfRule type="cellIs" dxfId="11615" priority="3062" operator="greaterThan">
      <formula>$O$96</formula>
    </cfRule>
    <cfRule type="cellIs" dxfId="11614" priority="3063" operator="equal">
      <formula>$O$96</formula>
    </cfRule>
    <cfRule type="cellIs" dxfId="11613" priority="3064" operator="lessThan">
      <formula>$O$96</formula>
    </cfRule>
  </conditionalFormatting>
  <conditionalFormatting sqref="AS96">
    <cfRule type="containsText" dxfId="11612" priority="3057" operator="containsText" text="Score">
      <formula>NOT(ISERROR(SEARCH("Score",AS96)))</formula>
    </cfRule>
    <cfRule type="cellIs" dxfId="11611" priority="3058" operator="greaterThan">
      <formula>$O$96</formula>
    </cfRule>
    <cfRule type="cellIs" dxfId="11610" priority="3059" operator="equal">
      <formula>$O$96</formula>
    </cfRule>
    <cfRule type="cellIs" dxfId="11609" priority="3060" operator="lessThan">
      <formula>$O$96</formula>
    </cfRule>
  </conditionalFormatting>
  <conditionalFormatting sqref="AT96">
    <cfRule type="containsText" dxfId="11608" priority="3053" operator="containsText" text="Score">
      <formula>NOT(ISERROR(SEARCH("Score",AT96)))</formula>
    </cfRule>
    <cfRule type="cellIs" dxfId="11607" priority="3054" operator="greaterThan">
      <formula>$O$96</formula>
    </cfRule>
    <cfRule type="cellIs" dxfId="11606" priority="3055" operator="equal">
      <formula>$O$96</formula>
    </cfRule>
    <cfRule type="cellIs" dxfId="11605" priority="3056" operator="lessThan">
      <formula>$O$96</formula>
    </cfRule>
  </conditionalFormatting>
  <conditionalFormatting sqref="AU96">
    <cfRule type="containsText" dxfId="11604" priority="3049" operator="containsText" text="Score">
      <formula>NOT(ISERROR(SEARCH("Score",AU96)))</formula>
    </cfRule>
    <cfRule type="cellIs" dxfId="11603" priority="3050" operator="greaterThan">
      <formula>$O$96</formula>
    </cfRule>
    <cfRule type="cellIs" dxfId="11602" priority="3051" operator="equal">
      <formula>$O$96</formula>
    </cfRule>
    <cfRule type="cellIs" dxfId="11601" priority="3052" operator="lessThan">
      <formula>$O$96</formula>
    </cfRule>
  </conditionalFormatting>
  <conditionalFormatting sqref="AV96">
    <cfRule type="containsText" dxfId="11600" priority="3045" operator="containsText" text="Score">
      <formula>NOT(ISERROR(SEARCH("Score",AV96)))</formula>
    </cfRule>
    <cfRule type="cellIs" dxfId="11599" priority="3046" operator="greaterThan">
      <formula>$O$96</formula>
    </cfRule>
    <cfRule type="cellIs" dxfId="11598" priority="3047" operator="equal">
      <formula>$O$96</formula>
    </cfRule>
    <cfRule type="cellIs" dxfId="11597" priority="3048" operator="lessThan">
      <formula>$O$96</formula>
    </cfRule>
  </conditionalFormatting>
  <conditionalFormatting sqref="AW96">
    <cfRule type="containsText" dxfId="11596" priority="3041" operator="containsText" text="Score">
      <formula>NOT(ISERROR(SEARCH("Score",AW96)))</formula>
    </cfRule>
    <cfRule type="cellIs" dxfId="11595" priority="3042" operator="greaterThan">
      <formula>$O$96</formula>
    </cfRule>
    <cfRule type="cellIs" dxfId="11594" priority="3043" operator="equal">
      <formula>$O$96</formula>
    </cfRule>
    <cfRule type="cellIs" dxfId="11593" priority="3044" operator="lessThan">
      <formula>$O$96</formula>
    </cfRule>
  </conditionalFormatting>
  <conditionalFormatting sqref="AX96">
    <cfRule type="containsText" dxfId="11592" priority="3037" operator="containsText" text="Score">
      <formula>NOT(ISERROR(SEARCH("Score",AX96)))</formula>
    </cfRule>
    <cfRule type="cellIs" dxfId="11591" priority="3038" operator="greaterThan">
      <formula>$O$96</formula>
    </cfRule>
    <cfRule type="cellIs" dxfId="11590" priority="3039" operator="equal">
      <formula>$O$96</formula>
    </cfRule>
    <cfRule type="cellIs" dxfId="11589" priority="3040" operator="lessThan">
      <formula>$O$96</formula>
    </cfRule>
  </conditionalFormatting>
  <conditionalFormatting sqref="AY96">
    <cfRule type="containsText" dxfId="11588" priority="3033" operator="containsText" text="Score">
      <formula>NOT(ISERROR(SEARCH("Score",AY96)))</formula>
    </cfRule>
    <cfRule type="cellIs" dxfId="11587" priority="3034" operator="greaterThan">
      <formula>$O$96</formula>
    </cfRule>
    <cfRule type="cellIs" dxfId="11586" priority="3035" operator="equal">
      <formula>$O$96</formula>
    </cfRule>
    <cfRule type="cellIs" dxfId="11585" priority="3036" operator="lessThan">
      <formula>$O$96</formula>
    </cfRule>
  </conditionalFormatting>
  <conditionalFormatting sqref="AZ96">
    <cfRule type="containsText" dxfId="11584" priority="3029" operator="containsText" text="Score">
      <formula>NOT(ISERROR(SEARCH("Score",AZ96)))</formula>
    </cfRule>
    <cfRule type="cellIs" dxfId="11583" priority="3030" operator="greaterThan">
      <formula>$O$96</formula>
    </cfRule>
    <cfRule type="cellIs" dxfId="11582" priority="3031" operator="equal">
      <formula>$O$96</formula>
    </cfRule>
    <cfRule type="cellIs" dxfId="11581" priority="3032" operator="lessThan">
      <formula>$O$96</formula>
    </cfRule>
  </conditionalFormatting>
  <conditionalFormatting sqref="BA96">
    <cfRule type="containsText" dxfId="11580" priority="3025" operator="containsText" text="Score">
      <formula>NOT(ISERROR(SEARCH("Score",BA96)))</formula>
    </cfRule>
    <cfRule type="cellIs" dxfId="11579" priority="3026" operator="greaterThan">
      <formula>$O$96</formula>
    </cfRule>
    <cfRule type="cellIs" dxfId="11578" priority="3027" operator="equal">
      <formula>$O$96</formula>
    </cfRule>
    <cfRule type="cellIs" dxfId="11577" priority="3028" operator="lessThan">
      <formula>$O$96</formula>
    </cfRule>
  </conditionalFormatting>
  <conditionalFormatting sqref="BB96">
    <cfRule type="containsText" dxfId="11576" priority="3021" operator="containsText" text="Score">
      <formula>NOT(ISERROR(SEARCH("Score",BB96)))</formula>
    </cfRule>
    <cfRule type="cellIs" dxfId="11575" priority="3022" operator="greaterThan">
      <formula>$O$96</formula>
    </cfRule>
    <cfRule type="cellIs" dxfId="11574" priority="3023" operator="equal">
      <formula>$O$96</formula>
    </cfRule>
    <cfRule type="cellIs" dxfId="11573" priority="3024" operator="lessThan">
      <formula>$O$96</formula>
    </cfRule>
  </conditionalFormatting>
  <conditionalFormatting sqref="BC96">
    <cfRule type="containsText" dxfId="11572" priority="3017" operator="containsText" text="Score">
      <formula>NOT(ISERROR(SEARCH("Score",BC96)))</formula>
    </cfRule>
    <cfRule type="cellIs" dxfId="11571" priority="3018" operator="greaterThan">
      <formula>$O$96</formula>
    </cfRule>
    <cfRule type="cellIs" dxfId="11570" priority="3019" operator="equal">
      <formula>$O$96</formula>
    </cfRule>
    <cfRule type="cellIs" dxfId="11569" priority="3020" operator="lessThan">
      <formula>$O$96</formula>
    </cfRule>
  </conditionalFormatting>
  <conditionalFormatting sqref="BD96">
    <cfRule type="containsText" dxfId="11568" priority="3013" operator="containsText" text="Score">
      <formula>NOT(ISERROR(SEARCH("Score",BD96)))</formula>
    </cfRule>
    <cfRule type="cellIs" dxfId="11567" priority="3014" operator="greaterThan">
      <formula>$O$96</formula>
    </cfRule>
    <cfRule type="cellIs" dxfId="11566" priority="3015" operator="equal">
      <formula>$O$96</formula>
    </cfRule>
    <cfRule type="cellIs" dxfId="11565" priority="3016" operator="lessThan">
      <formula>$O$96</formula>
    </cfRule>
  </conditionalFormatting>
  <conditionalFormatting sqref="BE96">
    <cfRule type="containsText" dxfId="11564" priority="3009" operator="containsText" text="Score">
      <formula>NOT(ISERROR(SEARCH("Score",BE96)))</formula>
    </cfRule>
    <cfRule type="cellIs" dxfId="11563" priority="3010" operator="greaterThan">
      <formula>$O$96</formula>
    </cfRule>
    <cfRule type="cellIs" dxfId="11562" priority="3011" operator="equal">
      <formula>$O$96</formula>
    </cfRule>
    <cfRule type="cellIs" dxfId="11561" priority="3012" operator="lessThan">
      <formula>$O$96</formula>
    </cfRule>
  </conditionalFormatting>
  <conditionalFormatting sqref="BF96">
    <cfRule type="containsText" dxfId="11560" priority="3005" operator="containsText" text="Score">
      <formula>NOT(ISERROR(SEARCH("Score",BF96)))</formula>
    </cfRule>
    <cfRule type="cellIs" dxfId="11559" priority="3006" operator="greaterThan">
      <formula>$O$96</formula>
    </cfRule>
    <cfRule type="cellIs" dxfId="11558" priority="3007" operator="equal">
      <formula>$O$96</formula>
    </cfRule>
    <cfRule type="cellIs" dxfId="11557" priority="3008" operator="lessThan">
      <formula>$O$96</formula>
    </cfRule>
  </conditionalFormatting>
  <conditionalFormatting sqref="AL100">
    <cfRule type="containsText" dxfId="11556" priority="2965" operator="containsText" text="Score">
      <formula>NOT(ISERROR(SEARCH("Score",AL100)))</formula>
    </cfRule>
    <cfRule type="cellIs" dxfId="11555" priority="2966" operator="greaterThan">
      <formula>$O$100</formula>
    </cfRule>
    <cfRule type="cellIs" dxfId="11554" priority="2967" operator="equal">
      <formula>$O$100</formula>
    </cfRule>
    <cfRule type="cellIs" dxfId="11553" priority="2968" operator="lessThan">
      <formula>$O$100</formula>
    </cfRule>
  </conditionalFormatting>
  <conditionalFormatting sqref="AM100">
    <cfRule type="containsText" dxfId="11552" priority="2961" operator="containsText" text="Score">
      <formula>NOT(ISERROR(SEARCH("Score",AM100)))</formula>
    </cfRule>
    <cfRule type="cellIs" dxfId="11551" priority="2962" operator="greaterThan">
      <formula>$O$100</formula>
    </cfRule>
    <cfRule type="cellIs" dxfId="11550" priority="2963" operator="equal">
      <formula>$O$100</formula>
    </cfRule>
    <cfRule type="cellIs" dxfId="11549" priority="2964" operator="lessThan">
      <formula>$O$100</formula>
    </cfRule>
  </conditionalFormatting>
  <conditionalFormatting sqref="AN100">
    <cfRule type="containsText" dxfId="11548" priority="2957" operator="containsText" text="Score">
      <formula>NOT(ISERROR(SEARCH("Score",AN100)))</formula>
    </cfRule>
    <cfRule type="cellIs" dxfId="11547" priority="2958" operator="greaterThan">
      <formula>$O$100</formula>
    </cfRule>
    <cfRule type="cellIs" dxfId="11546" priority="2959" operator="equal">
      <formula>$O$100</formula>
    </cfRule>
    <cfRule type="cellIs" dxfId="11545" priority="2960" operator="lessThan">
      <formula>$O$100</formula>
    </cfRule>
  </conditionalFormatting>
  <conditionalFormatting sqref="AO100">
    <cfRule type="containsText" dxfId="11544" priority="2953" operator="containsText" text="Score">
      <formula>NOT(ISERROR(SEARCH("Score",AO100)))</formula>
    </cfRule>
    <cfRule type="cellIs" dxfId="11543" priority="2954" operator="greaterThan">
      <formula>$O$100</formula>
    </cfRule>
    <cfRule type="cellIs" dxfId="11542" priority="2955" operator="equal">
      <formula>$O$100</formula>
    </cfRule>
    <cfRule type="cellIs" dxfId="11541" priority="2956" operator="lessThan">
      <formula>$O$100</formula>
    </cfRule>
  </conditionalFormatting>
  <conditionalFormatting sqref="AP100">
    <cfRule type="containsText" dxfId="11540" priority="2949" operator="containsText" text="Score">
      <formula>NOT(ISERROR(SEARCH("Score",AP100)))</formula>
    </cfRule>
    <cfRule type="cellIs" dxfId="11539" priority="2950" operator="greaterThan">
      <formula>$O$100</formula>
    </cfRule>
    <cfRule type="cellIs" dxfId="11538" priority="2951" operator="equal">
      <formula>$O$100</formula>
    </cfRule>
    <cfRule type="cellIs" dxfId="11537" priority="2952" operator="lessThan">
      <formula>$O$100</formula>
    </cfRule>
  </conditionalFormatting>
  <conditionalFormatting sqref="AQ100">
    <cfRule type="containsText" dxfId="11536" priority="2945" operator="containsText" text="Score">
      <formula>NOT(ISERROR(SEARCH("Score",AQ100)))</formula>
    </cfRule>
    <cfRule type="cellIs" dxfId="11535" priority="2946" operator="greaterThan">
      <formula>$O$100</formula>
    </cfRule>
    <cfRule type="cellIs" dxfId="11534" priority="2947" operator="equal">
      <formula>$O$100</formula>
    </cfRule>
    <cfRule type="cellIs" dxfId="11533" priority="2948" operator="lessThan">
      <formula>$O$100</formula>
    </cfRule>
  </conditionalFormatting>
  <conditionalFormatting sqref="AR100">
    <cfRule type="containsText" dxfId="11532" priority="2941" operator="containsText" text="Score">
      <formula>NOT(ISERROR(SEARCH("Score",AR100)))</formula>
    </cfRule>
    <cfRule type="cellIs" dxfId="11531" priority="2942" operator="greaterThan">
      <formula>$O$100</formula>
    </cfRule>
    <cfRule type="cellIs" dxfId="11530" priority="2943" operator="equal">
      <formula>$O$100</formula>
    </cfRule>
    <cfRule type="cellIs" dxfId="11529" priority="2944" operator="lessThan">
      <formula>$O$100</formula>
    </cfRule>
  </conditionalFormatting>
  <conditionalFormatting sqref="AS100">
    <cfRule type="containsText" dxfId="11528" priority="2937" operator="containsText" text="Score">
      <formula>NOT(ISERROR(SEARCH("Score",AS100)))</formula>
    </cfRule>
    <cfRule type="cellIs" dxfId="11527" priority="2938" operator="greaterThan">
      <formula>$O$100</formula>
    </cfRule>
    <cfRule type="cellIs" dxfId="11526" priority="2939" operator="equal">
      <formula>$O$100</formula>
    </cfRule>
    <cfRule type="cellIs" dxfId="11525" priority="2940" operator="lessThan">
      <formula>$O$100</formula>
    </cfRule>
  </conditionalFormatting>
  <conditionalFormatting sqref="AT100">
    <cfRule type="containsText" dxfId="11524" priority="2933" operator="containsText" text="Score">
      <formula>NOT(ISERROR(SEARCH("Score",AT100)))</formula>
    </cfRule>
    <cfRule type="cellIs" dxfId="11523" priority="2934" operator="greaterThan">
      <formula>$O$100</formula>
    </cfRule>
    <cfRule type="cellIs" dxfId="11522" priority="2935" operator="equal">
      <formula>$O$100</formula>
    </cfRule>
    <cfRule type="cellIs" dxfId="11521" priority="2936" operator="lessThan">
      <formula>$O$100</formula>
    </cfRule>
  </conditionalFormatting>
  <conditionalFormatting sqref="AU100">
    <cfRule type="containsText" dxfId="11520" priority="2929" operator="containsText" text="Score">
      <formula>NOT(ISERROR(SEARCH("Score",AU100)))</formula>
    </cfRule>
    <cfRule type="cellIs" dxfId="11519" priority="2930" operator="greaterThan">
      <formula>$O$100</formula>
    </cfRule>
    <cfRule type="cellIs" dxfId="11518" priority="2931" operator="equal">
      <formula>$O$100</formula>
    </cfRule>
    <cfRule type="cellIs" dxfId="11517" priority="2932" operator="lessThan">
      <formula>$O$100</formula>
    </cfRule>
  </conditionalFormatting>
  <conditionalFormatting sqref="AV100">
    <cfRule type="containsText" dxfId="11516" priority="2925" operator="containsText" text="Score">
      <formula>NOT(ISERROR(SEARCH("Score",AV100)))</formula>
    </cfRule>
    <cfRule type="cellIs" dxfId="11515" priority="2926" operator="greaterThan">
      <formula>$O$100</formula>
    </cfRule>
    <cfRule type="cellIs" dxfId="11514" priority="2927" operator="equal">
      <formula>$O$100</formula>
    </cfRule>
    <cfRule type="cellIs" dxfId="11513" priority="2928" operator="lessThan">
      <formula>$O$100</formula>
    </cfRule>
  </conditionalFormatting>
  <conditionalFormatting sqref="AW100">
    <cfRule type="containsText" dxfId="11512" priority="2921" operator="containsText" text="Score">
      <formula>NOT(ISERROR(SEARCH("Score",AW100)))</formula>
    </cfRule>
    <cfRule type="cellIs" dxfId="11511" priority="2922" operator="greaterThan">
      <formula>$O$100</formula>
    </cfRule>
    <cfRule type="cellIs" dxfId="11510" priority="2923" operator="equal">
      <formula>$O$100</formula>
    </cfRule>
    <cfRule type="cellIs" dxfId="11509" priority="2924" operator="lessThan">
      <formula>$O$100</formula>
    </cfRule>
  </conditionalFormatting>
  <conditionalFormatting sqref="AX100">
    <cfRule type="containsText" dxfId="11508" priority="2917" operator="containsText" text="Score">
      <formula>NOT(ISERROR(SEARCH("Score",AX100)))</formula>
    </cfRule>
    <cfRule type="cellIs" dxfId="11507" priority="2918" operator="greaterThan">
      <formula>$O$100</formula>
    </cfRule>
    <cfRule type="cellIs" dxfId="11506" priority="2919" operator="equal">
      <formula>$O$100</formula>
    </cfRule>
    <cfRule type="cellIs" dxfId="11505" priority="2920" operator="lessThan">
      <formula>$O$100</formula>
    </cfRule>
  </conditionalFormatting>
  <conditionalFormatting sqref="AY100">
    <cfRule type="containsText" dxfId="11504" priority="2913" operator="containsText" text="Score">
      <formula>NOT(ISERROR(SEARCH("Score",AY100)))</formula>
    </cfRule>
    <cfRule type="cellIs" dxfId="11503" priority="2914" operator="greaterThan">
      <formula>$O$100</formula>
    </cfRule>
    <cfRule type="cellIs" dxfId="11502" priority="2915" operator="equal">
      <formula>$O$100</formula>
    </cfRule>
    <cfRule type="cellIs" dxfId="11501" priority="2916" operator="lessThan">
      <formula>$O$100</formula>
    </cfRule>
  </conditionalFormatting>
  <conditionalFormatting sqref="AZ100">
    <cfRule type="containsText" dxfId="11500" priority="2909" operator="containsText" text="Score">
      <formula>NOT(ISERROR(SEARCH("Score",AZ100)))</formula>
    </cfRule>
    <cfRule type="cellIs" dxfId="11499" priority="2910" operator="greaterThan">
      <formula>$O$100</formula>
    </cfRule>
    <cfRule type="cellIs" dxfId="11498" priority="2911" operator="equal">
      <formula>$O$100</formula>
    </cfRule>
    <cfRule type="cellIs" dxfId="11497" priority="2912" operator="lessThan">
      <formula>$O$100</formula>
    </cfRule>
  </conditionalFormatting>
  <conditionalFormatting sqref="BA100">
    <cfRule type="containsText" dxfId="11496" priority="2905" operator="containsText" text="Score">
      <formula>NOT(ISERROR(SEARCH("Score",BA100)))</formula>
    </cfRule>
    <cfRule type="cellIs" dxfId="11495" priority="2906" operator="greaterThan">
      <formula>$O$100</formula>
    </cfRule>
    <cfRule type="cellIs" dxfId="11494" priority="2907" operator="equal">
      <formula>$O$100</formula>
    </cfRule>
    <cfRule type="cellIs" dxfId="11493" priority="2908" operator="lessThan">
      <formula>$O$100</formula>
    </cfRule>
  </conditionalFormatting>
  <conditionalFormatting sqref="BB100">
    <cfRule type="containsText" dxfId="11492" priority="2901" operator="containsText" text="Score">
      <formula>NOT(ISERROR(SEARCH("Score",BB100)))</formula>
    </cfRule>
    <cfRule type="cellIs" dxfId="11491" priority="2902" operator="greaterThan">
      <formula>$O$100</formula>
    </cfRule>
    <cfRule type="cellIs" dxfId="11490" priority="2903" operator="equal">
      <formula>$O$100</formula>
    </cfRule>
    <cfRule type="cellIs" dxfId="11489" priority="2904" operator="lessThan">
      <formula>$O$100</formula>
    </cfRule>
  </conditionalFormatting>
  <conditionalFormatting sqref="BC100">
    <cfRule type="containsText" dxfId="11488" priority="2897" operator="containsText" text="Score">
      <formula>NOT(ISERROR(SEARCH("Score",BC100)))</formula>
    </cfRule>
    <cfRule type="cellIs" dxfId="11487" priority="2898" operator="greaterThan">
      <formula>$O$100</formula>
    </cfRule>
    <cfRule type="cellIs" dxfId="11486" priority="2899" operator="equal">
      <formula>$O$100</formula>
    </cfRule>
    <cfRule type="cellIs" dxfId="11485" priority="2900" operator="lessThan">
      <formula>$O$100</formula>
    </cfRule>
  </conditionalFormatting>
  <conditionalFormatting sqref="BD100">
    <cfRule type="containsText" dxfId="11484" priority="2893" operator="containsText" text="Score">
      <formula>NOT(ISERROR(SEARCH("Score",BD100)))</formula>
    </cfRule>
    <cfRule type="cellIs" dxfId="11483" priority="2894" operator="greaterThan">
      <formula>$O$100</formula>
    </cfRule>
    <cfRule type="cellIs" dxfId="11482" priority="2895" operator="equal">
      <formula>$O$100</formula>
    </cfRule>
    <cfRule type="cellIs" dxfId="11481" priority="2896" operator="lessThan">
      <formula>$O$100</formula>
    </cfRule>
  </conditionalFormatting>
  <conditionalFormatting sqref="BE100">
    <cfRule type="containsText" dxfId="11480" priority="2889" operator="containsText" text="Score">
      <formula>NOT(ISERROR(SEARCH("Score",BE100)))</formula>
    </cfRule>
    <cfRule type="cellIs" dxfId="11479" priority="2890" operator="greaterThan">
      <formula>$O$100</formula>
    </cfRule>
    <cfRule type="cellIs" dxfId="11478" priority="2891" operator="equal">
      <formula>$O$100</formula>
    </cfRule>
    <cfRule type="cellIs" dxfId="11477" priority="2892" operator="lessThan">
      <formula>$O$100</formula>
    </cfRule>
  </conditionalFormatting>
  <conditionalFormatting sqref="BF100">
    <cfRule type="containsText" dxfId="11476" priority="2885" operator="containsText" text="Score">
      <formula>NOT(ISERROR(SEARCH("Score",BF100)))</formula>
    </cfRule>
    <cfRule type="cellIs" dxfId="11475" priority="2886" operator="greaterThan">
      <formula>$O$100</formula>
    </cfRule>
    <cfRule type="cellIs" dxfId="11474" priority="2887" operator="equal">
      <formula>$O$100</formula>
    </cfRule>
    <cfRule type="cellIs" dxfId="11473" priority="2888" operator="lessThan">
      <formula>$O$100</formula>
    </cfRule>
  </conditionalFormatting>
  <conditionalFormatting sqref="AL104">
    <cfRule type="containsText" dxfId="11472" priority="2845" operator="containsText" text="Score">
      <formula>NOT(ISERROR(SEARCH("Score",AL104)))</formula>
    </cfRule>
    <cfRule type="cellIs" dxfId="11471" priority="2846" operator="greaterThan">
      <formula>$O$104</formula>
    </cfRule>
    <cfRule type="cellIs" dxfId="11470" priority="2847" operator="equal">
      <formula>$O$104</formula>
    </cfRule>
    <cfRule type="cellIs" dxfId="11469" priority="2848" operator="lessThan">
      <formula>$O$104</formula>
    </cfRule>
  </conditionalFormatting>
  <conditionalFormatting sqref="AM104">
    <cfRule type="containsText" dxfId="11468" priority="2841" operator="containsText" text="Score">
      <formula>NOT(ISERROR(SEARCH("Score",AM104)))</formula>
    </cfRule>
    <cfRule type="cellIs" dxfId="11467" priority="2842" operator="greaterThan">
      <formula>$O$104</formula>
    </cfRule>
    <cfRule type="cellIs" dxfId="11466" priority="2843" operator="equal">
      <formula>$O$104</formula>
    </cfRule>
    <cfRule type="cellIs" dxfId="11465" priority="2844" operator="lessThan">
      <formula>$O$104</formula>
    </cfRule>
  </conditionalFormatting>
  <conditionalFormatting sqref="AN104">
    <cfRule type="containsText" dxfId="11464" priority="2837" operator="containsText" text="Score">
      <formula>NOT(ISERROR(SEARCH("Score",AN104)))</formula>
    </cfRule>
    <cfRule type="cellIs" dxfId="11463" priority="2838" operator="greaterThan">
      <formula>$O$104</formula>
    </cfRule>
    <cfRule type="cellIs" dxfId="11462" priority="2839" operator="equal">
      <formula>$O$104</formula>
    </cfRule>
    <cfRule type="cellIs" dxfId="11461" priority="2840" operator="lessThan">
      <formula>$O$104</formula>
    </cfRule>
  </conditionalFormatting>
  <conditionalFormatting sqref="AO104">
    <cfRule type="containsText" dxfId="11460" priority="2833" operator="containsText" text="Score">
      <formula>NOT(ISERROR(SEARCH("Score",AO104)))</formula>
    </cfRule>
    <cfRule type="cellIs" dxfId="11459" priority="2834" operator="greaterThan">
      <formula>$O$104</formula>
    </cfRule>
    <cfRule type="cellIs" dxfId="11458" priority="2835" operator="equal">
      <formula>$O$104</formula>
    </cfRule>
    <cfRule type="cellIs" dxfId="11457" priority="2836" operator="lessThan">
      <formula>$O$104</formula>
    </cfRule>
  </conditionalFormatting>
  <conditionalFormatting sqref="AP104">
    <cfRule type="containsText" dxfId="11456" priority="2829" operator="containsText" text="Score">
      <formula>NOT(ISERROR(SEARCH("Score",AP104)))</formula>
    </cfRule>
    <cfRule type="cellIs" dxfId="11455" priority="2830" operator="greaterThan">
      <formula>$O$104</formula>
    </cfRule>
    <cfRule type="cellIs" dxfId="11454" priority="2831" operator="equal">
      <formula>$O$104</formula>
    </cfRule>
    <cfRule type="cellIs" dxfId="11453" priority="2832" operator="lessThan">
      <formula>$O$104</formula>
    </cfRule>
  </conditionalFormatting>
  <conditionalFormatting sqref="AQ104">
    <cfRule type="containsText" dxfId="11452" priority="2825" operator="containsText" text="Score">
      <formula>NOT(ISERROR(SEARCH("Score",AQ104)))</formula>
    </cfRule>
    <cfRule type="cellIs" dxfId="11451" priority="2826" operator="greaterThan">
      <formula>$O$104</formula>
    </cfRule>
    <cfRule type="cellIs" dxfId="11450" priority="2827" operator="equal">
      <formula>$O$104</formula>
    </cfRule>
    <cfRule type="cellIs" dxfId="11449" priority="2828" operator="lessThan">
      <formula>$O$104</formula>
    </cfRule>
  </conditionalFormatting>
  <conditionalFormatting sqref="AR104">
    <cfRule type="containsText" dxfId="11448" priority="2821" operator="containsText" text="Score">
      <formula>NOT(ISERROR(SEARCH("Score",AR104)))</formula>
    </cfRule>
    <cfRule type="cellIs" dxfId="11447" priority="2822" operator="greaterThan">
      <formula>$O$104</formula>
    </cfRule>
    <cfRule type="cellIs" dxfId="11446" priority="2823" operator="equal">
      <formula>$O$104</formula>
    </cfRule>
    <cfRule type="cellIs" dxfId="11445" priority="2824" operator="lessThan">
      <formula>$O$104</formula>
    </cfRule>
  </conditionalFormatting>
  <conditionalFormatting sqref="AS104">
    <cfRule type="containsText" dxfId="11444" priority="2817" operator="containsText" text="Score">
      <formula>NOT(ISERROR(SEARCH("Score",AS104)))</formula>
    </cfRule>
    <cfRule type="cellIs" dxfId="11443" priority="2818" operator="greaterThan">
      <formula>$O$104</formula>
    </cfRule>
    <cfRule type="cellIs" dxfId="11442" priority="2819" operator="equal">
      <formula>$O$104</formula>
    </cfRule>
    <cfRule type="cellIs" dxfId="11441" priority="2820" operator="lessThan">
      <formula>$O$104</formula>
    </cfRule>
  </conditionalFormatting>
  <conditionalFormatting sqref="AT104">
    <cfRule type="containsText" dxfId="11440" priority="2813" operator="containsText" text="Score">
      <formula>NOT(ISERROR(SEARCH("Score",AT104)))</formula>
    </cfRule>
    <cfRule type="cellIs" dxfId="11439" priority="2814" operator="greaterThan">
      <formula>$O$104</formula>
    </cfRule>
    <cfRule type="cellIs" dxfId="11438" priority="2815" operator="equal">
      <formula>$O$104</formula>
    </cfRule>
    <cfRule type="cellIs" dxfId="11437" priority="2816" operator="lessThan">
      <formula>$O$104</formula>
    </cfRule>
  </conditionalFormatting>
  <conditionalFormatting sqref="AU104">
    <cfRule type="containsText" dxfId="11436" priority="2809" operator="containsText" text="Score">
      <formula>NOT(ISERROR(SEARCH("Score",AU104)))</formula>
    </cfRule>
    <cfRule type="cellIs" dxfId="11435" priority="2810" operator="greaterThan">
      <formula>$O$104</formula>
    </cfRule>
    <cfRule type="cellIs" dxfId="11434" priority="2811" operator="equal">
      <formula>$O$104</formula>
    </cfRule>
    <cfRule type="cellIs" dxfId="11433" priority="2812" operator="lessThan">
      <formula>$O$104</formula>
    </cfRule>
  </conditionalFormatting>
  <conditionalFormatting sqref="AV104">
    <cfRule type="containsText" dxfId="11432" priority="2805" operator="containsText" text="Score">
      <formula>NOT(ISERROR(SEARCH("Score",AV104)))</formula>
    </cfRule>
    <cfRule type="cellIs" dxfId="11431" priority="2806" operator="greaterThan">
      <formula>$O$104</formula>
    </cfRule>
    <cfRule type="cellIs" dxfId="11430" priority="2807" operator="equal">
      <formula>$O$104</formula>
    </cfRule>
    <cfRule type="cellIs" dxfId="11429" priority="2808" operator="lessThan">
      <formula>$O$104</formula>
    </cfRule>
  </conditionalFormatting>
  <conditionalFormatting sqref="AW104">
    <cfRule type="containsText" dxfId="11428" priority="2801" operator="containsText" text="Score">
      <formula>NOT(ISERROR(SEARCH("Score",AW104)))</formula>
    </cfRule>
    <cfRule type="cellIs" dxfId="11427" priority="2802" operator="greaterThan">
      <formula>$O$104</formula>
    </cfRule>
    <cfRule type="cellIs" dxfId="11426" priority="2803" operator="equal">
      <formula>$O$104</formula>
    </cfRule>
    <cfRule type="cellIs" dxfId="11425" priority="2804" operator="lessThan">
      <formula>$O$104</formula>
    </cfRule>
  </conditionalFormatting>
  <conditionalFormatting sqref="AX104">
    <cfRule type="containsText" dxfId="11424" priority="2797" operator="containsText" text="Score">
      <formula>NOT(ISERROR(SEARCH("Score",AX104)))</formula>
    </cfRule>
    <cfRule type="cellIs" dxfId="11423" priority="2798" operator="greaterThan">
      <formula>$O$104</formula>
    </cfRule>
    <cfRule type="cellIs" dxfId="11422" priority="2799" operator="equal">
      <formula>$O$104</formula>
    </cfRule>
    <cfRule type="cellIs" dxfId="11421" priority="2800" operator="lessThan">
      <formula>$O$104</formula>
    </cfRule>
  </conditionalFormatting>
  <conditionalFormatting sqref="AY104">
    <cfRule type="containsText" dxfId="11420" priority="2793" operator="containsText" text="Score">
      <formula>NOT(ISERROR(SEARCH("Score",AY104)))</formula>
    </cfRule>
    <cfRule type="cellIs" dxfId="11419" priority="2794" operator="greaterThan">
      <formula>$O$104</formula>
    </cfRule>
    <cfRule type="cellIs" dxfId="11418" priority="2795" operator="equal">
      <formula>$O$104</formula>
    </cfRule>
    <cfRule type="cellIs" dxfId="11417" priority="2796" operator="lessThan">
      <formula>$O$104</formula>
    </cfRule>
  </conditionalFormatting>
  <conditionalFormatting sqref="AZ104">
    <cfRule type="containsText" dxfId="11416" priority="2789" operator="containsText" text="Score">
      <formula>NOT(ISERROR(SEARCH("Score",AZ104)))</formula>
    </cfRule>
    <cfRule type="cellIs" dxfId="11415" priority="2790" operator="greaterThan">
      <formula>$O$104</formula>
    </cfRule>
    <cfRule type="cellIs" dxfId="11414" priority="2791" operator="equal">
      <formula>$O$104</formula>
    </cfRule>
    <cfRule type="cellIs" dxfId="11413" priority="2792" operator="lessThan">
      <formula>$O$104</formula>
    </cfRule>
  </conditionalFormatting>
  <conditionalFormatting sqref="BA104">
    <cfRule type="containsText" dxfId="11412" priority="2785" operator="containsText" text="Score">
      <formula>NOT(ISERROR(SEARCH("Score",BA104)))</formula>
    </cfRule>
    <cfRule type="cellIs" dxfId="11411" priority="2786" operator="greaterThan">
      <formula>$O$104</formula>
    </cfRule>
    <cfRule type="cellIs" dxfId="11410" priority="2787" operator="equal">
      <formula>$O$104</formula>
    </cfRule>
    <cfRule type="cellIs" dxfId="11409" priority="2788" operator="lessThan">
      <formula>$O$104</formula>
    </cfRule>
  </conditionalFormatting>
  <conditionalFormatting sqref="BB104">
    <cfRule type="containsText" dxfId="11408" priority="2781" operator="containsText" text="Score">
      <formula>NOT(ISERROR(SEARCH("Score",BB104)))</formula>
    </cfRule>
    <cfRule type="cellIs" dxfId="11407" priority="2782" operator="greaterThan">
      <formula>$O$104</formula>
    </cfRule>
    <cfRule type="cellIs" dxfId="11406" priority="2783" operator="equal">
      <formula>$O$104</formula>
    </cfRule>
    <cfRule type="cellIs" dxfId="11405" priority="2784" operator="lessThan">
      <formula>$O$104</formula>
    </cfRule>
  </conditionalFormatting>
  <conditionalFormatting sqref="BC104">
    <cfRule type="containsText" dxfId="11404" priority="2777" operator="containsText" text="Score">
      <formula>NOT(ISERROR(SEARCH("Score",BC104)))</formula>
    </cfRule>
    <cfRule type="cellIs" dxfId="11403" priority="2778" operator="greaterThan">
      <formula>$O$104</formula>
    </cfRule>
    <cfRule type="cellIs" dxfId="11402" priority="2779" operator="equal">
      <formula>$O$104</formula>
    </cfRule>
    <cfRule type="cellIs" dxfId="11401" priority="2780" operator="lessThan">
      <formula>$O$104</formula>
    </cfRule>
  </conditionalFormatting>
  <conditionalFormatting sqref="BD104">
    <cfRule type="containsText" dxfId="11400" priority="2773" operator="containsText" text="Score">
      <formula>NOT(ISERROR(SEARCH("Score",BD104)))</formula>
    </cfRule>
    <cfRule type="cellIs" dxfId="11399" priority="2774" operator="greaterThan">
      <formula>$O$104</formula>
    </cfRule>
    <cfRule type="cellIs" dxfId="11398" priority="2775" operator="equal">
      <formula>$O$104</formula>
    </cfRule>
    <cfRule type="cellIs" dxfId="11397" priority="2776" operator="lessThan">
      <formula>$O$104</formula>
    </cfRule>
  </conditionalFormatting>
  <conditionalFormatting sqref="BE104">
    <cfRule type="containsText" dxfId="11396" priority="2769" operator="containsText" text="Score">
      <formula>NOT(ISERROR(SEARCH("Score",BE104)))</formula>
    </cfRule>
    <cfRule type="cellIs" dxfId="11395" priority="2770" operator="greaterThan">
      <formula>$O$104</formula>
    </cfRule>
    <cfRule type="cellIs" dxfId="11394" priority="2771" operator="equal">
      <formula>$O$104</formula>
    </cfRule>
    <cfRule type="cellIs" dxfId="11393" priority="2772" operator="lessThan">
      <formula>$O$104</formula>
    </cfRule>
  </conditionalFormatting>
  <conditionalFormatting sqref="BF104">
    <cfRule type="containsText" dxfId="11392" priority="2765" operator="containsText" text="Score">
      <formula>NOT(ISERROR(SEARCH("Score",BF104)))</formula>
    </cfRule>
    <cfRule type="cellIs" dxfId="11391" priority="2766" operator="greaterThan">
      <formula>$O$104</formula>
    </cfRule>
    <cfRule type="cellIs" dxfId="11390" priority="2767" operator="equal">
      <formula>$O$104</formula>
    </cfRule>
    <cfRule type="cellIs" dxfId="11389" priority="2768" operator="lessThan">
      <formula>$O$104</formula>
    </cfRule>
  </conditionalFormatting>
  <conditionalFormatting sqref="AL108">
    <cfRule type="containsText" dxfId="11388" priority="2725" operator="containsText" text="Score">
      <formula>NOT(ISERROR(SEARCH("Score",AL108)))</formula>
    </cfRule>
    <cfRule type="cellIs" dxfId="11387" priority="2726" operator="greaterThan">
      <formula>$O$108</formula>
    </cfRule>
    <cfRule type="cellIs" dxfId="11386" priority="2727" operator="equal">
      <formula>$O$108</formula>
    </cfRule>
    <cfRule type="cellIs" dxfId="11385" priority="2728" operator="lessThan">
      <formula>$O$108</formula>
    </cfRule>
  </conditionalFormatting>
  <conditionalFormatting sqref="AM108">
    <cfRule type="containsText" dxfId="11384" priority="2721" operator="containsText" text="Score">
      <formula>NOT(ISERROR(SEARCH("Score",AM108)))</formula>
    </cfRule>
    <cfRule type="cellIs" dxfId="11383" priority="2722" operator="greaterThan">
      <formula>$O$108</formula>
    </cfRule>
    <cfRule type="cellIs" dxfId="11382" priority="2723" operator="equal">
      <formula>$O$108</formula>
    </cfRule>
    <cfRule type="cellIs" dxfId="11381" priority="2724" operator="lessThan">
      <formula>$O$108</formula>
    </cfRule>
  </conditionalFormatting>
  <conditionalFormatting sqref="AN108">
    <cfRule type="containsText" dxfId="11380" priority="2717" operator="containsText" text="Score">
      <formula>NOT(ISERROR(SEARCH("Score",AN108)))</formula>
    </cfRule>
    <cfRule type="cellIs" dxfId="11379" priority="2718" operator="greaterThan">
      <formula>$O$108</formula>
    </cfRule>
    <cfRule type="cellIs" dxfId="11378" priority="2719" operator="equal">
      <formula>$O$108</formula>
    </cfRule>
    <cfRule type="cellIs" dxfId="11377" priority="2720" operator="lessThan">
      <formula>$O$108</formula>
    </cfRule>
  </conditionalFormatting>
  <conditionalFormatting sqref="AO108">
    <cfRule type="containsText" dxfId="11376" priority="2713" operator="containsText" text="Score">
      <formula>NOT(ISERROR(SEARCH("Score",AO108)))</formula>
    </cfRule>
    <cfRule type="cellIs" dxfId="11375" priority="2714" operator="greaterThan">
      <formula>$O$108</formula>
    </cfRule>
    <cfRule type="cellIs" dxfId="11374" priority="2715" operator="equal">
      <formula>$O$108</formula>
    </cfRule>
    <cfRule type="cellIs" dxfId="11373" priority="2716" operator="lessThan">
      <formula>$O$108</formula>
    </cfRule>
  </conditionalFormatting>
  <conditionalFormatting sqref="AP108">
    <cfRule type="containsText" dxfId="11372" priority="2709" operator="containsText" text="Score">
      <formula>NOT(ISERROR(SEARCH("Score",AP108)))</formula>
    </cfRule>
    <cfRule type="cellIs" dxfId="11371" priority="2710" operator="greaterThan">
      <formula>$O$108</formula>
    </cfRule>
    <cfRule type="cellIs" dxfId="11370" priority="2711" operator="equal">
      <formula>$O$108</formula>
    </cfRule>
    <cfRule type="cellIs" dxfId="11369" priority="2712" operator="lessThan">
      <formula>$O$108</formula>
    </cfRule>
  </conditionalFormatting>
  <conditionalFormatting sqref="AQ108">
    <cfRule type="containsText" dxfId="11368" priority="2705" operator="containsText" text="Score">
      <formula>NOT(ISERROR(SEARCH("Score",AQ108)))</formula>
    </cfRule>
    <cfRule type="cellIs" dxfId="11367" priority="2706" operator="greaterThan">
      <formula>$O$108</formula>
    </cfRule>
    <cfRule type="cellIs" dxfId="11366" priority="2707" operator="equal">
      <formula>$O$108</formula>
    </cfRule>
    <cfRule type="cellIs" dxfId="11365" priority="2708" operator="lessThan">
      <formula>$O$108</formula>
    </cfRule>
  </conditionalFormatting>
  <conditionalFormatting sqref="AR108">
    <cfRule type="containsText" dxfId="11364" priority="2701" operator="containsText" text="Score">
      <formula>NOT(ISERROR(SEARCH("Score",AR108)))</formula>
    </cfRule>
    <cfRule type="cellIs" dxfId="11363" priority="2702" operator="greaterThan">
      <formula>$O$108</formula>
    </cfRule>
    <cfRule type="cellIs" dxfId="11362" priority="2703" operator="equal">
      <formula>$O$108</formula>
    </cfRule>
    <cfRule type="cellIs" dxfId="11361" priority="2704" operator="lessThan">
      <formula>$O$108</formula>
    </cfRule>
  </conditionalFormatting>
  <conditionalFormatting sqref="AS108">
    <cfRule type="containsText" dxfId="11360" priority="2697" operator="containsText" text="Score">
      <formula>NOT(ISERROR(SEARCH("Score",AS108)))</formula>
    </cfRule>
    <cfRule type="cellIs" dxfId="11359" priority="2698" operator="greaterThan">
      <formula>$O$108</formula>
    </cfRule>
    <cfRule type="cellIs" dxfId="11358" priority="2699" operator="equal">
      <formula>$O$108</formula>
    </cfRule>
    <cfRule type="cellIs" dxfId="11357" priority="2700" operator="lessThan">
      <formula>$O$108</formula>
    </cfRule>
  </conditionalFormatting>
  <conditionalFormatting sqref="AT108">
    <cfRule type="containsText" dxfId="11356" priority="2693" operator="containsText" text="Score">
      <formula>NOT(ISERROR(SEARCH("Score",AT108)))</formula>
    </cfRule>
    <cfRule type="cellIs" dxfId="11355" priority="2694" operator="greaterThan">
      <formula>$O$108</formula>
    </cfRule>
    <cfRule type="cellIs" dxfId="11354" priority="2695" operator="equal">
      <formula>$O$108</formula>
    </cfRule>
    <cfRule type="cellIs" dxfId="11353" priority="2696" operator="lessThan">
      <formula>$O$108</formula>
    </cfRule>
  </conditionalFormatting>
  <conditionalFormatting sqref="AU108">
    <cfRule type="containsText" dxfId="11352" priority="2689" operator="containsText" text="Score">
      <formula>NOT(ISERROR(SEARCH("Score",AU108)))</formula>
    </cfRule>
    <cfRule type="cellIs" dxfId="11351" priority="2690" operator="greaterThan">
      <formula>$O$108</formula>
    </cfRule>
    <cfRule type="cellIs" dxfId="11350" priority="2691" operator="equal">
      <formula>$O$108</formula>
    </cfRule>
    <cfRule type="cellIs" dxfId="11349" priority="2692" operator="lessThan">
      <formula>$O$108</formula>
    </cfRule>
  </conditionalFormatting>
  <conditionalFormatting sqref="AV108">
    <cfRule type="containsText" dxfId="11348" priority="2685" operator="containsText" text="Score">
      <formula>NOT(ISERROR(SEARCH("Score",AV108)))</formula>
    </cfRule>
    <cfRule type="cellIs" dxfId="11347" priority="2686" operator="greaterThan">
      <formula>$O$108</formula>
    </cfRule>
    <cfRule type="cellIs" dxfId="11346" priority="2687" operator="equal">
      <formula>$O$108</formula>
    </cfRule>
    <cfRule type="cellIs" dxfId="11345" priority="2688" operator="lessThan">
      <formula>$O$108</formula>
    </cfRule>
  </conditionalFormatting>
  <conditionalFormatting sqref="AW108">
    <cfRule type="containsText" dxfId="11344" priority="2681" operator="containsText" text="Score">
      <formula>NOT(ISERROR(SEARCH("Score",AW108)))</formula>
    </cfRule>
    <cfRule type="cellIs" dxfId="11343" priority="2682" operator="greaterThan">
      <formula>$O$108</formula>
    </cfRule>
    <cfRule type="cellIs" dxfId="11342" priority="2683" operator="equal">
      <formula>$O$108</formula>
    </cfRule>
    <cfRule type="cellIs" dxfId="11341" priority="2684" operator="lessThan">
      <formula>$O$108</formula>
    </cfRule>
  </conditionalFormatting>
  <conditionalFormatting sqref="AX108">
    <cfRule type="containsText" dxfId="11340" priority="2677" operator="containsText" text="Score">
      <formula>NOT(ISERROR(SEARCH("Score",AX108)))</formula>
    </cfRule>
    <cfRule type="cellIs" dxfId="11339" priority="2678" operator="greaterThan">
      <formula>$O$108</formula>
    </cfRule>
    <cfRule type="cellIs" dxfId="11338" priority="2679" operator="equal">
      <formula>$O$108</formula>
    </cfRule>
    <cfRule type="cellIs" dxfId="11337" priority="2680" operator="lessThan">
      <formula>$O$108</formula>
    </cfRule>
  </conditionalFormatting>
  <conditionalFormatting sqref="AY108">
    <cfRule type="containsText" dxfId="11336" priority="2673" operator="containsText" text="Score">
      <formula>NOT(ISERROR(SEARCH("Score",AY108)))</formula>
    </cfRule>
    <cfRule type="cellIs" dxfId="11335" priority="2674" operator="greaterThan">
      <formula>$O$108</formula>
    </cfRule>
    <cfRule type="cellIs" dxfId="11334" priority="2675" operator="equal">
      <formula>$O$108</formula>
    </cfRule>
    <cfRule type="cellIs" dxfId="11333" priority="2676" operator="lessThan">
      <formula>$O$108</formula>
    </cfRule>
  </conditionalFormatting>
  <conditionalFormatting sqref="AZ108">
    <cfRule type="containsText" dxfId="11332" priority="2669" operator="containsText" text="Score">
      <formula>NOT(ISERROR(SEARCH("Score",AZ108)))</formula>
    </cfRule>
    <cfRule type="cellIs" dxfId="11331" priority="2670" operator="greaterThan">
      <formula>$O$108</formula>
    </cfRule>
    <cfRule type="cellIs" dxfId="11330" priority="2671" operator="equal">
      <formula>$O$108</formula>
    </cfRule>
    <cfRule type="cellIs" dxfId="11329" priority="2672" operator="lessThan">
      <formula>$O$108</formula>
    </cfRule>
  </conditionalFormatting>
  <conditionalFormatting sqref="BA108">
    <cfRule type="containsText" dxfId="11328" priority="2665" operator="containsText" text="Score">
      <formula>NOT(ISERROR(SEARCH("Score",BA108)))</formula>
    </cfRule>
    <cfRule type="cellIs" dxfId="11327" priority="2666" operator="greaterThan">
      <formula>$O$108</formula>
    </cfRule>
    <cfRule type="cellIs" dxfId="11326" priority="2667" operator="equal">
      <formula>$O$108</formula>
    </cfRule>
    <cfRule type="cellIs" dxfId="11325" priority="2668" operator="lessThan">
      <formula>$O$108</formula>
    </cfRule>
  </conditionalFormatting>
  <conditionalFormatting sqref="BB108">
    <cfRule type="containsText" dxfId="11324" priority="2661" operator="containsText" text="Score">
      <formula>NOT(ISERROR(SEARCH("Score",BB108)))</formula>
    </cfRule>
    <cfRule type="cellIs" dxfId="11323" priority="2662" operator="greaterThan">
      <formula>$O$108</formula>
    </cfRule>
    <cfRule type="cellIs" dxfId="11322" priority="2663" operator="equal">
      <formula>$O$108</formula>
    </cfRule>
    <cfRule type="cellIs" dxfId="11321" priority="2664" operator="lessThan">
      <formula>$O$108</formula>
    </cfRule>
  </conditionalFormatting>
  <conditionalFormatting sqref="BC108">
    <cfRule type="containsText" dxfId="11320" priority="2657" operator="containsText" text="Score">
      <formula>NOT(ISERROR(SEARCH("Score",BC108)))</formula>
    </cfRule>
    <cfRule type="cellIs" dxfId="11319" priority="2658" operator="greaterThan">
      <formula>$O$108</formula>
    </cfRule>
    <cfRule type="cellIs" dxfId="11318" priority="2659" operator="equal">
      <formula>$O$108</formula>
    </cfRule>
    <cfRule type="cellIs" dxfId="11317" priority="2660" operator="lessThan">
      <formula>$O$108</formula>
    </cfRule>
  </conditionalFormatting>
  <conditionalFormatting sqref="BD108">
    <cfRule type="containsText" dxfId="11316" priority="2653" operator="containsText" text="Score">
      <formula>NOT(ISERROR(SEARCH("Score",BD108)))</formula>
    </cfRule>
    <cfRule type="cellIs" dxfId="11315" priority="2654" operator="greaterThan">
      <formula>$O$108</formula>
    </cfRule>
    <cfRule type="cellIs" dxfId="11314" priority="2655" operator="equal">
      <formula>$O$108</formula>
    </cfRule>
    <cfRule type="cellIs" dxfId="11313" priority="2656" operator="lessThan">
      <formula>$O$108</formula>
    </cfRule>
  </conditionalFormatting>
  <conditionalFormatting sqref="BE108">
    <cfRule type="containsText" dxfId="11312" priority="2649" operator="containsText" text="Score">
      <formula>NOT(ISERROR(SEARCH("Score",BE108)))</formula>
    </cfRule>
    <cfRule type="cellIs" dxfId="11311" priority="2650" operator="greaterThan">
      <formula>$O$108</formula>
    </cfRule>
    <cfRule type="cellIs" dxfId="11310" priority="2651" operator="equal">
      <formula>$O$108</formula>
    </cfRule>
    <cfRule type="cellIs" dxfId="11309" priority="2652" operator="lessThan">
      <formula>$O$108</formula>
    </cfRule>
  </conditionalFormatting>
  <conditionalFormatting sqref="BF108">
    <cfRule type="containsText" dxfId="11308" priority="2645" operator="containsText" text="Score">
      <formula>NOT(ISERROR(SEARCH("Score",BF108)))</formula>
    </cfRule>
    <cfRule type="cellIs" dxfId="11307" priority="2646" operator="greaterThan">
      <formula>$O$108</formula>
    </cfRule>
    <cfRule type="cellIs" dxfId="11306" priority="2647" operator="equal">
      <formula>$O$108</formula>
    </cfRule>
    <cfRule type="cellIs" dxfId="11305" priority="2648" operator="lessThan">
      <formula>$O$108</formula>
    </cfRule>
  </conditionalFormatting>
  <conditionalFormatting sqref="AL112">
    <cfRule type="containsText" dxfId="11304" priority="2605" operator="containsText" text="Score">
      <formula>NOT(ISERROR(SEARCH("Score",AL112)))</formula>
    </cfRule>
    <cfRule type="cellIs" dxfId="11303" priority="2606" operator="greaterThan">
      <formula>$O$112</formula>
    </cfRule>
    <cfRule type="cellIs" dxfId="11302" priority="2607" operator="equal">
      <formula>$O$112</formula>
    </cfRule>
    <cfRule type="cellIs" dxfId="11301" priority="2608" operator="lessThan">
      <formula>$O$112</formula>
    </cfRule>
  </conditionalFormatting>
  <conditionalFormatting sqref="AM112">
    <cfRule type="containsText" dxfId="11300" priority="2601" operator="containsText" text="Score">
      <formula>NOT(ISERROR(SEARCH("Score",AM112)))</formula>
    </cfRule>
    <cfRule type="cellIs" dxfId="11299" priority="2602" operator="greaterThan">
      <formula>$O$112</formula>
    </cfRule>
    <cfRule type="cellIs" dxfId="11298" priority="2603" operator="equal">
      <formula>$O$112</formula>
    </cfRule>
    <cfRule type="cellIs" dxfId="11297" priority="2604" operator="lessThan">
      <formula>$O$112</formula>
    </cfRule>
  </conditionalFormatting>
  <conditionalFormatting sqref="AN112">
    <cfRule type="containsText" dxfId="11296" priority="2597" operator="containsText" text="Score">
      <formula>NOT(ISERROR(SEARCH("Score",AN112)))</formula>
    </cfRule>
    <cfRule type="cellIs" dxfId="11295" priority="2598" operator="greaterThan">
      <formula>$O$112</formula>
    </cfRule>
    <cfRule type="cellIs" dxfId="11294" priority="2599" operator="equal">
      <formula>$O$112</formula>
    </cfRule>
    <cfRule type="cellIs" dxfId="11293" priority="2600" operator="lessThan">
      <formula>$O$112</formula>
    </cfRule>
  </conditionalFormatting>
  <conditionalFormatting sqref="AO112">
    <cfRule type="containsText" dxfId="11292" priority="2593" operator="containsText" text="Score">
      <formula>NOT(ISERROR(SEARCH("Score",AO112)))</formula>
    </cfRule>
    <cfRule type="cellIs" dxfId="11291" priority="2594" operator="greaterThan">
      <formula>$O$112</formula>
    </cfRule>
    <cfRule type="cellIs" dxfId="11290" priority="2595" operator="equal">
      <formula>$O$112</formula>
    </cfRule>
    <cfRule type="cellIs" dxfId="11289" priority="2596" operator="lessThan">
      <formula>$O$112</formula>
    </cfRule>
  </conditionalFormatting>
  <conditionalFormatting sqref="AP112">
    <cfRule type="containsText" dxfId="11288" priority="2589" operator="containsText" text="Score">
      <formula>NOT(ISERROR(SEARCH("Score",AP112)))</formula>
    </cfRule>
    <cfRule type="cellIs" dxfId="11287" priority="2590" operator="greaterThan">
      <formula>$O$112</formula>
    </cfRule>
    <cfRule type="cellIs" dxfId="11286" priority="2591" operator="equal">
      <formula>$O$112</formula>
    </cfRule>
    <cfRule type="cellIs" dxfId="11285" priority="2592" operator="lessThan">
      <formula>$O$112</formula>
    </cfRule>
  </conditionalFormatting>
  <conditionalFormatting sqref="AQ112">
    <cfRule type="containsText" dxfId="11284" priority="2585" operator="containsText" text="Score">
      <formula>NOT(ISERROR(SEARCH("Score",AQ112)))</formula>
    </cfRule>
    <cfRule type="cellIs" dxfId="11283" priority="2586" operator="greaterThan">
      <formula>$O$112</formula>
    </cfRule>
    <cfRule type="cellIs" dxfId="11282" priority="2587" operator="equal">
      <formula>$O$112</formula>
    </cfRule>
    <cfRule type="cellIs" dxfId="11281" priority="2588" operator="lessThan">
      <formula>$O$112</formula>
    </cfRule>
  </conditionalFormatting>
  <conditionalFormatting sqref="AR112">
    <cfRule type="containsText" dxfId="11280" priority="2581" operator="containsText" text="Score">
      <formula>NOT(ISERROR(SEARCH("Score",AR112)))</formula>
    </cfRule>
    <cfRule type="cellIs" dxfId="11279" priority="2582" operator="greaterThan">
      <formula>$O$112</formula>
    </cfRule>
    <cfRule type="cellIs" dxfId="11278" priority="2583" operator="equal">
      <formula>$O$112</formula>
    </cfRule>
    <cfRule type="cellIs" dxfId="11277" priority="2584" operator="lessThan">
      <formula>$O$112</formula>
    </cfRule>
  </conditionalFormatting>
  <conditionalFormatting sqref="AS112">
    <cfRule type="containsText" dxfId="11276" priority="2577" operator="containsText" text="Score">
      <formula>NOT(ISERROR(SEARCH("Score",AS112)))</formula>
    </cfRule>
    <cfRule type="cellIs" dxfId="11275" priority="2578" operator="greaterThan">
      <formula>$O$112</formula>
    </cfRule>
    <cfRule type="cellIs" dxfId="11274" priority="2579" operator="equal">
      <formula>$O$112</formula>
    </cfRule>
    <cfRule type="cellIs" dxfId="11273" priority="2580" operator="lessThan">
      <formula>$O$112</formula>
    </cfRule>
  </conditionalFormatting>
  <conditionalFormatting sqref="AT112">
    <cfRule type="containsText" dxfId="11272" priority="2573" operator="containsText" text="Score">
      <formula>NOT(ISERROR(SEARCH("Score",AT112)))</formula>
    </cfRule>
    <cfRule type="cellIs" dxfId="11271" priority="2574" operator="greaterThan">
      <formula>$O$112</formula>
    </cfRule>
    <cfRule type="cellIs" dxfId="11270" priority="2575" operator="equal">
      <formula>$O$112</formula>
    </cfRule>
    <cfRule type="cellIs" dxfId="11269" priority="2576" operator="lessThan">
      <formula>$O$112</formula>
    </cfRule>
  </conditionalFormatting>
  <conditionalFormatting sqref="AU112">
    <cfRule type="containsText" dxfId="11268" priority="2569" operator="containsText" text="Score">
      <formula>NOT(ISERROR(SEARCH("Score",AU112)))</formula>
    </cfRule>
    <cfRule type="cellIs" dxfId="11267" priority="2570" operator="greaterThan">
      <formula>$O$112</formula>
    </cfRule>
    <cfRule type="cellIs" dxfId="11266" priority="2571" operator="equal">
      <formula>$O$112</formula>
    </cfRule>
    <cfRule type="cellIs" dxfId="11265" priority="2572" operator="lessThan">
      <formula>$O$112</formula>
    </cfRule>
  </conditionalFormatting>
  <conditionalFormatting sqref="AV112">
    <cfRule type="containsText" dxfId="11264" priority="2565" operator="containsText" text="Score">
      <formula>NOT(ISERROR(SEARCH("Score",AV112)))</formula>
    </cfRule>
    <cfRule type="cellIs" dxfId="11263" priority="2566" operator="greaterThan">
      <formula>$O$112</formula>
    </cfRule>
    <cfRule type="cellIs" dxfId="11262" priority="2567" operator="equal">
      <formula>$O$112</formula>
    </cfRule>
    <cfRule type="cellIs" dxfId="11261" priority="2568" operator="lessThan">
      <formula>$O$112</formula>
    </cfRule>
  </conditionalFormatting>
  <conditionalFormatting sqref="AW112">
    <cfRule type="containsText" dxfId="11260" priority="2561" operator="containsText" text="Score">
      <formula>NOT(ISERROR(SEARCH("Score",AW112)))</formula>
    </cfRule>
    <cfRule type="cellIs" dxfId="11259" priority="2562" operator="greaterThan">
      <formula>$O$112</formula>
    </cfRule>
    <cfRule type="cellIs" dxfId="11258" priority="2563" operator="equal">
      <formula>$O$112</formula>
    </cfRule>
    <cfRule type="cellIs" dxfId="11257" priority="2564" operator="lessThan">
      <formula>$O$112</formula>
    </cfRule>
  </conditionalFormatting>
  <conditionalFormatting sqref="AX112">
    <cfRule type="containsText" dxfId="11256" priority="2557" operator="containsText" text="Score">
      <formula>NOT(ISERROR(SEARCH("Score",AX112)))</formula>
    </cfRule>
    <cfRule type="cellIs" dxfId="11255" priority="2558" operator="greaterThan">
      <formula>$O$112</formula>
    </cfRule>
    <cfRule type="cellIs" dxfId="11254" priority="2559" operator="equal">
      <formula>$O$112</formula>
    </cfRule>
    <cfRule type="cellIs" dxfId="11253" priority="2560" operator="lessThan">
      <formula>$O$112</formula>
    </cfRule>
  </conditionalFormatting>
  <conditionalFormatting sqref="AY112">
    <cfRule type="containsText" dxfId="11252" priority="2553" operator="containsText" text="Score">
      <formula>NOT(ISERROR(SEARCH("Score",AY112)))</formula>
    </cfRule>
    <cfRule type="cellIs" dxfId="11251" priority="2554" operator="greaterThan">
      <formula>$O$112</formula>
    </cfRule>
    <cfRule type="cellIs" dxfId="11250" priority="2555" operator="equal">
      <formula>$O$112</formula>
    </cfRule>
    <cfRule type="cellIs" dxfId="11249" priority="2556" operator="lessThan">
      <formula>$O$112</formula>
    </cfRule>
  </conditionalFormatting>
  <conditionalFormatting sqref="AZ112">
    <cfRule type="containsText" dxfId="11248" priority="2549" operator="containsText" text="Score">
      <formula>NOT(ISERROR(SEARCH("Score",AZ112)))</formula>
    </cfRule>
    <cfRule type="cellIs" dxfId="11247" priority="2550" operator="greaterThan">
      <formula>$O$112</formula>
    </cfRule>
    <cfRule type="cellIs" dxfId="11246" priority="2551" operator="equal">
      <formula>$O$112</formula>
    </cfRule>
    <cfRule type="cellIs" dxfId="11245" priority="2552" operator="lessThan">
      <formula>$O$112</formula>
    </cfRule>
  </conditionalFormatting>
  <conditionalFormatting sqref="BA112">
    <cfRule type="containsText" dxfId="11244" priority="2545" operator="containsText" text="Score">
      <formula>NOT(ISERROR(SEARCH("Score",BA112)))</formula>
    </cfRule>
    <cfRule type="cellIs" dxfId="11243" priority="2546" operator="greaterThan">
      <formula>$O$112</formula>
    </cfRule>
    <cfRule type="cellIs" dxfId="11242" priority="2547" operator="equal">
      <formula>$O$112</formula>
    </cfRule>
    <cfRule type="cellIs" dxfId="11241" priority="2548" operator="lessThan">
      <formula>$O$112</formula>
    </cfRule>
  </conditionalFormatting>
  <conditionalFormatting sqref="BB112">
    <cfRule type="containsText" dxfId="11240" priority="2541" operator="containsText" text="Score">
      <formula>NOT(ISERROR(SEARCH("Score",BB112)))</formula>
    </cfRule>
    <cfRule type="cellIs" dxfId="11239" priority="2542" operator="greaterThan">
      <formula>$O$112</formula>
    </cfRule>
    <cfRule type="cellIs" dxfId="11238" priority="2543" operator="equal">
      <formula>$O$112</formula>
    </cfRule>
    <cfRule type="cellIs" dxfId="11237" priority="2544" operator="lessThan">
      <formula>$O$112</formula>
    </cfRule>
  </conditionalFormatting>
  <conditionalFormatting sqref="BC112">
    <cfRule type="containsText" dxfId="11236" priority="2537" operator="containsText" text="Score">
      <formula>NOT(ISERROR(SEARCH("Score",BC112)))</formula>
    </cfRule>
    <cfRule type="cellIs" dxfId="11235" priority="2538" operator="greaterThan">
      <formula>$O$112</formula>
    </cfRule>
    <cfRule type="cellIs" dxfId="11234" priority="2539" operator="equal">
      <formula>$O$112</formula>
    </cfRule>
    <cfRule type="cellIs" dxfId="11233" priority="2540" operator="lessThan">
      <formula>$O$112</formula>
    </cfRule>
  </conditionalFormatting>
  <conditionalFormatting sqref="BD112">
    <cfRule type="containsText" dxfId="11232" priority="2533" operator="containsText" text="Score">
      <formula>NOT(ISERROR(SEARCH("Score",BD112)))</formula>
    </cfRule>
    <cfRule type="cellIs" dxfId="11231" priority="2534" operator="greaterThan">
      <formula>$O$112</formula>
    </cfRule>
    <cfRule type="cellIs" dxfId="11230" priority="2535" operator="equal">
      <formula>$O$112</formula>
    </cfRule>
    <cfRule type="cellIs" dxfId="11229" priority="2536" operator="lessThan">
      <formula>$O$112</formula>
    </cfRule>
  </conditionalFormatting>
  <conditionalFormatting sqref="BE112">
    <cfRule type="containsText" dxfId="11228" priority="2529" operator="containsText" text="Score">
      <formula>NOT(ISERROR(SEARCH("Score",BE112)))</formula>
    </cfRule>
    <cfRule type="cellIs" dxfId="11227" priority="2530" operator="greaterThan">
      <formula>$O$112</formula>
    </cfRule>
    <cfRule type="cellIs" dxfId="11226" priority="2531" operator="equal">
      <formula>$O$112</formula>
    </cfRule>
    <cfRule type="cellIs" dxfId="11225" priority="2532" operator="lessThan">
      <formula>$O$112</formula>
    </cfRule>
  </conditionalFormatting>
  <conditionalFormatting sqref="BF112">
    <cfRule type="containsText" dxfId="11224" priority="2525" operator="containsText" text="Score">
      <formula>NOT(ISERROR(SEARCH("Score",BF112)))</formula>
    </cfRule>
    <cfRule type="cellIs" dxfId="11223" priority="2526" operator="greaterThan">
      <formula>$O$112</formula>
    </cfRule>
    <cfRule type="cellIs" dxfId="11222" priority="2527" operator="equal">
      <formula>$O$112</formula>
    </cfRule>
    <cfRule type="cellIs" dxfId="11221" priority="2528" operator="lessThan">
      <formula>$O$112</formula>
    </cfRule>
  </conditionalFormatting>
  <conditionalFormatting sqref="AL116">
    <cfRule type="containsText" dxfId="11220" priority="2485" operator="containsText" text="Score">
      <formula>NOT(ISERROR(SEARCH("Score",AL116)))</formula>
    </cfRule>
    <cfRule type="cellIs" dxfId="11219" priority="2486" operator="greaterThan">
      <formula>$O$116</formula>
    </cfRule>
    <cfRule type="cellIs" dxfId="11218" priority="2487" operator="equal">
      <formula>$O$116</formula>
    </cfRule>
    <cfRule type="cellIs" dxfId="11217" priority="2488" operator="lessThan">
      <formula>$O$116</formula>
    </cfRule>
  </conditionalFormatting>
  <conditionalFormatting sqref="AM116">
    <cfRule type="containsText" dxfId="11216" priority="2481" operator="containsText" text="Score">
      <formula>NOT(ISERROR(SEARCH("Score",AM116)))</formula>
    </cfRule>
    <cfRule type="cellIs" dxfId="11215" priority="2482" operator="greaterThan">
      <formula>$O$116</formula>
    </cfRule>
    <cfRule type="cellIs" dxfId="11214" priority="2483" operator="equal">
      <formula>$O$116</formula>
    </cfRule>
    <cfRule type="cellIs" dxfId="11213" priority="2484" operator="lessThan">
      <formula>$O$116</formula>
    </cfRule>
  </conditionalFormatting>
  <conditionalFormatting sqref="AN116">
    <cfRule type="containsText" dxfId="11212" priority="2477" operator="containsText" text="Score">
      <formula>NOT(ISERROR(SEARCH("Score",AN116)))</formula>
    </cfRule>
    <cfRule type="cellIs" dxfId="11211" priority="2478" operator="greaterThan">
      <formula>$O$116</formula>
    </cfRule>
    <cfRule type="cellIs" dxfId="11210" priority="2479" operator="equal">
      <formula>$O$116</formula>
    </cfRule>
    <cfRule type="cellIs" dxfId="11209" priority="2480" operator="lessThan">
      <formula>$O$116</formula>
    </cfRule>
  </conditionalFormatting>
  <conditionalFormatting sqref="AO116">
    <cfRule type="containsText" dxfId="11208" priority="2473" operator="containsText" text="Score">
      <formula>NOT(ISERROR(SEARCH("Score",AO116)))</formula>
    </cfRule>
    <cfRule type="cellIs" dxfId="11207" priority="2474" operator="greaterThan">
      <formula>$O$116</formula>
    </cfRule>
    <cfRule type="cellIs" dxfId="11206" priority="2475" operator="equal">
      <formula>$O$116</formula>
    </cfRule>
    <cfRule type="cellIs" dxfId="11205" priority="2476" operator="lessThan">
      <formula>$O$116</formula>
    </cfRule>
  </conditionalFormatting>
  <conditionalFormatting sqref="AP116">
    <cfRule type="containsText" dxfId="11204" priority="2469" operator="containsText" text="Score">
      <formula>NOT(ISERROR(SEARCH("Score",AP116)))</formula>
    </cfRule>
    <cfRule type="cellIs" dxfId="11203" priority="2470" operator="greaterThan">
      <formula>$O$116</formula>
    </cfRule>
    <cfRule type="cellIs" dxfId="11202" priority="2471" operator="equal">
      <formula>$O$116</formula>
    </cfRule>
    <cfRule type="cellIs" dxfId="11201" priority="2472" operator="lessThan">
      <formula>$O$116</formula>
    </cfRule>
  </conditionalFormatting>
  <conditionalFormatting sqref="AQ116">
    <cfRule type="containsText" dxfId="11200" priority="2465" operator="containsText" text="Score">
      <formula>NOT(ISERROR(SEARCH("Score",AQ116)))</formula>
    </cfRule>
    <cfRule type="cellIs" dxfId="11199" priority="2466" operator="greaterThan">
      <formula>$O$116</formula>
    </cfRule>
    <cfRule type="cellIs" dxfId="11198" priority="2467" operator="equal">
      <formula>$O$116</formula>
    </cfRule>
    <cfRule type="cellIs" dxfId="11197" priority="2468" operator="lessThan">
      <formula>$O$116</formula>
    </cfRule>
  </conditionalFormatting>
  <conditionalFormatting sqref="AR116">
    <cfRule type="containsText" dxfId="11196" priority="2461" operator="containsText" text="Score">
      <formula>NOT(ISERROR(SEARCH("Score",AR116)))</formula>
    </cfRule>
    <cfRule type="cellIs" dxfId="11195" priority="2462" operator="greaterThan">
      <formula>$O$116</formula>
    </cfRule>
    <cfRule type="cellIs" dxfId="11194" priority="2463" operator="equal">
      <formula>$O$116</formula>
    </cfRule>
    <cfRule type="cellIs" dxfId="11193" priority="2464" operator="lessThan">
      <formula>$O$116</formula>
    </cfRule>
  </conditionalFormatting>
  <conditionalFormatting sqref="AS116">
    <cfRule type="containsText" dxfId="11192" priority="2457" operator="containsText" text="Score">
      <formula>NOT(ISERROR(SEARCH("Score",AS116)))</formula>
    </cfRule>
    <cfRule type="cellIs" dxfId="11191" priority="2458" operator="greaterThan">
      <formula>$O$116</formula>
    </cfRule>
    <cfRule type="cellIs" dxfId="11190" priority="2459" operator="equal">
      <formula>$O$116</formula>
    </cfRule>
    <cfRule type="cellIs" dxfId="11189" priority="2460" operator="lessThan">
      <formula>$O$116</formula>
    </cfRule>
  </conditionalFormatting>
  <conditionalFormatting sqref="AT116">
    <cfRule type="containsText" dxfId="11188" priority="2453" operator="containsText" text="Score">
      <formula>NOT(ISERROR(SEARCH("Score",AT116)))</formula>
    </cfRule>
    <cfRule type="cellIs" dxfId="11187" priority="2454" operator="greaterThan">
      <formula>$O$116</formula>
    </cfRule>
    <cfRule type="cellIs" dxfId="11186" priority="2455" operator="equal">
      <formula>$O$116</formula>
    </cfRule>
    <cfRule type="cellIs" dxfId="11185" priority="2456" operator="lessThan">
      <formula>$O$116</formula>
    </cfRule>
  </conditionalFormatting>
  <conditionalFormatting sqref="AU116">
    <cfRule type="containsText" dxfId="11184" priority="2449" operator="containsText" text="Score">
      <formula>NOT(ISERROR(SEARCH("Score",AU116)))</formula>
    </cfRule>
    <cfRule type="cellIs" dxfId="11183" priority="2450" operator="greaterThan">
      <formula>$O$116</formula>
    </cfRule>
    <cfRule type="cellIs" dxfId="11182" priority="2451" operator="equal">
      <formula>$O$116</formula>
    </cfRule>
    <cfRule type="cellIs" dxfId="11181" priority="2452" operator="lessThan">
      <formula>$O$116</formula>
    </cfRule>
  </conditionalFormatting>
  <conditionalFormatting sqref="AV116">
    <cfRule type="containsText" dxfId="11180" priority="2445" operator="containsText" text="Score">
      <formula>NOT(ISERROR(SEARCH("Score",AV116)))</formula>
    </cfRule>
    <cfRule type="cellIs" dxfId="11179" priority="2446" operator="greaterThan">
      <formula>$O$116</formula>
    </cfRule>
    <cfRule type="cellIs" dxfId="11178" priority="2447" operator="equal">
      <formula>$O$116</formula>
    </cfRule>
    <cfRule type="cellIs" dxfId="11177" priority="2448" operator="lessThan">
      <formula>$O$116</formula>
    </cfRule>
  </conditionalFormatting>
  <conditionalFormatting sqref="AW116">
    <cfRule type="containsText" dxfId="11176" priority="2441" operator="containsText" text="Score">
      <formula>NOT(ISERROR(SEARCH("Score",AW116)))</formula>
    </cfRule>
    <cfRule type="cellIs" dxfId="11175" priority="2442" operator="greaterThan">
      <formula>$O$116</formula>
    </cfRule>
    <cfRule type="cellIs" dxfId="11174" priority="2443" operator="equal">
      <formula>$O$116</formula>
    </cfRule>
    <cfRule type="cellIs" dxfId="11173" priority="2444" operator="lessThan">
      <formula>$O$116</formula>
    </cfRule>
  </conditionalFormatting>
  <conditionalFormatting sqref="AX116">
    <cfRule type="containsText" dxfId="11172" priority="2437" operator="containsText" text="Score">
      <formula>NOT(ISERROR(SEARCH("Score",AX116)))</formula>
    </cfRule>
    <cfRule type="cellIs" dxfId="11171" priority="2438" operator="greaterThan">
      <formula>$O$116</formula>
    </cfRule>
    <cfRule type="cellIs" dxfId="11170" priority="2439" operator="equal">
      <formula>$O$116</formula>
    </cfRule>
    <cfRule type="cellIs" dxfId="11169" priority="2440" operator="lessThan">
      <formula>$O$116</formula>
    </cfRule>
  </conditionalFormatting>
  <conditionalFormatting sqref="AY116">
    <cfRule type="containsText" dxfId="11168" priority="2433" operator="containsText" text="Score">
      <formula>NOT(ISERROR(SEARCH("Score",AY116)))</formula>
    </cfRule>
    <cfRule type="cellIs" dxfId="11167" priority="2434" operator="greaterThan">
      <formula>$O$116</formula>
    </cfRule>
    <cfRule type="cellIs" dxfId="11166" priority="2435" operator="equal">
      <formula>$O$116</formula>
    </cfRule>
    <cfRule type="cellIs" dxfId="11165" priority="2436" operator="lessThan">
      <formula>$O$116</formula>
    </cfRule>
  </conditionalFormatting>
  <conditionalFormatting sqref="AZ116">
    <cfRule type="containsText" dxfId="11164" priority="2429" operator="containsText" text="Score">
      <formula>NOT(ISERROR(SEARCH("Score",AZ116)))</formula>
    </cfRule>
    <cfRule type="cellIs" dxfId="11163" priority="2430" operator="greaterThan">
      <formula>$O$116</formula>
    </cfRule>
    <cfRule type="cellIs" dxfId="11162" priority="2431" operator="equal">
      <formula>$O$116</formula>
    </cfRule>
    <cfRule type="cellIs" dxfId="11161" priority="2432" operator="lessThan">
      <formula>$O$116</formula>
    </cfRule>
  </conditionalFormatting>
  <conditionalFormatting sqref="BA116">
    <cfRule type="containsText" dxfId="11160" priority="2425" operator="containsText" text="Score">
      <formula>NOT(ISERROR(SEARCH("Score",BA116)))</formula>
    </cfRule>
    <cfRule type="cellIs" dxfId="11159" priority="2426" operator="greaterThan">
      <formula>$O$116</formula>
    </cfRule>
    <cfRule type="cellIs" dxfId="11158" priority="2427" operator="equal">
      <formula>$O$116</formula>
    </cfRule>
    <cfRule type="cellIs" dxfId="11157" priority="2428" operator="lessThan">
      <formula>$O$116</formula>
    </cfRule>
  </conditionalFormatting>
  <conditionalFormatting sqref="BB116">
    <cfRule type="containsText" dxfId="11156" priority="2421" operator="containsText" text="Score">
      <formula>NOT(ISERROR(SEARCH("Score",BB116)))</formula>
    </cfRule>
    <cfRule type="cellIs" dxfId="11155" priority="2422" operator="greaterThan">
      <formula>$O$116</formula>
    </cfRule>
    <cfRule type="cellIs" dxfId="11154" priority="2423" operator="equal">
      <formula>$O$116</formula>
    </cfRule>
    <cfRule type="cellIs" dxfId="11153" priority="2424" operator="lessThan">
      <formula>$O$116</formula>
    </cfRule>
  </conditionalFormatting>
  <conditionalFormatting sqref="BC116">
    <cfRule type="containsText" dxfId="11152" priority="2417" operator="containsText" text="Score">
      <formula>NOT(ISERROR(SEARCH("Score",BC116)))</formula>
    </cfRule>
    <cfRule type="cellIs" dxfId="11151" priority="2418" operator="greaterThan">
      <formula>$O$116</formula>
    </cfRule>
    <cfRule type="cellIs" dxfId="11150" priority="2419" operator="equal">
      <formula>$O$116</formula>
    </cfRule>
    <cfRule type="cellIs" dxfId="11149" priority="2420" operator="lessThan">
      <formula>$O$116</formula>
    </cfRule>
  </conditionalFormatting>
  <conditionalFormatting sqref="BD116">
    <cfRule type="containsText" dxfId="11148" priority="2413" operator="containsText" text="Score">
      <formula>NOT(ISERROR(SEARCH("Score",BD116)))</formula>
    </cfRule>
    <cfRule type="cellIs" dxfId="11147" priority="2414" operator="greaterThan">
      <formula>$O$116</formula>
    </cfRule>
    <cfRule type="cellIs" dxfId="11146" priority="2415" operator="equal">
      <formula>$O$116</formula>
    </cfRule>
    <cfRule type="cellIs" dxfId="11145" priority="2416" operator="lessThan">
      <formula>$O$116</formula>
    </cfRule>
  </conditionalFormatting>
  <conditionalFormatting sqref="BE116">
    <cfRule type="containsText" dxfId="11144" priority="2409" operator="containsText" text="Score">
      <formula>NOT(ISERROR(SEARCH("Score",BE116)))</formula>
    </cfRule>
    <cfRule type="cellIs" dxfId="11143" priority="2410" operator="greaterThan">
      <formula>$O$116</formula>
    </cfRule>
    <cfRule type="cellIs" dxfId="11142" priority="2411" operator="equal">
      <formula>$O$116</formula>
    </cfRule>
    <cfRule type="cellIs" dxfId="11141" priority="2412" operator="lessThan">
      <formula>$O$116</formula>
    </cfRule>
  </conditionalFormatting>
  <conditionalFormatting sqref="BF116">
    <cfRule type="containsText" dxfId="11140" priority="2405" operator="containsText" text="Score">
      <formula>NOT(ISERROR(SEARCH("Score",BF116)))</formula>
    </cfRule>
    <cfRule type="cellIs" dxfId="11139" priority="2406" operator="greaterThan">
      <formula>$O$116</formula>
    </cfRule>
    <cfRule type="cellIs" dxfId="11138" priority="2407" operator="equal">
      <formula>$O$116</formula>
    </cfRule>
    <cfRule type="cellIs" dxfId="11137" priority="2408" operator="lessThan">
      <formula>$O$116</formula>
    </cfRule>
  </conditionalFormatting>
  <conditionalFormatting sqref="AL120">
    <cfRule type="containsText" dxfId="11136" priority="2365" operator="containsText" text="Score">
      <formula>NOT(ISERROR(SEARCH("Score",AL120)))</formula>
    </cfRule>
    <cfRule type="cellIs" dxfId="11135" priority="2366" operator="greaterThan">
      <formula>$O$120</formula>
    </cfRule>
    <cfRule type="cellIs" dxfId="11134" priority="2367" operator="equal">
      <formula>$O$120</formula>
    </cfRule>
    <cfRule type="cellIs" dxfId="11133" priority="2368" operator="lessThan">
      <formula>$O$120</formula>
    </cfRule>
  </conditionalFormatting>
  <conditionalFormatting sqref="AM120">
    <cfRule type="containsText" dxfId="11132" priority="2361" operator="containsText" text="Score">
      <formula>NOT(ISERROR(SEARCH("Score",AM120)))</formula>
    </cfRule>
    <cfRule type="cellIs" dxfId="11131" priority="2362" operator="greaterThan">
      <formula>$O$120</formula>
    </cfRule>
    <cfRule type="cellIs" dxfId="11130" priority="2363" operator="equal">
      <formula>$O$120</formula>
    </cfRule>
    <cfRule type="cellIs" dxfId="11129" priority="2364" operator="lessThan">
      <formula>$O$120</formula>
    </cfRule>
  </conditionalFormatting>
  <conditionalFormatting sqref="AN120">
    <cfRule type="containsText" dxfId="11128" priority="2357" operator="containsText" text="Score">
      <formula>NOT(ISERROR(SEARCH("Score",AN120)))</formula>
    </cfRule>
    <cfRule type="cellIs" dxfId="11127" priority="2358" operator="greaterThan">
      <formula>$O$120</formula>
    </cfRule>
    <cfRule type="cellIs" dxfId="11126" priority="2359" operator="equal">
      <formula>$O$120</formula>
    </cfRule>
    <cfRule type="cellIs" dxfId="11125" priority="2360" operator="lessThan">
      <formula>$O$120</formula>
    </cfRule>
  </conditionalFormatting>
  <conditionalFormatting sqref="AO120">
    <cfRule type="containsText" dxfId="11124" priority="2353" operator="containsText" text="Score">
      <formula>NOT(ISERROR(SEARCH("Score",AO120)))</formula>
    </cfRule>
    <cfRule type="cellIs" dxfId="11123" priority="2354" operator="greaterThan">
      <formula>$O$120</formula>
    </cfRule>
    <cfRule type="cellIs" dxfId="11122" priority="2355" operator="equal">
      <formula>$O$120</formula>
    </cfRule>
    <cfRule type="cellIs" dxfId="11121" priority="2356" operator="lessThan">
      <formula>$O$120</formula>
    </cfRule>
  </conditionalFormatting>
  <conditionalFormatting sqref="AP120">
    <cfRule type="containsText" dxfId="11120" priority="2349" operator="containsText" text="Score">
      <formula>NOT(ISERROR(SEARCH("Score",AP120)))</formula>
    </cfRule>
    <cfRule type="cellIs" dxfId="11119" priority="2350" operator="greaterThan">
      <formula>$O$120</formula>
    </cfRule>
    <cfRule type="cellIs" dxfId="11118" priority="2351" operator="equal">
      <formula>$O$120</formula>
    </cfRule>
    <cfRule type="cellIs" dxfId="11117" priority="2352" operator="lessThan">
      <formula>$O$120</formula>
    </cfRule>
  </conditionalFormatting>
  <conditionalFormatting sqref="AQ120">
    <cfRule type="containsText" dxfId="11116" priority="2345" operator="containsText" text="Score">
      <formula>NOT(ISERROR(SEARCH("Score",AQ120)))</formula>
    </cfRule>
    <cfRule type="cellIs" dxfId="11115" priority="2346" operator="greaterThan">
      <formula>$O$120</formula>
    </cfRule>
    <cfRule type="cellIs" dxfId="11114" priority="2347" operator="equal">
      <formula>$O$120</formula>
    </cfRule>
    <cfRule type="cellIs" dxfId="11113" priority="2348" operator="lessThan">
      <formula>$O$120</formula>
    </cfRule>
  </conditionalFormatting>
  <conditionalFormatting sqref="AR120">
    <cfRule type="containsText" dxfId="11112" priority="2341" operator="containsText" text="Score">
      <formula>NOT(ISERROR(SEARCH("Score",AR120)))</formula>
    </cfRule>
    <cfRule type="cellIs" dxfId="11111" priority="2342" operator="greaterThan">
      <formula>$O$120</formula>
    </cfRule>
    <cfRule type="cellIs" dxfId="11110" priority="2343" operator="equal">
      <formula>$O$120</formula>
    </cfRule>
    <cfRule type="cellIs" dxfId="11109" priority="2344" operator="lessThan">
      <formula>$O$120</formula>
    </cfRule>
  </conditionalFormatting>
  <conditionalFormatting sqref="AS120">
    <cfRule type="containsText" dxfId="11108" priority="2337" operator="containsText" text="Score">
      <formula>NOT(ISERROR(SEARCH("Score",AS120)))</formula>
    </cfRule>
    <cfRule type="cellIs" dxfId="11107" priority="2338" operator="greaterThan">
      <formula>$O$120</formula>
    </cfRule>
    <cfRule type="cellIs" dxfId="11106" priority="2339" operator="equal">
      <formula>$O$120</formula>
    </cfRule>
    <cfRule type="cellIs" dxfId="11105" priority="2340" operator="lessThan">
      <formula>$O$120</formula>
    </cfRule>
  </conditionalFormatting>
  <conditionalFormatting sqref="AT120">
    <cfRule type="containsText" dxfId="11104" priority="2333" operator="containsText" text="Score">
      <formula>NOT(ISERROR(SEARCH("Score",AT120)))</formula>
    </cfRule>
    <cfRule type="cellIs" dxfId="11103" priority="2334" operator="greaterThan">
      <formula>$O$120</formula>
    </cfRule>
    <cfRule type="cellIs" dxfId="11102" priority="2335" operator="equal">
      <formula>$O$120</formula>
    </cfRule>
    <cfRule type="cellIs" dxfId="11101" priority="2336" operator="lessThan">
      <formula>$O$120</formula>
    </cfRule>
  </conditionalFormatting>
  <conditionalFormatting sqref="AU120">
    <cfRule type="containsText" dxfId="11100" priority="2329" operator="containsText" text="Score">
      <formula>NOT(ISERROR(SEARCH("Score",AU120)))</formula>
    </cfRule>
    <cfRule type="cellIs" dxfId="11099" priority="2330" operator="greaterThan">
      <formula>$O$120</formula>
    </cfRule>
    <cfRule type="cellIs" dxfId="11098" priority="2331" operator="equal">
      <formula>$O$120</formula>
    </cfRule>
    <cfRule type="cellIs" dxfId="11097" priority="2332" operator="lessThan">
      <formula>$O$120</formula>
    </cfRule>
  </conditionalFormatting>
  <conditionalFormatting sqref="AV120">
    <cfRule type="containsText" dxfId="11096" priority="2325" operator="containsText" text="Score">
      <formula>NOT(ISERROR(SEARCH("Score",AV120)))</formula>
    </cfRule>
    <cfRule type="cellIs" dxfId="11095" priority="2326" operator="greaterThan">
      <formula>$O$120</formula>
    </cfRule>
    <cfRule type="cellIs" dxfId="11094" priority="2327" operator="equal">
      <formula>$O$120</formula>
    </cfRule>
    <cfRule type="cellIs" dxfId="11093" priority="2328" operator="lessThan">
      <formula>$O$120</formula>
    </cfRule>
  </conditionalFormatting>
  <conditionalFormatting sqref="AW120">
    <cfRule type="containsText" dxfId="11092" priority="2321" operator="containsText" text="Score">
      <formula>NOT(ISERROR(SEARCH("Score",AW120)))</formula>
    </cfRule>
    <cfRule type="cellIs" dxfId="11091" priority="2322" operator="greaterThan">
      <formula>$O$120</formula>
    </cfRule>
    <cfRule type="cellIs" dxfId="11090" priority="2323" operator="equal">
      <formula>$O$120</formula>
    </cfRule>
    <cfRule type="cellIs" dxfId="11089" priority="2324" operator="lessThan">
      <formula>$O$120</formula>
    </cfRule>
  </conditionalFormatting>
  <conditionalFormatting sqref="AX120">
    <cfRule type="containsText" dxfId="11088" priority="2317" operator="containsText" text="Score">
      <formula>NOT(ISERROR(SEARCH("Score",AX120)))</formula>
    </cfRule>
    <cfRule type="cellIs" dxfId="11087" priority="2318" operator="greaterThan">
      <formula>$O$120</formula>
    </cfRule>
    <cfRule type="cellIs" dxfId="11086" priority="2319" operator="equal">
      <formula>$O$120</formula>
    </cfRule>
    <cfRule type="cellIs" dxfId="11085" priority="2320" operator="lessThan">
      <formula>$O$120</formula>
    </cfRule>
  </conditionalFormatting>
  <conditionalFormatting sqref="AY120">
    <cfRule type="containsText" dxfId="11084" priority="2313" operator="containsText" text="Score">
      <formula>NOT(ISERROR(SEARCH("Score",AY120)))</formula>
    </cfRule>
    <cfRule type="cellIs" dxfId="11083" priority="2314" operator="greaterThan">
      <formula>$O$120</formula>
    </cfRule>
    <cfRule type="cellIs" dxfId="11082" priority="2315" operator="equal">
      <formula>$O$120</formula>
    </cfRule>
    <cfRule type="cellIs" dxfId="11081" priority="2316" operator="lessThan">
      <formula>$O$120</formula>
    </cfRule>
  </conditionalFormatting>
  <conditionalFormatting sqref="AZ120">
    <cfRule type="containsText" dxfId="11080" priority="2309" operator="containsText" text="Score">
      <formula>NOT(ISERROR(SEARCH("Score",AZ120)))</formula>
    </cfRule>
    <cfRule type="cellIs" dxfId="11079" priority="2310" operator="greaterThan">
      <formula>$O$120</formula>
    </cfRule>
    <cfRule type="cellIs" dxfId="11078" priority="2311" operator="equal">
      <formula>$O$120</formula>
    </cfRule>
    <cfRule type="cellIs" dxfId="11077" priority="2312" operator="lessThan">
      <formula>$O$120</formula>
    </cfRule>
  </conditionalFormatting>
  <conditionalFormatting sqref="BA120">
    <cfRule type="containsText" dxfId="11076" priority="2305" operator="containsText" text="Score">
      <formula>NOT(ISERROR(SEARCH("Score",BA120)))</formula>
    </cfRule>
    <cfRule type="cellIs" dxfId="11075" priority="2306" operator="greaterThan">
      <formula>$O$120</formula>
    </cfRule>
    <cfRule type="cellIs" dxfId="11074" priority="2307" operator="equal">
      <formula>$O$120</formula>
    </cfRule>
    <cfRule type="cellIs" dxfId="11073" priority="2308" operator="lessThan">
      <formula>$O$120</formula>
    </cfRule>
  </conditionalFormatting>
  <conditionalFormatting sqref="BB120">
    <cfRule type="containsText" dxfId="11072" priority="2301" operator="containsText" text="Score">
      <formula>NOT(ISERROR(SEARCH("Score",BB120)))</formula>
    </cfRule>
    <cfRule type="cellIs" dxfId="11071" priority="2302" operator="greaterThan">
      <formula>$O$120</formula>
    </cfRule>
    <cfRule type="cellIs" dxfId="11070" priority="2303" operator="equal">
      <formula>$O$120</formula>
    </cfRule>
    <cfRule type="cellIs" dxfId="11069" priority="2304" operator="lessThan">
      <formula>$O$120</formula>
    </cfRule>
  </conditionalFormatting>
  <conditionalFormatting sqref="BC120">
    <cfRule type="containsText" dxfId="11068" priority="2297" operator="containsText" text="Score">
      <formula>NOT(ISERROR(SEARCH("Score",BC120)))</formula>
    </cfRule>
    <cfRule type="cellIs" dxfId="11067" priority="2298" operator="greaterThan">
      <formula>$O$120</formula>
    </cfRule>
    <cfRule type="cellIs" dxfId="11066" priority="2299" operator="equal">
      <formula>$O$120</formula>
    </cfRule>
    <cfRule type="cellIs" dxfId="11065" priority="2300" operator="lessThan">
      <formula>$O$120</formula>
    </cfRule>
  </conditionalFormatting>
  <conditionalFormatting sqref="BD120">
    <cfRule type="containsText" dxfId="11064" priority="2293" operator="containsText" text="Score">
      <formula>NOT(ISERROR(SEARCH("Score",BD120)))</formula>
    </cfRule>
    <cfRule type="cellIs" dxfId="11063" priority="2294" operator="greaterThan">
      <formula>$O$120</formula>
    </cfRule>
    <cfRule type="cellIs" dxfId="11062" priority="2295" operator="equal">
      <formula>$O$120</formula>
    </cfRule>
    <cfRule type="cellIs" dxfId="11061" priority="2296" operator="lessThan">
      <formula>$O$120</formula>
    </cfRule>
  </conditionalFormatting>
  <conditionalFormatting sqref="BE120">
    <cfRule type="containsText" dxfId="11060" priority="2289" operator="containsText" text="Score">
      <formula>NOT(ISERROR(SEARCH("Score",BE120)))</formula>
    </cfRule>
    <cfRule type="cellIs" dxfId="11059" priority="2290" operator="greaterThan">
      <formula>$O$120</formula>
    </cfRule>
    <cfRule type="cellIs" dxfId="11058" priority="2291" operator="equal">
      <formula>$O$120</formula>
    </cfRule>
    <cfRule type="cellIs" dxfId="11057" priority="2292" operator="lessThan">
      <formula>$O$120</formula>
    </cfRule>
  </conditionalFormatting>
  <conditionalFormatting sqref="BF120">
    <cfRule type="containsText" dxfId="11056" priority="2285" operator="containsText" text="Score">
      <formula>NOT(ISERROR(SEARCH("Score",BF120)))</formula>
    </cfRule>
    <cfRule type="cellIs" dxfId="11055" priority="2286" operator="greaterThan">
      <formula>$O$120</formula>
    </cfRule>
    <cfRule type="cellIs" dxfId="11054" priority="2287" operator="equal">
      <formula>$O$120</formula>
    </cfRule>
    <cfRule type="cellIs" dxfId="11053" priority="2288" operator="lessThan">
      <formula>$O$120</formula>
    </cfRule>
  </conditionalFormatting>
  <conditionalFormatting sqref="AL124">
    <cfRule type="containsText" dxfId="11052" priority="2245" operator="containsText" text="Score">
      <formula>NOT(ISERROR(SEARCH("Score",AL124)))</formula>
    </cfRule>
    <cfRule type="cellIs" dxfId="11051" priority="2246" operator="greaterThan">
      <formula>$O$124</formula>
    </cfRule>
    <cfRule type="cellIs" dxfId="11050" priority="2247" operator="equal">
      <formula>$O$124</formula>
    </cfRule>
    <cfRule type="cellIs" dxfId="11049" priority="2248" operator="lessThan">
      <formula>$O$124</formula>
    </cfRule>
  </conditionalFormatting>
  <conditionalFormatting sqref="AM124">
    <cfRule type="containsText" dxfId="11048" priority="2241" operator="containsText" text="Score">
      <formula>NOT(ISERROR(SEARCH("Score",AM124)))</formula>
    </cfRule>
    <cfRule type="cellIs" dxfId="11047" priority="2242" operator="greaterThan">
      <formula>$O$124</formula>
    </cfRule>
    <cfRule type="cellIs" dxfId="11046" priority="2243" operator="equal">
      <formula>$O$124</formula>
    </cfRule>
    <cfRule type="cellIs" dxfId="11045" priority="2244" operator="lessThan">
      <formula>$O$124</formula>
    </cfRule>
  </conditionalFormatting>
  <conditionalFormatting sqref="AN124">
    <cfRule type="containsText" dxfId="11044" priority="2237" operator="containsText" text="Score">
      <formula>NOT(ISERROR(SEARCH("Score",AN124)))</formula>
    </cfRule>
    <cfRule type="cellIs" dxfId="11043" priority="2238" operator="greaterThan">
      <formula>$O$124</formula>
    </cfRule>
    <cfRule type="cellIs" dxfId="11042" priority="2239" operator="equal">
      <formula>$O$124</formula>
    </cfRule>
    <cfRule type="cellIs" dxfId="11041" priority="2240" operator="lessThan">
      <formula>$O$124</formula>
    </cfRule>
  </conditionalFormatting>
  <conditionalFormatting sqref="AO124">
    <cfRule type="containsText" dxfId="11040" priority="2233" operator="containsText" text="Score">
      <formula>NOT(ISERROR(SEARCH("Score",AO124)))</formula>
    </cfRule>
    <cfRule type="cellIs" dxfId="11039" priority="2234" operator="greaterThan">
      <formula>$O$124</formula>
    </cfRule>
    <cfRule type="cellIs" dxfId="11038" priority="2235" operator="equal">
      <formula>$O$124</formula>
    </cfRule>
    <cfRule type="cellIs" dxfId="11037" priority="2236" operator="lessThan">
      <formula>$O$124</formula>
    </cfRule>
  </conditionalFormatting>
  <conditionalFormatting sqref="AP124">
    <cfRule type="containsText" dxfId="11036" priority="2229" operator="containsText" text="Score">
      <formula>NOT(ISERROR(SEARCH("Score",AP124)))</formula>
    </cfRule>
    <cfRule type="cellIs" dxfId="11035" priority="2230" operator="greaterThan">
      <formula>$O$124</formula>
    </cfRule>
    <cfRule type="cellIs" dxfId="11034" priority="2231" operator="equal">
      <formula>$O$124</formula>
    </cfRule>
    <cfRule type="cellIs" dxfId="11033" priority="2232" operator="lessThan">
      <formula>$O$124</formula>
    </cfRule>
  </conditionalFormatting>
  <conditionalFormatting sqref="AQ124">
    <cfRule type="containsText" dxfId="11032" priority="2225" operator="containsText" text="Score">
      <formula>NOT(ISERROR(SEARCH("Score",AQ124)))</formula>
    </cfRule>
    <cfRule type="cellIs" dxfId="11031" priority="2226" operator="greaterThan">
      <formula>$O$124</formula>
    </cfRule>
    <cfRule type="cellIs" dxfId="11030" priority="2227" operator="equal">
      <formula>$O$124</formula>
    </cfRule>
    <cfRule type="cellIs" dxfId="11029" priority="2228" operator="lessThan">
      <formula>$O$124</formula>
    </cfRule>
  </conditionalFormatting>
  <conditionalFormatting sqref="AR124">
    <cfRule type="containsText" dxfId="11028" priority="2221" operator="containsText" text="Score">
      <formula>NOT(ISERROR(SEARCH("Score",AR124)))</formula>
    </cfRule>
    <cfRule type="cellIs" dxfId="11027" priority="2222" operator="greaterThan">
      <formula>$O$124</formula>
    </cfRule>
    <cfRule type="cellIs" dxfId="11026" priority="2223" operator="equal">
      <formula>$O$124</formula>
    </cfRule>
    <cfRule type="cellIs" dxfId="11025" priority="2224" operator="lessThan">
      <formula>$O$124</formula>
    </cfRule>
  </conditionalFormatting>
  <conditionalFormatting sqref="AS124">
    <cfRule type="containsText" dxfId="11024" priority="2217" operator="containsText" text="Score">
      <formula>NOT(ISERROR(SEARCH("Score",AS124)))</formula>
    </cfRule>
    <cfRule type="cellIs" dxfId="11023" priority="2218" operator="greaterThan">
      <formula>$O$124</formula>
    </cfRule>
    <cfRule type="cellIs" dxfId="11022" priority="2219" operator="equal">
      <formula>$O$124</formula>
    </cfRule>
    <cfRule type="cellIs" dxfId="11021" priority="2220" operator="lessThan">
      <formula>$O$124</formula>
    </cfRule>
  </conditionalFormatting>
  <conditionalFormatting sqref="AT124">
    <cfRule type="containsText" dxfId="11020" priority="2213" operator="containsText" text="Score">
      <formula>NOT(ISERROR(SEARCH("Score",AT124)))</formula>
    </cfRule>
    <cfRule type="cellIs" dxfId="11019" priority="2214" operator="greaterThan">
      <formula>$O$124</formula>
    </cfRule>
    <cfRule type="cellIs" dxfId="11018" priority="2215" operator="equal">
      <formula>$O$124</formula>
    </cfRule>
    <cfRule type="cellIs" dxfId="11017" priority="2216" operator="lessThan">
      <formula>$O$124</formula>
    </cfRule>
  </conditionalFormatting>
  <conditionalFormatting sqref="AU124">
    <cfRule type="containsText" dxfId="11016" priority="2209" operator="containsText" text="Score">
      <formula>NOT(ISERROR(SEARCH("Score",AU124)))</formula>
    </cfRule>
    <cfRule type="cellIs" dxfId="11015" priority="2210" operator="greaterThan">
      <formula>$O$124</formula>
    </cfRule>
    <cfRule type="cellIs" dxfId="11014" priority="2211" operator="equal">
      <formula>$O$124</formula>
    </cfRule>
    <cfRule type="cellIs" dxfId="11013" priority="2212" operator="lessThan">
      <formula>$O$124</formula>
    </cfRule>
  </conditionalFormatting>
  <conditionalFormatting sqref="AV124">
    <cfRule type="containsText" dxfId="11012" priority="2205" operator="containsText" text="Score">
      <formula>NOT(ISERROR(SEARCH("Score",AV124)))</formula>
    </cfRule>
    <cfRule type="cellIs" dxfId="11011" priority="2206" operator="greaterThan">
      <formula>$O$124</formula>
    </cfRule>
    <cfRule type="cellIs" dxfId="11010" priority="2207" operator="equal">
      <formula>$O$124</formula>
    </cfRule>
    <cfRule type="cellIs" dxfId="11009" priority="2208" operator="lessThan">
      <formula>$O$124</formula>
    </cfRule>
  </conditionalFormatting>
  <conditionalFormatting sqref="AW124">
    <cfRule type="containsText" dxfId="11008" priority="2201" operator="containsText" text="Score">
      <formula>NOT(ISERROR(SEARCH("Score",AW124)))</formula>
    </cfRule>
    <cfRule type="cellIs" dxfId="11007" priority="2202" operator="greaterThan">
      <formula>$O$124</formula>
    </cfRule>
    <cfRule type="cellIs" dxfId="11006" priority="2203" operator="equal">
      <formula>$O$124</formula>
    </cfRule>
    <cfRule type="cellIs" dxfId="11005" priority="2204" operator="lessThan">
      <formula>$O$124</formula>
    </cfRule>
  </conditionalFormatting>
  <conditionalFormatting sqref="AX124">
    <cfRule type="containsText" dxfId="11004" priority="2197" operator="containsText" text="Score">
      <formula>NOT(ISERROR(SEARCH("Score",AX124)))</formula>
    </cfRule>
    <cfRule type="cellIs" dxfId="11003" priority="2198" operator="greaterThan">
      <formula>$O$124</formula>
    </cfRule>
    <cfRule type="cellIs" dxfId="11002" priority="2199" operator="equal">
      <formula>$O$124</formula>
    </cfRule>
    <cfRule type="cellIs" dxfId="11001" priority="2200" operator="lessThan">
      <formula>$O$124</formula>
    </cfRule>
  </conditionalFormatting>
  <conditionalFormatting sqref="AY124">
    <cfRule type="containsText" dxfId="11000" priority="2193" operator="containsText" text="Score">
      <formula>NOT(ISERROR(SEARCH("Score",AY124)))</formula>
    </cfRule>
    <cfRule type="cellIs" dxfId="10999" priority="2194" operator="greaterThan">
      <formula>$O$124</formula>
    </cfRule>
    <cfRule type="cellIs" dxfId="10998" priority="2195" operator="equal">
      <formula>$O$124</formula>
    </cfRule>
    <cfRule type="cellIs" dxfId="10997" priority="2196" operator="lessThan">
      <formula>$O$124</formula>
    </cfRule>
  </conditionalFormatting>
  <conditionalFormatting sqref="AZ124">
    <cfRule type="containsText" dxfId="10996" priority="2189" operator="containsText" text="Score">
      <formula>NOT(ISERROR(SEARCH("Score",AZ124)))</formula>
    </cfRule>
    <cfRule type="cellIs" dxfId="10995" priority="2190" operator="greaterThan">
      <formula>$O$124</formula>
    </cfRule>
    <cfRule type="cellIs" dxfId="10994" priority="2191" operator="equal">
      <formula>$O$124</formula>
    </cfRule>
    <cfRule type="cellIs" dxfId="10993" priority="2192" operator="lessThan">
      <formula>$O$124</formula>
    </cfRule>
  </conditionalFormatting>
  <conditionalFormatting sqref="BA124">
    <cfRule type="containsText" dxfId="10992" priority="2185" operator="containsText" text="Score">
      <formula>NOT(ISERROR(SEARCH("Score",BA124)))</formula>
    </cfRule>
    <cfRule type="cellIs" dxfId="10991" priority="2186" operator="greaterThan">
      <formula>$O$124</formula>
    </cfRule>
    <cfRule type="cellIs" dxfId="10990" priority="2187" operator="equal">
      <formula>$O$124</formula>
    </cfRule>
    <cfRule type="cellIs" dxfId="10989" priority="2188" operator="lessThan">
      <formula>$O$124</formula>
    </cfRule>
  </conditionalFormatting>
  <conditionalFormatting sqref="BB124">
    <cfRule type="containsText" dxfId="10988" priority="2181" operator="containsText" text="Score">
      <formula>NOT(ISERROR(SEARCH("Score",BB124)))</formula>
    </cfRule>
    <cfRule type="cellIs" dxfId="10987" priority="2182" operator="greaterThan">
      <formula>$O$124</formula>
    </cfRule>
    <cfRule type="cellIs" dxfId="10986" priority="2183" operator="equal">
      <formula>$O$124</formula>
    </cfRule>
    <cfRule type="cellIs" dxfId="10985" priority="2184" operator="lessThan">
      <formula>$O$124</formula>
    </cfRule>
  </conditionalFormatting>
  <conditionalFormatting sqref="BC124">
    <cfRule type="containsText" dxfId="10984" priority="2177" operator="containsText" text="Score">
      <formula>NOT(ISERROR(SEARCH("Score",BC124)))</formula>
    </cfRule>
    <cfRule type="cellIs" dxfId="10983" priority="2178" operator="greaterThan">
      <formula>$O$124</formula>
    </cfRule>
    <cfRule type="cellIs" dxfId="10982" priority="2179" operator="equal">
      <formula>$O$124</formula>
    </cfRule>
    <cfRule type="cellIs" dxfId="10981" priority="2180" operator="lessThan">
      <formula>$O$124</formula>
    </cfRule>
  </conditionalFormatting>
  <conditionalFormatting sqref="BD124">
    <cfRule type="containsText" dxfId="10980" priority="2173" operator="containsText" text="Score">
      <formula>NOT(ISERROR(SEARCH("Score",BD124)))</formula>
    </cfRule>
    <cfRule type="cellIs" dxfId="10979" priority="2174" operator="greaterThan">
      <formula>$O$124</formula>
    </cfRule>
    <cfRule type="cellIs" dxfId="10978" priority="2175" operator="equal">
      <formula>$O$124</formula>
    </cfRule>
    <cfRule type="cellIs" dxfId="10977" priority="2176" operator="lessThan">
      <formula>$O$124</formula>
    </cfRule>
  </conditionalFormatting>
  <conditionalFormatting sqref="BE124">
    <cfRule type="containsText" dxfId="10976" priority="2169" operator="containsText" text="Score">
      <formula>NOT(ISERROR(SEARCH("Score",BE124)))</formula>
    </cfRule>
    <cfRule type="cellIs" dxfId="10975" priority="2170" operator="greaterThan">
      <formula>$O$124</formula>
    </cfRule>
    <cfRule type="cellIs" dxfId="10974" priority="2171" operator="equal">
      <formula>$O$124</formula>
    </cfRule>
    <cfRule type="cellIs" dxfId="10973" priority="2172" operator="lessThan">
      <formula>$O$124</formula>
    </cfRule>
  </conditionalFormatting>
  <conditionalFormatting sqref="BF124">
    <cfRule type="containsText" dxfId="10972" priority="2165" operator="containsText" text="Score">
      <formula>NOT(ISERROR(SEARCH("Score",BF124)))</formula>
    </cfRule>
    <cfRule type="cellIs" dxfId="10971" priority="2166" operator="greaterThan">
      <formula>$O$124</formula>
    </cfRule>
    <cfRule type="cellIs" dxfId="10970" priority="2167" operator="equal">
      <formula>$O$124</formula>
    </cfRule>
    <cfRule type="cellIs" dxfId="10969" priority="2168" operator="lessThan">
      <formula>$O$124</formula>
    </cfRule>
  </conditionalFormatting>
  <conditionalFormatting sqref="AL128">
    <cfRule type="containsText" dxfId="10968" priority="2125" operator="containsText" text="Score">
      <formula>NOT(ISERROR(SEARCH("Score",AL128)))</formula>
    </cfRule>
    <cfRule type="cellIs" dxfId="10967" priority="2126" operator="greaterThan">
      <formula>$O$128</formula>
    </cfRule>
    <cfRule type="cellIs" dxfId="10966" priority="2127" operator="equal">
      <formula>$O$128</formula>
    </cfRule>
    <cfRule type="cellIs" dxfId="10965" priority="2128" operator="lessThan">
      <formula>$O$128</formula>
    </cfRule>
  </conditionalFormatting>
  <conditionalFormatting sqref="AM128">
    <cfRule type="containsText" dxfId="10964" priority="2121" operator="containsText" text="Score">
      <formula>NOT(ISERROR(SEARCH("Score",AM128)))</formula>
    </cfRule>
    <cfRule type="cellIs" dxfId="10963" priority="2122" operator="greaterThan">
      <formula>$O$128</formula>
    </cfRule>
    <cfRule type="cellIs" dxfId="10962" priority="2123" operator="equal">
      <formula>$O$128</formula>
    </cfRule>
    <cfRule type="cellIs" dxfId="10961" priority="2124" operator="lessThan">
      <formula>$O$128</formula>
    </cfRule>
  </conditionalFormatting>
  <conditionalFormatting sqref="AN128">
    <cfRule type="containsText" dxfId="10960" priority="2117" operator="containsText" text="Score">
      <formula>NOT(ISERROR(SEARCH("Score",AN128)))</formula>
    </cfRule>
    <cfRule type="cellIs" dxfId="10959" priority="2118" operator="greaterThan">
      <formula>$O$128</formula>
    </cfRule>
    <cfRule type="cellIs" dxfId="10958" priority="2119" operator="equal">
      <formula>$O$128</formula>
    </cfRule>
    <cfRule type="cellIs" dxfId="10957" priority="2120" operator="lessThan">
      <formula>$O$128</formula>
    </cfRule>
  </conditionalFormatting>
  <conditionalFormatting sqref="AO128">
    <cfRule type="containsText" dxfId="10956" priority="2113" operator="containsText" text="Score">
      <formula>NOT(ISERROR(SEARCH("Score",AO128)))</formula>
    </cfRule>
    <cfRule type="cellIs" dxfId="10955" priority="2114" operator="greaterThan">
      <formula>$O$128</formula>
    </cfRule>
    <cfRule type="cellIs" dxfId="10954" priority="2115" operator="equal">
      <formula>$O$128</formula>
    </cfRule>
    <cfRule type="cellIs" dxfId="10953" priority="2116" operator="lessThan">
      <formula>$O$128</formula>
    </cfRule>
  </conditionalFormatting>
  <conditionalFormatting sqref="AP128">
    <cfRule type="containsText" dxfId="10952" priority="2109" operator="containsText" text="Score">
      <formula>NOT(ISERROR(SEARCH("Score",AP128)))</formula>
    </cfRule>
    <cfRule type="cellIs" dxfId="10951" priority="2110" operator="greaterThan">
      <formula>$O$128</formula>
    </cfRule>
    <cfRule type="cellIs" dxfId="10950" priority="2111" operator="equal">
      <formula>$O$128</formula>
    </cfRule>
    <cfRule type="cellIs" dxfId="10949" priority="2112" operator="lessThan">
      <formula>$O$128</formula>
    </cfRule>
  </conditionalFormatting>
  <conditionalFormatting sqref="AQ128">
    <cfRule type="containsText" dxfId="10948" priority="2105" operator="containsText" text="Score">
      <formula>NOT(ISERROR(SEARCH("Score",AQ128)))</formula>
    </cfRule>
    <cfRule type="cellIs" dxfId="10947" priority="2106" operator="greaterThan">
      <formula>$O$128</formula>
    </cfRule>
    <cfRule type="cellIs" dxfId="10946" priority="2107" operator="equal">
      <formula>$O$128</formula>
    </cfRule>
    <cfRule type="cellIs" dxfId="10945" priority="2108" operator="lessThan">
      <formula>$O$128</formula>
    </cfRule>
  </conditionalFormatting>
  <conditionalFormatting sqref="AR128">
    <cfRule type="containsText" dxfId="10944" priority="2101" operator="containsText" text="Score">
      <formula>NOT(ISERROR(SEARCH("Score",AR128)))</formula>
    </cfRule>
    <cfRule type="cellIs" dxfId="10943" priority="2102" operator="greaterThan">
      <formula>$O$128</formula>
    </cfRule>
    <cfRule type="cellIs" dxfId="10942" priority="2103" operator="equal">
      <formula>$O$128</formula>
    </cfRule>
    <cfRule type="cellIs" dxfId="10941" priority="2104" operator="lessThan">
      <formula>$O$128</formula>
    </cfRule>
  </conditionalFormatting>
  <conditionalFormatting sqref="AS128">
    <cfRule type="containsText" dxfId="10940" priority="2097" operator="containsText" text="Score">
      <formula>NOT(ISERROR(SEARCH("Score",AS128)))</formula>
    </cfRule>
    <cfRule type="cellIs" dxfId="10939" priority="2098" operator="greaterThan">
      <formula>$O$128</formula>
    </cfRule>
    <cfRule type="cellIs" dxfId="10938" priority="2099" operator="equal">
      <formula>$O$128</formula>
    </cfRule>
    <cfRule type="cellIs" dxfId="10937" priority="2100" operator="lessThan">
      <formula>$O$128</formula>
    </cfRule>
  </conditionalFormatting>
  <conditionalFormatting sqref="AT128">
    <cfRule type="containsText" dxfId="10936" priority="2093" operator="containsText" text="Score">
      <formula>NOT(ISERROR(SEARCH("Score",AT128)))</formula>
    </cfRule>
    <cfRule type="cellIs" dxfId="10935" priority="2094" operator="greaterThan">
      <formula>$O$128</formula>
    </cfRule>
    <cfRule type="cellIs" dxfId="10934" priority="2095" operator="equal">
      <formula>$O$128</formula>
    </cfRule>
    <cfRule type="cellIs" dxfId="10933" priority="2096" operator="lessThan">
      <formula>$O$128</formula>
    </cfRule>
  </conditionalFormatting>
  <conditionalFormatting sqref="AU128">
    <cfRule type="containsText" dxfId="10932" priority="2089" operator="containsText" text="Score">
      <formula>NOT(ISERROR(SEARCH("Score",AU128)))</formula>
    </cfRule>
    <cfRule type="cellIs" dxfId="10931" priority="2090" operator="greaterThan">
      <formula>$O$128</formula>
    </cfRule>
    <cfRule type="cellIs" dxfId="10930" priority="2091" operator="equal">
      <formula>$O$128</formula>
    </cfRule>
    <cfRule type="cellIs" dxfId="10929" priority="2092" operator="lessThan">
      <formula>$O$128</formula>
    </cfRule>
  </conditionalFormatting>
  <conditionalFormatting sqref="AV128">
    <cfRule type="containsText" dxfId="10928" priority="2085" operator="containsText" text="Score">
      <formula>NOT(ISERROR(SEARCH("Score",AV128)))</formula>
    </cfRule>
    <cfRule type="cellIs" dxfId="10927" priority="2086" operator="greaterThan">
      <formula>$O$128</formula>
    </cfRule>
    <cfRule type="cellIs" dxfId="10926" priority="2087" operator="equal">
      <formula>$O$128</formula>
    </cfRule>
    <cfRule type="cellIs" dxfId="10925" priority="2088" operator="lessThan">
      <formula>$O$128</formula>
    </cfRule>
  </conditionalFormatting>
  <conditionalFormatting sqref="AW128">
    <cfRule type="containsText" dxfId="10924" priority="2081" operator="containsText" text="Score">
      <formula>NOT(ISERROR(SEARCH("Score",AW128)))</formula>
    </cfRule>
    <cfRule type="cellIs" dxfId="10923" priority="2082" operator="greaterThan">
      <formula>$O$128</formula>
    </cfRule>
    <cfRule type="cellIs" dxfId="10922" priority="2083" operator="equal">
      <formula>$O$128</formula>
    </cfRule>
    <cfRule type="cellIs" dxfId="10921" priority="2084" operator="lessThan">
      <formula>$O$128</formula>
    </cfRule>
  </conditionalFormatting>
  <conditionalFormatting sqref="AX128">
    <cfRule type="containsText" dxfId="10920" priority="2077" operator="containsText" text="Score">
      <formula>NOT(ISERROR(SEARCH("Score",AX128)))</formula>
    </cfRule>
    <cfRule type="cellIs" dxfId="10919" priority="2078" operator="greaterThan">
      <formula>$O$128</formula>
    </cfRule>
    <cfRule type="cellIs" dxfId="10918" priority="2079" operator="equal">
      <formula>$O$128</formula>
    </cfRule>
    <cfRule type="cellIs" dxfId="10917" priority="2080" operator="lessThan">
      <formula>$O$128</formula>
    </cfRule>
  </conditionalFormatting>
  <conditionalFormatting sqref="AY128">
    <cfRule type="containsText" dxfId="10916" priority="2073" operator="containsText" text="Score">
      <formula>NOT(ISERROR(SEARCH("Score",AY128)))</formula>
    </cfRule>
    <cfRule type="cellIs" dxfId="10915" priority="2074" operator="greaterThan">
      <formula>$O$128</formula>
    </cfRule>
    <cfRule type="cellIs" dxfId="10914" priority="2075" operator="equal">
      <formula>$O$128</formula>
    </cfRule>
    <cfRule type="cellIs" dxfId="10913" priority="2076" operator="lessThan">
      <formula>$O$128</formula>
    </cfRule>
  </conditionalFormatting>
  <conditionalFormatting sqref="AZ128">
    <cfRule type="containsText" dxfId="10912" priority="2069" operator="containsText" text="Score">
      <formula>NOT(ISERROR(SEARCH("Score",AZ128)))</formula>
    </cfRule>
    <cfRule type="cellIs" dxfId="10911" priority="2070" operator="greaterThan">
      <formula>$O$128</formula>
    </cfRule>
    <cfRule type="cellIs" dxfId="10910" priority="2071" operator="equal">
      <formula>$O$128</formula>
    </cfRule>
    <cfRule type="cellIs" dxfId="10909" priority="2072" operator="lessThan">
      <formula>$O$128</formula>
    </cfRule>
  </conditionalFormatting>
  <conditionalFormatting sqref="BA128">
    <cfRule type="containsText" dxfId="10908" priority="2065" operator="containsText" text="Score">
      <formula>NOT(ISERROR(SEARCH("Score",BA128)))</formula>
    </cfRule>
    <cfRule type="cellIs" dxfId="10907" priority="2066" operator="greaterThan">
      <formula>$O$128</formula>
    </cfRule>
    <cfRule type="cellIs" dxfId="10906" priority="2067" operator="equal">
      <formula>$O$128</formula>
    </cfRule>
    <cfRule type="cellIs" dxfId="10905" priority="2068" operator="lessThan">
      <formula>$O$128</formula>
    </cfRule>
  </conditionalFormatting>
  <conditionalFormatting sqref="BB128">
    <cfRule type="containsText" dxfId="10904" priority="2061" operator="containsText" text="Score">
      <formula>NOT(ISERROR(SEARCH("Score",BB128)))</formula>
    </cfRule>
    <cfRule type="cellIs" dxfId="10903" priority="2062" operator="greaterThan">
      <formula>$O$128</formula>
    </cfRule>
    <cfRule type="cellIs" dxfId="10902" priority="2063" operator="equal">
      <formula>$O$128</formula>
    </cfRule>
    <cfRule type="cellIs" dxfId="10901" priority="2064" operator="lessThan">
      <formula>$O$128</formula>
    </cfRule>
  </conditionalFormatting>
  <conditionalFormatting sqref="BC128">
    <cfRule type="containsText" dxfId="10900" priority="2057" operator="containsText" text="Score">
      <formula>NOT(ISERROR(SEARCH("Score",BC128)))</formula>
    </cfRule>
    <cfRule type="cellIs" dxfId="10899" priority="2058" operator="greaterThan">
      <formula>$O$128</formula>
    </cfRule>
    <cfRule type="cellIs" dxfId="10898" priority="2059" operator="equal">
      <formula>$O$128</formula>
    </cfRule>
    <cfRule type="cellIs" dxfId="10897" priority="2060" operator="lessThan">
      <formula>$O$128</formula>
    </cfRule>
  </conditionalFormatting>
  <conditionalFormatting sqref="BD128">
    <cfRule type="containsText" dxfId="10896" priority="2053" operator="containsText" text="Score">
      <formula>NOT(ISERROR(SEARCH("Score",BD128)))</formula>
    </cfRule>
    <cfRule type="cellIs" dxfId="10895" priority="2054" operator="greaterThan">
      <formula>$O$128</formula>
    </cfRule>
    <cfRule type="cellIs" dxfId="10894" priority="2055" operator="equal">
      <formula>$O$128</formula>
    </cfRule>
    <cfRule type="cellIs" dxfId="10893" priority="2056" operator="lessThan">
      <formula>$O$128</formula>
    </cfRule>
  </conditionalFormatting>
  <conditionalFormatting sqref="BE128">
    <cfRule type="containsText" dxfId="10892" priority="2049" operator="containsText" text="Score">
      <formula>NOT(ISERROR(SEARCH("Score",BE128)))</formula>
    </cfRule>
    <cfRule type="cellIs" dxfId="10891" priority="2050" operator="greaterThan">
      <formula>$O$128</formula>
    </cfRule>
    <cfRule type="cellIs" dxfId="10890" priority="2051" operator="equal">
      <formula>$O$128</formula>
    </cfRule>
    <cfRule type="cellIs" dxfId="10889" priority="2052" operator="lessThan">
      <formula>$O$128</formula>
    </cfRule>
  </conditionalFormatting>
  <conditionalFormatting sqref="BF128">
    <cfRule type="containsText" dxfId="10888" priority="2045" operator="containsText" text="Score">
      <formula>NOT(ISERROR(SEARCH("Score",BF128)))</formula>
    </cfRule>
    <cfRule type="cellIs" dxfId="10887" priority="2046" operator="greaterThan">
      <formula>$O$128</formula>
    </cfRule>
    <cfRule type="cellIs" dxfId="10886" priority="2047" operator="equal">
      <formula>$O$128</formula>
    </cfRule>
    <cfRule type="cellIs" dxfId="10885" priority="2048" operator="lessThan">
      <formula>$O$128</formula>
    </cfRule>
  </conditionalFormatting>
  <conditionalFormatting sqref="AL132">
    <cfRule type="containsText" dxfId="10884" priority="2005" operator="containsText" text="Score">
      <formula>NOT(ISERROR(SEARCH("Score",AL132)))</formula>
    </cfRule>
    <cfRule type="cellIs" dxfId="10883" priority="2006" operator="greaterThan">
      <formula>$O$132</formula>
    </cfRule>
    <cfRule type="cellIs" dxfId="10882" priority="2007" operator="equal">
      <formula>$O$132</formula>
    </cfRule>
    <cfRule type="cellIs" dxfId="10881" priority="2008" operator="lessThan">
      <formula>$O$132</formula>
    </cfRule>
  </conditionalFormatting>
  <conditionalFormatting sqref="AM132">
    <cfRule type="containsText" dxfId="10880" priority="2001" operator="containsText" text="Score">
      <formula>NOT(ISERROR(SEARCH("Score",AM132)))</formula>
    </cfRule>
    <cfRule type="cellIs" dxfId="10879" priority="2002" operator="greaterThan">
      <formula>$O$132</formula>
    </cfRule>
    <cfRule type="cellIs" dxfId="10878" priority="2003" operator="equal">
      <formula>$O$132</formula>
    </cfRule>
    <cfRule type="cellIs" dxfId="10877" priority="2004" operator="lessThan">
      <formula>$O$132</formula>
    </cfRule>
  </conditionalFormatting>
  <conditionalFormatting sqref="AN132">
    <cfRule type="containsText" dxfId="10876" priority="1997" operator="containsText" text="Score">
      <formula>NOT(ISERROR(SEARCH("Score",AN132)))</formula>
    </cfRule>
    <cfRule type="cellIs" dxfId="10875" priority="1998" operator="greaterThan">
      <formula>$O$132</formula>
    </cfRule>
    <cfRule type="cellIs" dxfId="10874" priority="1999" operator="equal">
      <formula>$O$132</formula>
    </cfRule>
    <cfRule type="cellIs" dxfId="10873" priority="2000" operator="lessThan">
      <formula>$O$132</formula>
    </cfRule>
  </conditionalFormatting>
  <conditionalFormatting sqref="AO132">
    <cfRule type="containsText" dxfId="10872" priority="1993" operator="containsText" text="Score">
      <formula>NOT(ISERROR(SEARCH("Score",AO132)))</formula>
    </cfRule>
    <cfRule type="cellIs" dxfId="10871" priority="1994" operator="greaterThan">
      <formula>$O$132</formula>
    </cfRule>
    <cfRule type="cellIs" dxfId="10870" priority="1995" operator="equal">
      <formula>$O$132</formula>
    </cfRule>
    <cfRule type="cellIs" dxfId="10869" priority="1996" operator="lessThan">
      <formula>$O$132</formula>
    </cfRule>
  </conditionalFormatting>
  <conditionalFormatting sqref="AP132">
    <cfRule type="containsText" dxfId="10868" priority="1989" operator="containsText" text="Score">
      <formula>NOT(ISERROR(SEARCH("Score",AP132)))</formula>
    </cfRule>
    <cfRule type="cellIs" dxfId="10867" priority="1990" operator="greaterThan">
      <formula>$O$132</formula>
    </cfRule>
    <cfRule type="cellIs" dxfId="10866" priority="1991" operator="equal">
      <formula>$O$132</formula>
    </cfRule>
    <cfRule type="cellIs" dxfId="10865" priority="1992" operator="lessThan">
      <formula>$O$132</formula>
    </cfRule>
  </conditionalFormatting>
  <conditionalFormatting sqref="AQ132">
    <cfRule type="containsText" dxfId="10864" priority="1985" operator="containsText" text="Score">
      <formula>NOT(ISERROR(SEARCH("Score",AQ132)))</formula>
    </cfRule>
    <cfRule type="cellIs" dxfId="10863" priority="1986" operator="greaterThan">
      <formula>$O$132</formula>
    </cfRule>
    <cfRule type="cellIs" dxfId="10862" priority="1987" operator="equal">
      <formula>$O$132</formula>
    </cfRule>
    <cfRule type="cellIs" dxfId="10861" priority="1988" operator="lessThan">
      <formula>$O$132</formula>
    </cfRule>
  </conditionalFormatting>
  <conditionalFormatting sqref="AR132">
    <cfRule type="containsText" dxfId="10860" priority="1981" operator="containsText" text="Score">
      <formula>NOT(ISERROR(SEARCH("Score",AR132)))</formula>
    </cfRule>
    <cfRule type="cellIs" dxfId="10859" priority="1982" operator="greaterThan">
      <formula>$O$132</formula>
    </cfRule>
    <cfRule type="cellIs" dxfId="10858" priority="1983" operator="equal">
      <formula>$O$132</formula>
    </cfRule>
    <cfRule type="cellIs" dxfId="10857" priority="1984" operator="lessThan">
      <formula>$O$132</formula>
    </cfRule>
  </conditionalFormatting>
  <conditionalFormatting sqref="AS132">
    <cfRule type="containsText" dxfId="10856" priority="1977" operator="containsText" text="Score">
      <formula>NOT(ISERROR(SEARCH("Score",AS132)))</formula>
    </cfRule>
    <cfRule type="cellIs" dxfId="10855" priority="1978" operator="greaterThan">
      <formula>$O$132</formula>
    </cfRule>
    <cfRule type="cellIs" dxfId="10854" priority="1979" operator="equal">
      <formula>$O$132</formula>
    </cfRule>
    <cfRule type="cellIs" dxfId="10853" priority="1980" operator="lessThan">
      <formula>$O$132</formula>
    </cfRule>
  </conditionalFormatting>
  <conditionalFormatting sqref="AT132">
    <cfRule type="containsText" dxfId="10852" priority="1973" operator="containsText" text="Score">
      <formula>NOT(ISERROR(SEARCH("Score",AT132)))</formula>
    </cfRule>
    <cfRule type="cellIs" dxfId="10851" priority="1974" operator="greaterThan">
      <formula>$O$132</formula>
    </cfRule>
    <cfRule type="cellIs" dxfId="10850" priority="1975" operator="equal">
      <formula>$O$132</formula>
    </cfRule>
    <cfRule type="cellIs" dxfId="10849" priority="1976" operator="lessThan">
      <formula>$O$132</formula>
    </cfRule>
  </conditionalFormatting>
  <conditionalFormatting sqref="AU132">
    <cfRule type="containsText" dxfId="10848" priority="1969" operator="containsText" text="Score">
      <formula>NOT(ISERROR(SEARCH("Score",AU132)))</formula>
    </cfRule>
    <cfRule type="cellIs" dxfId="10847" priority="1970" operator="greaterThan">
      <formula>$O$132</formula>
    </cfRule>
    <cfRule type="cellIs" dxfId="10846" priority="1971" operator="equal">
      <formula>$O$132</formula>
    </cfRule>
    <cfRule type="cellIs" dxfId="10845" priority="1972" operator="lessThan">
      <formula>$O$132</formula>
    </cfRule>
  </conditionalFormatting>
  <conditionalFormatting sqref="AV132">
    <cfRule type="containsText" dxfId="10844" priority="1965" operator="containsText" text="Score">
      <formula>NOT(ISERROR(SEARCH("Score",AV132)))</formula>
    </cfRule>
    <cfRule type="cellIs" dxfId="10843" priority="1966" operator="greaterThan">
      <formula>$O$132</formula>
    </cfRule>
    <cfRule type="cellIs" dxfId="10842" priority="1967" operator="equal">
      <formula>$O$132</formula>
    </cfRule>
    <cfRule type="cellIs" dxfId="10841" priority="1968" operator="lessThan">
      <formula>$O$132</formula>
    </cfRule>
  </conditionalFormatting>
  <conditionalFormatting sqref="AW132">
    <cfRule type="containsText" dxfId="10840" priority="1961" operator="containsText" text="Score">
      <formula>NOT(ISERROR(SEARCH("Score",AW132)))</formula>
    </cfRule>
    <cfRule type="cellIs" dxfId="10839" priority="1962" operator="greaterThan">
      <formula>$O$132</formula>
    </cfRule>
    <cfRule type="cellIs" dxfId="10838" priority="1963" operator="equal">
      <formula>$O$132</formula>
    </cfRule>
    <cfRule type="cellIs" dxfId="10837" priority="1964" operator="lessThan">
      <formula>$O$132</formula>
    </cfRule>
  </conditionalFormatting>
  <conditionalFormatting sqref="AX132">
    <cfRule type="containsText" dxfId="10836" priority="1957" operator="containsText" text="Score">
      <formula>NOT(ISERROR(SEARCH("Score",AX132)))</formula>
    </cfRule>
    <cfRule type="cellIs" dxfId="10835" priority="1958" operator="greaterThan">
      <formula>$O$132</formula>
    </cfRule>
    <cfRule type="cellIs" dxfId="10834" priority="1959" operator="equal">
      <formula>$O$132</formula>
    </cfRule>
    <cfRule type="cellIs" dxfId="10833" priority="1960" operator="lessThan">
      <formula>$O$132</formula>
    </cfRule>
  </conditionalFormatting>
  <conditionalFormatting sqref="AY132">
    <cfRule type="containsText" dxfId="10832" priority="1953" operator="containsText" text="Score">
      <formula>NOT(ISERROR(SEARCH("Score",AY132)))</formula>
    </cfRule>
    <cfRule type="cellIs" dxfId="10831" priority="1954" operator="greaterThan">
      <formula>$O$132</formula>
    </cfRule>
    <cfRule type="cellIs" dxfId="10830" priority="1955" operator="equal">
      <formula>$O$132</formula>
    </cfRule>
    <cfRule type="cellIs" dxfId="10829" priority="1956" operator="lessThan">
      <formula>$O$132</formula>
    </cfRule>
  </conditionalFormatting>
  <conditionalFormatting sqref="AZ132">
    <cfRule type="containsText" dxfId="10828" priority="1949" operator="containsText" text="Score">
      <formula>NOT(ISERROR(SEARCH("Score",AZ132)))</formula>
    </cfRule>
    <cfRule type="cellIs" dxfId="10827" priority="1950" operator="greaterThan">
      <formula>$O$132</formula>
    </cfRule>
    <cfRule type="cellIs" dxfId="10826" priority="1951" operator="equal">
      <formula>$O$132</formula>
    </cfRule>
    <cfRule type="cellIs" dxfId="10825" priority="1952" operator="lessThan">
      <formula>$O$132</formula>
    </cfRule>
  </conditionalFormatting>
  <conditionalFormatting sqref="BA132">
    <cfRule type="containsText" dxfId="10824" priority="1945" operator="containsText" text="Score">
      <formula>NOT(ISERROR(SEARCH("Score",BA132)))</formula>
    </cfRule>
    <cfRule type="cellIs" dxfId="10823" priority="1946" operator="greaterThan">
      <formula>$O$132</formula>
    </cfRule>
    <cfRule type="cellIs" dxfId="10822" priority="1947" operator="equal">
      <formula>$O$132</formula>
    </cfRule>
    <cfRule type="cellIs" dxfId="10821" priority="1948" operator="lessThan">
      <formula>$O$132</formula>
    </cfRule>
  </conditionalFormatting>
  <conditionalFormatting sqref="BB132">
    <cfRule type="containsText" dxfId="10820" priority="1941" operator="containsText" text="Score">
      <formula>NOT(ISERROR(SEARCH("Score",BB132)))</formula>
    </cfRule>
    <cfRule type="cellIs" dxfId="10819" priority="1942" operator="greaterThan">
      <formula>$O$132</formula>
    </cfRule>
    <cfRule type="cellIs" dxfId="10818" priority="1943" operator="equal">
      <formula>$O$132</formula>
    </cfRule>
    <cfRule type="cellIs" dxfId="10817" priority="1944" operator="lessThan">
      <formula>$O$132</formula>
    </cfRule>
  </conditionalFormatting>
  <conditionalFormatting sqref="BC132">
    <cfRule type="containsText" dxfId="10816" priority="1937" operator="containsText" text="Score">
      <formula>NOT(ISERROR(SEARCH("Score",BC132)))</formula>
    </cfRule>
    <cfRule type="cellIs" dxfId="10815" priority="1938" operator="greaterThan">
      <formula>$O$132</formula>
    </cfRule>
    <cfRule type="cellIs" dxfId="10814" priority="1939" operator="equal">
      <formula>$O$132</formula>
    </cfRule>
    <cfRule type="cellIs" dxfId="10813" priority="1940" operator="lessThan">
      <formula>$O$132</formula>
    </cfRule>
  </conditionalFormatting>
  <conditionalFormatting sqref="BD132">
    <cfRule type="containsText" dxfId="10812" priority="1933" operator="containsText" text="Score">
      <formula>NOT(ISERROR(SEARCH("Score",BD132)))</formula>
    </cfRule>
    <cfRule type="cellIs" dxfId="10811" priority="1934" operator="greaterThan">
      <formula>$O$132</formula>
    </cfRule>
    <cfRule type="cellIs" dxfId="10810" priority="1935" operator="equal">
      <formula>$O$132</formula>
    </cfRule>
    <cfRule type="cellIs" dxfId="10809" priority="1936" operator="lessThan">
      <formula>$O$132</formula>
    </cfRule>
  </conditionalFormatting>
  <conditionalFormatting sqref="BE132">
    <cfRule type="containsText" dxfId="10808" priority="1929" operator="containsText" text="Score">
      <formula>NOT(ISERROR(SEARCH("Score",BE132)))</formula>
    </cfRule>
    <cfRule type="cellIs" dxfId="10807" priority="1930" operator="greaterThan">
      <formula>$O$132</formula>
    </cfRule>
    <cfRule type="cellIs" dxfId="10806" priority="1931" operator="equal">
      <formula>$O$132</formula>
    </cfRule>
    <cfRule type="cellIs" dxfId="10805" priority="1932" operator="lessThan">
      <formula>$O$132</formula>
    </cfRule>
  </conditionalFormatting>
  <conditionalFormatting sqref="BF132">
    <cfRule type="containsText" dxfId="10804" priority="1925" operator="containsText" text="Score">
      <formula>NOT(ISERROR(SEARCH("Score",BF132)))</formula>
    </cfRule>
    <cfRule type="cellIs" dxfId="10803" priority="1926" operator="greaterThan">
      <formula>$O$132</formula>
    </cfRule>
    <cfRule type="cellIs" dxfId="10802" priority="1927" operator="equal">
      <formula>$O$132</formula>
    </cfRule>
    <cfRule type="cellIs" dxfId="10801" priority="1928" operator="lessThan">
      <formula>$O$132</formula>
    </cfRule>
  </conditionalFormatting>
  <conditionalFormatting sqref="AL136">
    <cfRule type="containsText" dxfId="10800" priority="1885" operator="containsText" text="Score">
      <formula>NOT(ISERROR(SEARCH("Score",AL136)))</formula>
    </cfRule>
    <cfRule type="cellIs" dxfId="10799" priority="1886" operator="greaterThan">
      <formula>$O$136</formula>
    </cfRule>
    <cfRule type="cellIs" dxfId="10798" priority="1887" operator="equal">
      <formula>$O$136</formula>
    </cfRule>
    <cfRule type="cellIs" dxfId="10797" priority="1888" operator="lessThan">
      <formula>$O$136</formula>
    </cfRule>
  </conditionalFormatting>
  <conditionalFormatting sqref="AM136">
    <cfRule type="containsText" dxfId="10796" priority="1881" operator="containsText" text="Score">
      <formula>NOT(ISERROR(SEARCH("Score",AM136)))</formula>
    </cfRule>
    <cfRule type="cellIs" dxfId="10795" priority="1882" operator="greaterThan">
      <formula>$O$136</formula>
    </cfRule>
    <cfRule type="cellIs" dxfId="10794" priority="1883" operator="equal">
      <formula>$O$136</formula>
    </cfRule>
    <cfRule type="cellIs" dxfId="10793" priority="1884" operator="lessThan">
      <formula>$O$136</formula>
    </cfRule>
  </conditionalFormatting>
  <conditionalFormatting sqref="AN136">
    <cfRule type="containsText" dxfId="10792" priority="1877" operator="containsText" text="Score">
      <formula>NOT(ISERROR(SEARCH("Score",AN136)))</formula>
    </cfRule>
    <cfRule type="cellIs" dxfId="10791" priority="1878" operator="greaterThan">
      <formula>$O$136</formula>
    </cfRule>
    <cfRule type="cellIs" dxfId="10790" priority="1879" operator="equal">
      <formula>$O$136</formula>
    </cfRule>
    <cfRule type="cellIs" dxfId="10789" priority="1880" operator="lessThan">
      <formula>$O$136</formula>
    </cfRule>
  </conditionalFormatting>
  <conditionalFormatting sqref="AO136">
    <cfRule type="containsText" dxfId="10788" priority="1873" operator="containsText" text="Score">
      <formula>NOT(ISERROR(SEARCH("Score",AO136)))</formula>
    </cfRule>
    <cfRule type="cellIs" dxfId="10787" priority="1874" operator="greaterThan">
      <formula>$O$136</formula>
    </cfRule>
    <cfRule type="cellIs" dxfId="10786" priority="1875" operator="equal">
      <formula>$O$136</formula>
    </cfRule>
    <cfRule type="cellIs" dxfId="10785" priority="1876" operator="lessThan">
      <formula>$O$136</formula>
    </cfRule>
  </conditionalFormatting>
  <conditionalFormatting sqref="AP136">
    <cfRule type="containsText" dxfId="10784" priority="1869" operator="containsText" text="Score">
      <formula>NOT(ISERROR(SEARCH("Score",AP136)))</formula>
    </cfRule>
    <cfRule type="cellIs" dxfId="10783" priority="1870" operator="greaterThan">
      <formula>$O$136</formula>
    </cfRule>
    <cfRule type="cellIs" dxfId="10782" priority="1871" operator="equal">
      <formula>$O$136</formula>
    </cfRule>
    <cfRule type="cellIs" dxfId="10781" priority="1872" operator="lessThan">
      <formula>$O$136</formula>
    </cfRule>
  </conditionalFormatting>
  <conditionalFormatting sqref="AQ136">
    <cfRule type="containsText" dxfId="10780" priority="1865" operator="containsText" text="Score">
      <formula>NOT(ISERROR(SEARCH("Score",AQ136)))</formula>
    </cfRule>
    <cfRule type="cellIs" dxfId="10779" priority="1866" operator="greaterThan">
      <formula>$O$136</formula>
    </cfRule>
    <cfRule type="cellIs" dxfId="10778" priority="1867" operator="equal">
      <formula>$O$136</formula>
    </cfRule>
    <cfRule type="cellIs" dxfId="10777" priority="1868" operator="lessThan">
      <formula>$O$136</formula>
    </cfRule>
  </conditionalFormatting>
  <conditionalFormatting sqref="AR136">
    <cfRule type="containsText" dxfId="10776" priority="1861" operator="containsText" text="Score">
      <formula>NOT(ISERROR(SEARCH("Score",AR136)))</formula>
    </cfRule>
    <cfRule type="cellIs" dxfId="10775" priority="1862" operator="greaterThan">
      <formula>$O$136</formula>
    </cfRule>
    <cfRule type="cellIs" dxfId="10774" priority="1863" operator="equal">
      <formula>$O$136</formula>
    </cfRule>
    <cfRule type="cellIs" dxfId="10773" priority="1864" operator="lessThan">
      <formula>$O$136</formula>
    </cfRule>
  </conditionalFormatting>
  <conditionalFormatting sqref="AS136">
    <cfRule type="containsText" dxfId="10772" priority="1857" operator="containsText" text="Score">
      <formula>NOT(ISERROR(SEARCH("Score",AS136)))</formula>
    </cfRule>
    <cfRule type="cellIs" dxfId="10771" priority="1858" operator="greaterThan">
      <formula>$O$136</formula>
    </cfRule>
    <cfRule type="cellIs" dxfId="10770" priority="1859" operator="equal">
      <formula>$O$136</formula>
    </cfRule>
    <cfRule type="cellIs" dxfId="10769" priority="1860" operator="lessThan">
      <formula>$O$136</formula>
    </cfRule>
  </conditionalFormatting>
  <conditionalFormatting sqref="AT136">
    <cfRule type="containsText" dxfId="10768" priority="1853" operator="containsText" text="Score">
      <formula>NOT(ISERROR(SEARCH("Score",AT136)))</formula>
    </cfRule>
    <cfRule type="cellIs" dxfId="10767" priority="1854" operator="greaterThan">
      <formula>$O$136</formula>
    </cfRule>
    <cfRule type="cellIs" dxfId="10766" priority="1855" operator="equal">
      <formula>$O$136</formula>
    </cfRule>
    <cfRule type="cellIs" dxfId="10765" priority="1856" operator="lessThan">
      <formula>$O$136</formula>
    </cfRule>
  </conditionalFormatting>
  <conditionalFormatting sqref="AU136">
    <cfRule type="containsText" dxfId="10764" priority="1849" operator="containsText" text="Score">
      <formula>NOT(ISERROR(SEARCH("Score",AU136)))</formula>
    </cfRule>
    <cfRule type="cellIs" dxfId="10763" priority="1850" operator="greaterThan">
      <formula>$O$136</formula>
    </cfRule>
    <cfRule type="cellIs" dxfId="10762" priority="1851" operator="equal">
      <formula>$O$136</formula>
    </cfRule>
    <cfRule type="cellIs" dxfId="10761" priority="1852" operator="lessThan">
      <formula>$O$136</formula>
    </cfRule>
  </conditionalFormatting>
  <conditionalFormatting sqref="AV136">
    <cfRule type="containsText" dxfId="10760" priority="1845" operator="containsText" text="Score">
      <formula>NOT(ISERROR(SEARCH("Score",AV136)))</formula>
    </cfRule>
    <cfRule type="cellIs" dxfId="10759" priority="1846" operator="greaterThan">
      <formula>$O$136</formula>
    </cfRule>
    <cfRule type="cellIs" dxfId="10758" priority="1847" operator="equal">
      <formula>$O$136</formula>
    </cfRule>
    <cfRule type="cellIs" dxfId="10757" priority="1848" operator="lessThan">
      <formula>$O$136</formula>
    </cfRule>
  </conditionalFormatting>
  <conditionalFormatting sqref="AW136">
    <cfRule type="containsText" dxfId="10756" priority="1841" operator="containsText" text="Score">
      <formula>NOT(ISERROR(SEARCH("Score",AW136)))</formula>
    </cfRule>
    <cfRule type="cellIs" dxfId="10755" priority="1842" operator="greaterThan">
      <formula>$O$136</formula>
    </cfRule>
    <cfRule type="cellIs" dxfId="10754" priority="1843" operator="equal">
      <formula>$O$136</formula>
    </cfRule>
    <cfRule type="cellIs" dxfId="10753" priority="1844" operator="lessThan">
      <formula>$O$136</formula>
    </cfRule>
  </conditionalFormatting>
  <conditionalFormatting sqref="AX136">
    <cfRule type="containsText" dxfId="10752" priority="1837" operator="containsText" text="Score">
      <formula>NOT(ISERROR(SEARCH("Score",AX136)))</formula>
    </cfRule>
    <cfRule type="cellIs" dxfId="10751" priority="1838" operator="greaterThan">
      <formula>$O$136</formula>
    </cfRule>
    <cfRule type="cellIs" dxfId="10750" priority="1839" operator="equal">
      <formula>$O$136</formula>
    </cfRule>
    <cfRule type="cellIs" dxfId="10749" priority="1840" operator="lessThan">
      <formula>$O$136</formula>
    </cfRule>
  </conditionalFormatting>
  <conditionalFormatting sqref="AY136">
    <cfRule type="containsText" dxfId="10748" priority="1833" operator="containsText" text="Score">
      <formula>NOT(ISERROR(SEARCH("Score",AY136)))</formula>
    </cfRule>
    <cfRule type="cellIs" dxfId="10747" priority="1834" operator="greaterThan">
      <formula>$O$136</formula>
    </cfRule>
    <cfRule type="cellIs" dxfId="10746" priority="1835" operator="equal">
      <formula>$O$136</formula>
    </cfRule>
    <cfRule type="cellIs" dxfId="10745" priority="1836" operator="lessThan">
      <formula>$O$136</formula>
    </cfRule>
  </conditionalFormatting>
  <conditionalFormatting sqref="AZ136">
    <cfRule type="containsText" dxfId="10744" priority="1829" operator="containsText" text="Score">
      <formula>NOT(ISERROR(SEARCH("Score",AZ136)))</formula>
    </cfRule>
    <cfRule type="cellIs" dxfId="10743" priority="1830" operator="greaterThan">
      <formula>$O$136</formula>
    </cfRule>
    <cfRule type="cellIs" dxfId="10742" priority="1831" operator="equal">
      <formula>$O$136</formula>
    </cfRule>
    <cfRule type="cellIs" dxfId="10741" priority="1832" operator="lessThan">
      <formula>$O$136</formula>
    </cfRule>
  </conditionalFormatting>
  <conditionalFormatting sqref="BA136">
    <cfRule type="containsText" dxfId="10740" priority="1825" operator="containsText" text="Score">
      <formula>NOT(ISERROR(SEARCH("Score",BA136)))</formula>
    </cfRule>
    <cfRule type="cellIs" dxfId="10739" priority="1826" operator="greaterThan">
      <formula>$O$136</formula>
    </cfRule>
    <cfRule type="cellIs" dxfId="10738" priority="1827" operator="equal">
      <formula>$O$136</formula>
    </cfRule>
    <cfRule type="cellIs" dxfId="10737" priority="1828" operator="lessThan">
      <formula>$O$136</formula>
    </cfRule>
  </conditionalFormatting>
  <conditionalFormatting sqref="BB136">
    <cfRule type="containsText" dxfId="10736" priority="1821" operator="containsText" text="Score">
      <formula>NOT(ISERROR(SEARCH("Score",BB136)))</formula>
    </cfRule>
    <cfRule type="cellIs" dxfId="10735" priority="1822" operator="greaterThan">
      <formula>$O$136</formula>
    </cfRule>
    <cfRule type="cellIs" dxfId="10734" priority="1823" operator="equal">
      <formula>$O$136</formula>
    </cfRule>
    <cfRule type="cellIs" dxfId="10733" priority="1824" operator="lessThan">
      <formula>$O$136</formula>
    </cfRule>
  </conditionalFormatting>
  <conditionalFormatting sqref="BC136">
    <cfRule type="containsText" dxfId="10732" priority="1817" operator="containsText" text="Score">
      <formula>NOT(ISERROR(SEARCH("Score",BC136)))</formula>
    </cfRule>
    <cfRule type="cellIs" dxfId="10731" priority="1818" operator="greaterThan">
      <formula>$O$136</formula>
    </cfRule>
    <cfRule type="cellIs" dxfId="10730" priority="1819" operator="equal">
      <formula>$O$136</formula>
    </cfRule>
    <cfRule type="cellIs" dxfId="10729" priority="1820" operator="lessThan">
      <formula>$O$136</formula>
    </cfRule>
  </conditionalFormatting>
  <conditionalFormatting sqref="BD136">
    <cfRule type="containsText" dxfId="10728" priority="1813" operator="containsText" text="Score">
      <formula>NOT(ISERROR(SEARCH("Score",BD136)))</formula>
    </cfRule>
    <cfRule type="cellIs" dxfId="10727" priority="1814" operator="greaterThan">
      <formula>$O$136</formula>
    </cfRule>
    <cfRule type="cellIs" dxfId="10726" priority="1815" operator="equal">
      <formula>$O$136</formula>
    </cfRule>
    <cfRule type="cellIs" dxfId="10725" priority="1816" operator="lessThan">
      <formula>$O$136</formula>
    </cfRule>
  </conditionalFormatting>
  <conditionalFormatting sqref="BE136">
    <cfRule type="containsText" dxfId="10724" priority="1809" operator="containsText" text="Score">
      <formula>NOT(ISERROR(SEARCH("Score",BE136)))</formula>
    </cfRule>
    <cfRule type="cellIs" dxfId="10723" priority="1810" operator="greaterThan">
      <formula>$O$136</formula>
    </cfRule>
    <cfRule type="cellIs" dxfId="10722" priority="1811" operator="equal">
      <formula>$O$136</formula>
    </cfRule>
    <cfRule type="cellIs" dxfId="10721" priority="1812" operator="lessThan">
      <formula>$O$136</formula>
    </cfRule>
  </conditionalFormatting>
  <conditionalFormatting sqref="BF136">
    <cfRule type="containsText" dxfId="10720" priority="1805" operator="containsText" text="Score">
      <formula>NOT(ISERROR(SEARCH("Score",BF136)))</formula>
    </cfRule>
    <cfRule type="cellIs" dxfId="10719" priority="1806" operator="greaterThan">
      <formula>$O$136</formula>
    </cfRule>
    <cfRule type="cellIs" dxfId="10718" priority="1807" operator="equal">
      <formula>$O$136</formula>
    </cfRule>
    <cfRule type="cellIs" dxfId="10717" priority="1808" operator="lessThan">
      <formula>$O$136</formula>
    </cfRule>
  </conditionalFormatting>
  <conditionalFormatting sqref="BG136">
    <cfRule type="containsText" dxfId="10716" priority="1801" operator="containsText" text="Score">
      <formula>NOT(ISERROR(SEARCH("Score",BG136)))</formula>
    </cfRule>
    <cfRule type="cellIs" dxfId="10715" priority="1802" operator="greaterThan">
      <formula>$O$136</formula>
    </cfRule>
    <cfRule type="cellIs" dxfId="10714" priority="1803" operator="equal">
      <formula>$O$136</formula>
    </cfRule>
    <cfRule type="cellIs" dxfId="10713" priority="1804" operator="lessThan">
      <formula>$O$136</formula>
    </cfRule>
  </conditionalFormatting>
  <conditionalFormatting sqref="AL147">
    <cfRule type="containsText" dxfId="10712" priority="1761" operator="containsText" text="Score">
      <formula>NOT(ISERROR(SEARCH("Score",AL147)))</formula>
    </cfRule>
    <cfRule type="cellIs" dxfId="10711" priority="1762" operator="greaterThan">
      <formula>$O$147</formula>
    </cfRule>
    <cfRule type="cellIs" dxfId="10710" priority="1763" operator="equal">
      <formula>$O$147</formula>
    </cfRule>
    <cfRule type="cellIs" dxfId="10709" priority="1764" operator="lessThan">
      <formula>$O$147</formula>
    </cfRule>
  </conditionalFormatting>
  <conditionalFormatting sqref="AM147">
    <cfRule type="containsText" dxfId="10708" priority="1757" operator="containsText" text="Score">
      <formula>NOT(ISERROR(SEARCH("Score",AM147)))</formula>
    </cfRule>
    <cfRule type="cellIs" dxfId="10707" priority="1758" operator="greaterThan">
      <formula>$O$147</formula>
    </cfRule>
    <cfRule type="cellIs" dxfId="10706" priority="1759" operator="equal">
      <formula>$O$147</formula>
    </cfRule>
    <cfRule type="cellIs" dxfId="10705" priority="1760" operator="lessThan">
      <formula>$O$147</formula>
    </cfRule>
  </conditionalFormatting>
  <conditionalFormatting sqref="AN147">
    <cfRule type="containsText" dxfId="10704" priority="1753" operator="containsText" text="Score">
      <formula>NOT(ISERROR(SEARCH("Score",AN147)))</formula>
    </cfRule>
    <cfRule type="cellIs" dxfId="10703" priority="1754" operator="greaterThan">
      <formula>$O$147</formula>
    </cfRule>
    <cfRule type="cellIs" dxfId="10702" priority="1755" operator="equal">
      <formula>$O$147</formula>
    </cfRule>
    <cfRule type="cellIs" dxfId="10701" priority="1756" operator="lessThan">
      <formula>$O$147</formula>
    </cfRule>
  </conditionalFormatting>
  <conditionalFormatting sqref="AO147">
    <cfRule type="containsText" dxfId="10700" priority="1749" operator="containsText" text="Score">
      <formula>NOT(ISERROR(SEARCH("Score",AO147)))</formula>
    </cfRule>
    <cfRule type="cellIs" dxfId="10699" priority="1750" operator="greaterThan">
      <formula>$O$147</formula>
    </cfRule>
    <cfRule type="cellIs" dxfId="10698" priority="1751" operator="equal">
      <formula>$O$147</formula>
    </cfRule>
    <cfRule type="cellIs" dxfId="10697" priority="1752" operator="lessThan">
      <formula>$O$147</formula>
    </cfRule>
  </conditionalFormatting>
  <conditionalFormatting sqref="AP147">
    <cfRule type="containsText" dxfId="10696" priority="1745" operator="containsText" text="Score">
      <formula>NOT(ISERROR(SEARCH("Score",AP147)))</formula>
    </cfRule>
    <cfRule type="cellIs" dxfId="10695" priority="1746" operator="greaterThan">
      <formula>$O$147</formula>
    </cfRule>
    <cfRule type="cellIs" dxfId="10694" priority="1747" operator="equal">
      <formula>$O$147</formula>
    </cfRule>
    <cfRule type="cellIs" dxfId="10693" priority="1748" operator="lessThan">
      <formula>$O$147</formula>
    </cfRule>
  </conditionalFormatting>
  <conditionalFormatting sqref="AQ147">
    <cfRule type="containsText" dxfId="10692" priority="1741" operator="containsText" text="Score">
      <formula>NOT(ISERROR(SEARCH("Score",AQ147)))</formula>
    </cfRule>
    <cfRule type="cellIs" dxfId="10691" priority="1742" operator="greaterThan">
      <formula>$O$147</formula>
    </cfRule>
    <cfRule type="cellIs" dxfId="10690" priority="1743" operator="equal">
      <formula>$O$147</formula>
    </cfRule>
    <cfRule type="cellIs" dxfId="10689" priority="1744" operator="lessThan">
      <formula>$O$147</formula>
    </cfRule>
  </conditionalFormatting>
  <conditionalFormatting sqref="AR147">
    <cfRule type="containsText" dxfId="10688" priority="1737" operator="containsText" text="Score">
      <formula>NOT(ISERROR(SEARCH("Score",AR147)))</formula>
    </cfRule>
    <cfRule type="cellIs" dxfId="10687" priority="1738" operator="greaterThan">
      <formula>$O$147</formula>
    </cfRule>
    <cfRule type="cellIs" dxfId="10686" priority="1739" operator="equal">
      <formula>$O$147</formula>
    </cfRule>
    <cfRule type="cellIs" dxfId="10685" priority="1740" operator="lessThan">
      <formula>$O$147</formula>
    </cfRule>
  </conditionalFormatting>
  <conditionalFormatting sqref="AS147">
    <cfRule type="containsText" dxfId="10684" priority="1733" operator="containsText" text="Score">
      <formula>NOT(ISERROR(SEARCH("Score",AS147)))</formula>
    </cfRule>
    <cfRule type="cellIs" dxfId="10683" priority="1734" operator="greaterThan">
      <formula>$O$147</formula>
    </cfRule>
    <cfRule type="cellIs" dxfId="10682" priority="1735" operator="equal">
      <formula>$O$147</formula>
    </cfRule>
    <cfRule type="cellIs" dxfId="10681" priority="1736" operator="lessThan">
      <formula>$O$147</formula>
    </cfRule>
  </conditionalFormatting>
  <conditionalFormatting sqref="AT147">
    <cfRule type="containsText" dxfId="10680" priority="1729" operator="containsText" text="Score">
      <formula>NOT(ISERROR(SEARCH("Score",AT147)))</formula>
    </cfRule>
    <cfRule type="cellIs" dxfId="10679" priority="1730" operator="greaterThan">
      <formula>$O$147</formula>
    </cfRule>
    <cfRule type="cellIs" dxfId="10678" priority="1731" operator="equal">
      <formula>$O$147</formula>
    </cfRule>
    <cfRule type="cellIs" dxfId="10677" priority="1732" operator="lessThan">
      <formula>$O$147</formula>
    </cfRule>
  </conditionalFormatting>
  <conditionalFormatting sqref="AU147">
    <cfRule type="containsText" dxfId="10676" priority="1725" operator="containsText" text="Score">
      <formula>NOT(ISERROR(SEARCH("Score",AU147)))</formula>
    </cfRule>
    <cfRule type="cellIs" dxfId="10675" priority="1726" operator="greaterThan">
      <formula>$O$147</formula>
    </cfRule>
    <cfRule type="cellIs" dxfId="10674" priority="1727" operator="equal">
      <formula>$O$147</formula>
    </cfRule>
    <cfRule type="cellIs" dxfId="10673" priority="1728" operator="lessThan">
      <formula>$O$147</formula>
    </cfRule>
  </conditionalFormatting>
  <conditionalFormatting sqref="AV147">
    <cfRule type="containsText" dxfId="10672" priority="1721" operator="containsText" text="Score">
      <formula>NOT(ISERROR(SEARCH("Score",AV147)))</formula>
    </cfRule>
    <cfRule type="cellIs" dxfId="10671" priority="1722" operator="greaterThan">
      <formula>$O$147</formula>
    </cfRule>
    <cfRule type="cellIs" dxfId="10670" priority="1723" operator="equal">
      <formula>$O$147</formula>
    </cfRule>
    <cfRule type="cellIs" dxfId="10669" priority="1724" operator="lessThan">
      <formula>$O$147</formula>
    </cfRule>
  </conditionalFormatting>
  <conditionalFormatting sqref="AW147">
    <cfRule type="containsText" dxfId="10668" priority="1717" operator="containsText" text="Score">
      <formula>NOT(ISERROR(SEARCH("Score",AW147)))</formula>
    </cfRule>
    <cfRule type="cellIs" dxfId="10667" priority="1718" operator="greaterThan">
      <formula>$O$147</formula>
    </cfRule>
    <cfRule type="cellIs" dxfId="10666" priority="1719" operator="equal">
      <formula>$O$147</formula>
    </cfRule>
    <cfRule type="cellIs" dxfId="10665" priority="1720" operator="lessThan">
      <formula>$O$147</formula>
    </cfRule>
  </conditionalFormatting>
  <conditionalFormatting sqref="AX147">
    <cfRule type="containsText" dxfId="10664" priority="1713" operator="containsText" text="Score">
      <formula>NOT(ISERROR(SEARCH("Score",AX147)))</formula>
    </cfRule>
    <cfRule type="cellIs" dxfId="10663" priority="1714" operator="greaterThan">
      <formula>$O$147</formula>
    </cfRule>
    <cfRule type="cellIs" dxfId="10662" priority="1715" operator="equal">
      <formula>$O$147</formula>
    </cfRule>
    <cfRule type="cellIs" dxfId="10661" priority="1716" operator="lessThan">
      <formula>$O$147</formula>
    </cfRule>
  </conditionalFormatting>
  <conditionalFormatting sqref="AY147">
    <cfRule type="containsText" dxfId="10660" priority="1709" operator="containsText" text="Score">
      <formula>NOT(ISERROR(SEARCH("Score",AY147)))</formula>
    </cfRule>
    <cfRule type="cellIs" dxfId="10659" priority="1710" operator="greaterThan">
      <formula>$O$147</formula>
    </cfRule>
    <cfRule type="cellIs" dxfId="10658" priority="1711" operator="equal">
      <formula>$O$147</formula>
    </cfRule>
    <cfRule type="cellIs" dxfId="10657" priority="1712" operator="lessThan">
      <formula>$O$147</formula>
    </cfRule>
  </conditionalFormatting>
  <conditionalFormatting sqref="AZ147">
    <cfRule type="containsText" dxfId="10656" priority="1705" operator="containsText" text="Score">
      <formula>NOT(ISERROR(SEARCH("Score",AZ147)))</formula>
    </cfRule>
    <cfRule type="cellIs" dxfId="10655" priority="1706" operator="greaterThan">
      <formula>$O$147</formula>
    </cfRule>
    <cfRule type="cellIs" dxfId="10654" priority="1707" operator="equal">
      <formula>$O$147</formula>
    </cfRule>
    <cfRule type="cellIs" dxfId="10653" priority="1708" operator="lessThan">
      <formula>$O$147</formula>
    </cfRule>
  </conditionalFormatting>
  <conditionalFormatting sqref="BA147">
    <cfRule type="containsText" dxfId="10652" priority="1701" operator="containsText" text="Score">
      <formula>NOT(ISERROR(SEARCH("Score",BA147)))</formula>
    </cfRule>
    <cfRule type="cellIs" dxfId="10651" priority="1702" operator="greaterThan">
      <formula>$O$147</formula>
    </cfRule>
    <cfRule type="cellIs" dxfId="10650" priority="1703" operator="equal">
      <formula>$O$147</formula>
    </cfRule>
    <cfRule type="cellIs" dxfId="10649" priority="1704" operator="lessThan">
      <formula>$O$147</formula>
    </cfRule>
  </conditionalFormatting>
  <conditionalFormatting sqref="BB147">
    <cfRule type="containsText" dxfId="10648" priority="1697" operator="containsText" text="Score">
      <formula>NOT(ISERROR(SEARCH("Score",BB147)))</formula>
    </cfRule>
    <cfRule type="cellIs" dxfId="10647" priority="1698" operator="greaterThan">
      <formula>$O$147</formula>
    </cfRule>
    <cfRule type="cellIs" dxfId="10646" priority="1699" operator="equal">
      <formula>$O$147</formula>
    </cfRule>
    <cfRule type="cellIs" dxfId="10645" priority="1700" operator="lessThan">
      <formula>$O$147</formula>
    </cfRule>
  </conditionalFormatting>
  <conditionalFormatting sqref="BC147">
    <cfRule type="containsText" dxfId="10644" priority="1693" operator="containsText" text="Score">
      <formula>NOT(ISERROR(SEARCH("Score",BC147)))</formula>
    </cfRule>
    <cfRule type="cellIs" dxfId="10643" priority="1694" operator="greaterThan">
      <formula>$O$147</formula>
    </cfRule>
    <cfRule type="cellIs" dxfId="10642" priority="1695" operator="equal">
      <formula>$O$147</formula>
    </cfRule>
    <cfRule type="cellIs" dxfId="10641" priority="1696" operator="lessThan">
      <formula>$O$147</formula>
    </cfRule>
  </conditionalFormatting>
  <conditionalFormatting sqref="BD147">
    <cfRule type="containsText" dxfId="10640" priority="1689" operator="containsText" text="Score">
      <formula>NOT(ISERROR(SEARCH("Score",BD147)))</formula>
    </cfRule>
    <cfRule type="cellIs" dxfId="10639" priority="1690" operator="greaterThan">
      <formula>$O$147</formula>
    </cfRule>
    <cfRule type="cellIs" dxfId="10638" priority="1691" operator="equal">
      <formula>$O$147</formula>
    </cfRule>
    <cfRule type="cellIs" dxfId="10637" priority="1692" operator="lessThan">
      <formula>$O$147</formula>
    </cfRule>
  </conditionalFormatting>
  <conditionalFormatting sqref="BE147">
    <cfRule type="containsText" dxfId="10636" priority="1685" operator="containsText" text="Score">
      <formula>NOT(ISERROR(SEARCH("Score",BE147)))</formula>
    </cfRule>
    <cfRule type="cellIs" dxfId="10635" priority="1686" operator="greaterThan">
      <formula>$O$147</formula>
    </cfRule>
    <cfRule type="cellIs" dxfId="10634" priority="1687" operator="equal">
      <formula>$O$147</formula>
    </cfRule>
    <cfRule type="cellIs" dxfId="10633" priority="1688" operator="lessThan">
      <formula>$O$147</formula>
    </cfRule>
  </conditionalFormatting>
  <conditionalFormatting sqref="BF147">
    <cfRule type="containsText" dxfId="10632" priority="1681" operator="containsText" text="Score">
      <formula>NOT(ISERROR(SEARCH("Score",BF147)))</formula>
    </cfRule>
    <cfRule type="cellIs" dxfId="10631" priority="1682" operator="greaterThan">
      <formula>$O$147</formula>
    </cfRule>
    <cfRule type="cellIs" dxfId="10630" priority="1683" operator="equal">
      <formula>$O$147</formula>
    </cfRule>
    <cfRule type="cellIs" dxfId="10629" priority="1684" operator="lessThan">
      <formula>$O$147</formula>
    </cfRule>
  </conditionalFormatting>
  <conditionalFormatting sqref="AL143">
    <cfRule type="containsText" dxfId="10628" priority="1641" operator="containsText" text="Score">
      <formula>NOT(ISERROR(SEARCH("Score",AL143)))</formula>
    </cfRule>
    <cfRule type="cellIs" dxfId="10627" priority="1642" operator="greaterThan">
      <formula>$O$143</formula>
    </cfRule>
    <cfRule type="cellIs" dxfId="10626" priority="1643" operator="equal">
      <formula>$O$143</formula>
    </cfRule>
    <cfRule type="cellIs" dxfId="10625" priority="1644" operator="lessThan">
      <formula>$O$143</formula>
    </cfRule>
  </conditionalFormatting>
  <conditionalFormatting sqref="AM143">
    <cfRule type="containsText" dxfId="10624" priority="1637" operator="containsText" text="Score">
      <formula>NOT(ISERROR(SEARCH("Score",AM143)))</formula>
    </cfRule>
    <cfRule type="cellIs" dxfId="10623" priority="1638" operator="greaterThan">
      <formula>$O$143</formula>
    </cfRule>
    <cfRule type="cellIs" dxfId="10622" priority="1639" operator="equal">
      <formula>$O$143</formula>
    </cfRule>
    <cfRule type="cellIs" dxfId="10621" priority="1640" operator="lessThan">
      <formula>$O$143</formula>
    </cfRule>
  </conditionalFormatting>
  <conditionalFormatting sqref="AN143">
    <cfRule type="containsText" dxfId="10620" priority="1633" operator="containsText" text="Score">
      <formula>NOT(ISERROR(SEARCH("Score",AN143)))</formula>
    </cfRule>
    <cfRule type="cellIs" dxfId="10619" priority="1634" operator="greaterThan">
      <formula>$O$143</formula>
    </cfRule>
    <cfRule type="cellIs" dxfId="10618" priority="1635" operator="equal">
      <formula>$O$143</formula>
    </cfRule>
    <cfRule type="cellIs" dxfId="10617" priority="1636" operator="lessThan">
      <formula>$O$143</formula>
    </cfRule>
  </conditionalFormatting>
  <conditionalFormatting sqref="AO143">
    <cfRule type="containsText" dxfId="10616" priority="1629" operator="containsText" text="Score">
      <formula>NOT(ISERROR(SEARCH("Score",AO143)))</formula>
    </cfRule>
    <cfRule type="cellIs" dxfId="10615" priority="1630" operator="greaterThan">
      <formula>$O$143</formula>
    </cfRule>
    <cfRule type="cellIs" dxfId="10614" priority="1631" operator="equal">
      <formula>$O$143</formula>
    </cfRule>
    <cfRule type="cellIs" dxfId="10613" priority="1632" operator="lessThan">
      <formula>$O$143</formula>
    </cfRule>
  </conditionalFormatting>
  <conditionalFormatting sqref="AP143">
    <cfRule type="containsText" dxfId="10612" priority="1625" operator="containsText" text="Score">
      <formula>NOT(ISERROR(SEARCH("Score",AP143)))</formula>
    </cfRule>
    <cfRule type="cellIs" dxfId="10611" priority="1626" operator="greaterThan">
      <formula>$O$143</formula>
    </cfRule>
    <cfRule type="cellIs" dxfId="10610" priority="1627" operator="equal">
      <formula>$O$143</formula>
    </cfRule>
    <cfRule type="cellIs" dxfId="10609" priority="1628" operator="lessThan">
      <formula>$O$143</formula>
    </cfRule>
  </conditionalFormatting>
  <conditionalFormatting sqref="AQ143">
    <cfRule type="containsText" dxfId="10608" priority="1621" operator="containsText" text="Score">
      <formula>NOT(ISERROR(SEARCH("Score",AQ143)))</formula>
    </cfRule>
    <cfRule type="cellIs" dxfId="10607" priority="1622" operator="greaterThan">
      <formula>$O$143</formula>
    </cfRule>
    <cfRule type="cellIs" dxfId="10606" priority="1623" operator="equal">
      <formula>$O$143</formula>
    </cfRule>
    <cfRule type="cellIs" dxfId="10605" priority="1624" operator="lessThan">
      <formula>$O$143</formula>
    </cfRule>
  </conditionalFormatting>
  <conditionalFormatting sqref="AR143">
    <cfRule type="containsText" dxfId="10604" priority="1617" operator="containsText" text="Score">
      <formula>NOT(ISERROR(SEARCH("Score",AR143)))</formula>
    </cfRule>
    <cfRule type="cellIs" dxfId="10603" priority="1618" operator="greaterThan">
      <formula>$O$143</formula>
    </cfRule>
    <cfRule type="cellIs" dxfId="10602" priority="1619" operator="equal">
      <formula>$O$143</formula>
    </cfRule>
    <cfRule type="cellIs" dxfId="10601" priority="1620" operator="lessThan">
      <formula>$O$143</formula>
    </cfRule>
  </conditionalFormatting>
  <conditionalFormatting sqref="AS143">
    <cfRule type="containsText" dxfId="10600" priority="1613" operator="containsText" text="Score">
      <formula>NOT(ISERROR(SEARCH("Score",AS143)))</formula>
    </cfRule>
    <cfRule type="cellIs" dxfId="10599" priority="1614" operator="greaterThan">
      <formula>$O$143</formula>
    </cfRule>
    <cfRule type="cellIs" dxfId="10598" priority="1615" operator="equal">
      <formula>$O$143</formula>
    </cfRule>
    <cfRule type="cellIs" dxfId="10597" priority="1616" operator="lessThan">
      <formula>$O$143</formula>
    </cfRule>
  </conditionalFormatting>
  <conditionalFormatting sqref="AT143">
    <cfRule type="containsText" dxfId="10596" priority="1609" operator="containsText" text="Score">
      <formula>NOT(ISERROR(SEARCH("Score",AT143)))</formula>
    </cfRule>
    <cfRule type="cellIs" dxfId="10595" priority="1610" operator="greaterThan">
      <formula>$O$143</formula>
    </cfRule>
    <cfRule type="cellIs" dxfId="10594" priority="1611" operator="equal">
      <formula>$O$143</formula>
    </cfRule>
    <cfRule type="cellIs" dxfId="10593" priority="1612" operator="lessThan">
      <formula>$O$143</formula>
    </cfRule>
  </conditionalFormatting>
  <conditionalFormatting sqref="AU143">
    <cfRule type="containsText" dxfId="10592" priority="1605" operator="containsText" text="Score">
      <formula>NOT(ISERROR(SEARCH("Score",AU143)))</formula>
    </cfRule>
    <cfRule type="cellIs" dxfId="10591" priority="1606" operator="greaterThan">
      <formula>$O$143</formula>
    </cfRule>
    <cfRule type="cellIs" dxfId="10590" priority="1607" operator="equal">
      <formula>$O$143</formula>
    </cfRule>
    <cfRule type="cellIs" dxfId="10589" priority="1608" operator="lessThan">
      <formula>$O$143</formula>
    </cfRule>
  </conditionalFormatting>
  <conditionalFormatting sqref="AV143">
    <cfRule type="containsText" dxfId="10588" priority="1601" operator="containsText" text="Score">
      <formula>NOT(ISERROR(SEARCH("Score",AV143)))</formula>
    </cfRule>
    <cfRule type="cellIs" dxfId="10587" priority="1602" operator="greaterThan">
      <formula>$O$143</formula>
    </cfRule>
    <cfRule type="cellIs" dxfId="10586" priority="1603" operator="equal">
      <formula>$O$143</formula>
    </cfRule>
    <cfRule type="cellIs" dxfId="10585" priority="1604" operator="lessThan">
      <formula>$O$143</formula>
    </cfRule>
  </conditionalFormatting>
  <conditionalFormatting sqref="AW143">
    <cfRule type="containsText" dxfId="10584" priority="1597" operator="containsText" text="Score">
      <formula>NOT(ISERROR(SEARCH("Score",AW143)))</formula>
    </cfRule>
    <cfRule type="cellIs" dxfId="10583" priority="1598" operator="greaterThan">
      <formula>$O$143</formula>
    </cfRule>
    <cfRule type="cellIs" dxfId="10582" priority="1599" operator="equal">
      <formula>$O$143</formula>
    </cfRule>
    <cfRule type="cellIs" dxfId="10581" priority="1600" operator="lessThan">
      <formula>$O$143</formula>
    </cfRule>
  </conditionalFormatting>
  <conditionalFormatting sqref="AX143">
    <cfRule type="containsText" dxfId="10580" priority="1593" operator="containsText" text="Score">
      <formula>NOT(ISERROR(SEARCH("Score",AX143)))</formula>
    </cfRule>
    <cfRule type="cellIs" dxfId="10579" priority="1594" operator="greaterThan">
      <formula>$O$143</formula>
    </cfRule>
    <cfRule type="cellIs" dxfId="10578" priority="1595" operator="equal">
      <formula>$O$143</formula>
    </cfRule>
    <cfRule type="cellIs" dxfId="10577" priority="1596" operator="lessThan">
      <formula>$O$143</formula>
    </cfRule>
  </conditionalFormatting>
  <conditionalFormatting sqref="AY143">
    <cfRule type="containsText" dxfId="10576" priority="1589" operator="containsText" text="Score">
      <formula>NOT(ISERROR(SEARCH("Score",AY143)))</formula>
    </cfRule>
    <cfRule type="cellIs" dxfId="10575" priority="1590" operator="greaterThan">
      <formula>$O$143</formula>
    </cfRule>
    <cfRule type="cellIs" dxfId="10574" priority="1591" operator="equal">
      <formula>$O$143</formula>
    </cfRule>
    <cfRule type="cellIs" dxfId="10573" priority="1592" operator="lessThan">
      <formula>$O$143</formula>
    </cfRule>
  </conditionalFormatting>
  <conditionalFormatting sqref="AZ143">
    <cfRule type="containsText" dxfId="10572" priority="1585" operator="containsText" text="Score">
      <formula>NOT(ISERROR(SEARCH("Score",AZ143)))</formula>
    </cfRule>
    <cfRule type="cellIs" dxfId="10571" priority="1586" operator="greaterThan">
      <formula>$O$143</formula>
    </cfRule>
    <cfRule type="cellIs" dxfId="10570" priority="1587" operator="equal">
      <formula>$O$143</formula>
    </cfRule>
    <cfRule type="cellIs" dxfId="10569" priority="1588" operator="lessThan">
      <formula>$O$143</formula>
    </cfRule>
  </conditionalFormatting>
  <conditionalFormatting sqref="BA143">
    <cfRule type="containsText" dxfId="10568" priority="1581" operator="containsText" text="Score">
      <formula>NOT(ISERROR(SEARCH("Score",BA143)))</formula>
    </cfRule>
    <cfRule type="cellIs" dxfId="10567" priority="1582" operator="greaterThan">
      <formula>$O$143</formula>
    </cfRule>
    <cfRule type="cellIs" dxfId="10566" priority="1583" operator="equal">
      <formula>$O$143</formula>
    </cfRule>
    <cfRule type="cellIs" dxfId="10565" priority="1584" operator="lessThan">
      <formula>$O$143</formula>
    </cfRule>
  </conditionalFormatting>
  <conditionalFormatting sqref="BB143">
    <cfRule type="containsText" dxfId="10564" priority="1577" operator="containsText" text="Score">
      <formula>NOT(ISERROR(SEARCH("Score",BB143)))</formula>
    </cfRule>
    <cfRule type="cellIs" dxfId="10563" priority="1578" operator="greaterThan">
      <formula>$O$143</formula>
    </cfRule>
    <cfRule type="cellIs" dxfId="10562" priority="1579" operator="equal">
      <formula>$O$143</formula>
    </cfRule>
    <cfRule type="cellIs" dxfId="10561" priority="1580" operator="lessThan">
      <formula>$O$143</formula>
    </cfRule>
  </conditionalFormatting>
  <conditionalFormatting sqref="BC143">
    <cfRule type="containsText" dxfId="10560" priority="1573" operator="containsText" text="Score">
      <formula>NOT(ISERROR(SEARCH("Score",BC143)))</formula>
    </cfRule>
    <cfRule type="cellIs" dxfId="10559" priority="1574" operator="greaterThan">
      <formula>$O$143</formula>
    </cfRule>
    <cfRule type="cellIs" dxfId="10558" priority="1575" operator="equal">
      <formula>$O$143</formula>
    </cfRule>
    <cfRule type="cellIs" dxfId="10557" priority="1576" operator="lessThan">
      <formula>$O$143</formula>
    </cfRule>
  </conditionalFormatting>
  <conditionalFormatting sqref="BD143">
    <cfRule type="containsText" dxfId="10556" priority="1569" operator="containsText" text="Score">
      <formula>NOT(ISERROR(SEARCH("Score",BD143)))</formula>
    </cfRule>
    <cfRule type="cellIs" dxfId="10555" priority="1570" operator="greaterThan">
      <formula>$O$143</formula>
    </cfRule>
    <cfRule type="cellIs" dxfId="10554" priority="1571" operator="equal">
      <formula>$O$143</formula>
    </cfRule>
    <cfRule type="cellIs" dxfId="10553" priority="1572" operator="lessThan">
      <formula>$O$143</formula>
    </cfRule>
  </conditionalFormatting>
  <conditionalFormatting sqref="BE143">
    <cfRule type="containsText" dxfId="10552" priority="1565" operator="containsText" text="Score">
      <formula>NOT(ISERROR(SEARCH("Score",BE143)))</formula>
    </cfRule>
    <cfRule type="cellIs" dxfId="10551" priority="1566" operator="greaterThan">
      <formula>$O$143</formula>
    </cfRule>
    <cfRule type="cellIs" dxfId="10550" priority="1567" operator="equal">
      <formula>$O$143</formula>
    </cfRule>
    <cfRule type="cellIs" dxfId="10549" priority="1568" operator="lessThan">
      <formula>$O$143</formula>
    </cfRule>
  </conditionalFormatting>
  <conditionalFormatting sqref="BF143">
    <cfRule type="containsText" dxfId="10548" priority="1561" operator="containsText" text="Score">
      <formula>NOT(ISERROR(SEARCH("Score",BF143)))</formula>
    </cfRule>
    <cfRule type="cellIs" dxfId="10547" priority="1562" operator="greaterThan">
      <formula>$O$143</formula>
    </cfRule>
    <cfRule type="cellIs" dxfId="10546" priority="1563" operator="equal">
      <formula>$O$143</formula>
    </cfRule>
    <cfRule type="cellIs" dxfId="10545" priority="1564" operator="lessThan">
      <formula>$O$143</formula>
    </cfRule>
  </conditionalFormatting>
  <conditionalFormatting sqref="AL151">
    <cfRule type="containsText" dxfId="10544" priority="1521" operator="containsText" text="Score">
      <formula>NOT(ISERROR(SEARCH("Score",AL151)))</formula>
    </cfRule>
    <cfRule type="cellIs" dxfId="10543" priority="1522" operator="greaterThan">
      <formula>$O$151</formula>
    </cfRule>
    <cfRule type="cellIs" dxfId="10542" priority="1523" operator="equal">
      <formula>$O$151</formula>
    </cfRule>
    <cfRule type="cellIs" dxfId="10541" priority="1524" operator="lessThan">
      <formula>$O$151</formula>
    </cfRule>
  </conditionalFormatting>
  <conditionalFormatting sqref="AM151">
    <cfRule type="containsText" dxfId="10540" priority="1517" operator="containsText" text="Score">
      <formula>NOT(ISERROR(SEARCH("Score",AM151)))</formula>
    </cfRule>
    <cfRule type="cellIs" dxfId="10539" priority="1518" operator="greaterThan">
      <formula>$O$151</formula>
    </cfRule>
    <cfRule type="cellIs" dxfId="10538" priority="1519" operator="equal">
      <formula>$O$151</formula>
    </cfRule>
    <cfRule type="cellIs" dxfId="10537" priority="1520" operator="lessThan">
      <formula>$O$151</formula>
    </cfRule>
  </conditionalFormatting>
  <conditionalFormatting sqref="AN151">
    <cfRule type="containsText" dxfId="10536" priority="1513" operator="containsText" text="Score">
      <formula>NOT(ISERROR(SEARCH("Score",AN151)))</formula>
    </cfRule>
    <cfRule type="cellIs" dxfId="10535" priority="1514" operator="greaterThan">
      <formula>$O$151</formula>
    </cfRule>
    <cfRule type="cellIs" dxfId="10534" priority="1515" operator="equal">
      <formula>$O$151</formula>
    </cfRule>
    <cfRule type="cellIs" dxfId="10533" priority="1516" operator="lessThan">
      <formula>$O$151</formula>
    </cfRule>
  </conditionalFormatting>
  <conditionalFormatting sqref="AO151">
    <cfRule type="containsText" dxfId="10532" priority="1509" operator="containsText" text="Score">
      <formula>NOT(ISERROR(SEARCH("Score",AO151)))</formula>
    </cfRule>
    <cfRule type="cellIs" dxfId="10531" priority="1510" operator="greaterThan">
      <formula>$O$151</formula>
    </cfRule>
    <cfRule type="cellIs" dxfId="10530" priority="1511" operator="equal">
      <formula>$O$151</formula>
    </cfRule>
    <cfRule type="cellIs" dxfId="10529" priority="1512" operator="lessThan">
      <formula>$O$151</formula>
    </cfRule>
  </conditionalFormatting>
  <conditionalFormatting sqref="AP151">
    <cfRule type="containsText" dxfId="10528" priority="1505" operator="containsText" text="Score">
      <formula>NOT(ISERROR(SEARCH("Score",AP151)))</formula>
    </cfRule>
    <cfRule type="cellIs" dxfId="10527" priority="1506" operator="greaterThan">
      <formula>$O$151</formula>
    </cfRule>
    <cfRule type="cellIs" dxfId="10526" priority="1507" operator="equal">
      <formula>$O$151</formula>
    </cfRule>
    <cfRule type="cellIs" dxfId="10525" priority="1508" operator="lessThan">
      <formula>$O$151</formula>
    </cfRule>
  </conditionalFormatting>
  <conditionalFormatting sqref="AQ151">
    <cfRule type="containsText" dxfId="10524" priority="1501" operator="containsText" text="Score">
      <formula>NOT(ISERROR(SEARCH("Score",AQ151)))</formula>
    </cfRule>
    <cfRule type="cellIs" dxfId="10523" priority="1502" operator="greaterThan">
      <formula>$O$151</formula>
    </cfRule>
    <cfRule type="cellIs" dxfId="10522" priority="1503" operator="equal">
      <formula>$O$151</formula>
    </cfRule>
    <cfRule type="cellIs" dxfId="10521" priority="1504" operator="lessThan">
      <formula>$O$151</formula>
    </cfRule>
  </conditionalFormatting>
  <conditionalFormatting sqref="AR151">
    <cfRule type="containsText" dxfId="10520" priority="1497" operator="containsText" text="Score">
      <formula>NOT(ISERROR(SEARCH("Score",AR151)))</formula>
    </cfRule>
    <cfRule type="cellIs" dxfId="10519" priority="1498" operator="greaterThan">
      <formula>$O$151</formula>
    </cfRule>
    <cfRule type="cellIs" dxfId="10518" priority="1499" operator="equal">
      <formula>$O$151</formula>
    </cfRule>
    <cfRule type="cellIs" dxfId="10517" priority="1500" operator="lessThan">
      <formula>$O$151</formula>
    </cfRule>
  </conditionalFormatting>
  <conditionalFormatting sqref="AS151">
    <cfRule type="containsText" dxfId="10516" priority="1493" operator="containsText" text="Score">
      <formula>NOT(ISERROR(SEARCH("Score",AS151)))</formula>
    </cfRule>
    <cfRule type="cellIs" dxfId="10515" priority="1494" operator="greaterThan">
      <formula>$O$151</formula>
    </cfRule>
    <cfRule type="cellIs" dxfId="10514" priority="1495" operator="equal">
      <formula>$O$151</formula>
    </cfRule>
    <cfRule type="cellIs" dxfId="10513" priority="1496" operator="lessThan">
      <formula>$O$151</formula>
    </cfRule>
  </conditionalFormatting>
  <conditionalFormatting sqref="AT151">
    <cfRule type="containsText" dxfId="10512" priority="1489" operator="containsText" text="Score">
      <formula>NOT(ISERROR(SEARCH("Score",AT151)))</formula>
    </cfRule>
    <cfRule type="cellIs" dxfId="10511" priority="1490" operator="greaterThan">
      <formula>$O$151</formula>
    </cfRule>
    <cfRule type="cellIs" dxfId="10510" priority="1491" operator="equal">
      <formula>$O$151</formula>
    </cfRule>
    <cfRule type="cellIs" dxfId="10509" priority="1492" operator="lessThan">
      <formula>$O$151</formula>
    </cfRule>
  </conditionalFormatting>
  <conditionalFormatting sqref="AU151">
    <cfRule type="containsText" dxfId="10508" priority="1485" operator="containsText" text="Score">
      <formula>NOT(ISERROR(SEARCH("Score",AU151)))</formula>
    </cfRule>
    <cfRule type="cellIs" dxfId="10507" priority="1486" operator="greaterThan">
      <formula>$O$151</formula>
    </cfRule>
    <cfRule type="cellIs" dxfId="10506" priority="1487" operator="equal">
      <formula>$O$151</formula>
    </cfRule>
    <cfRule type="cellIs" dxfId="10505" priority="1488" operator="lessThan">
      <formula>$O$151</formula>
    </cfRule>
  </conditionalFormatting>
  <conditionalFormatting sqref="AV151">
    <cfRule type="containsText" dxfId="10504" priority="1481" operator="containsText" text="Score">
      <formula>NOT(ISERROR(SEARCH("Score",AV151)))</formula>
    </cfRule>
    <cfRule type="cellIs" dxfId="10503" priority="1482" operator="greaterThan">
      <formula>$O$151</formula>
    </cfRule>
    <cfRule type="cellIs" dxfId="10502" priority="1483" operator="equal">
      <formula>$O$151</formula>
    </cfRule>
    <cfRule type="cellIs" dxfId="10501" priority="1484" operator="lessThan">
      <formula>$O$151</formula>
    </cfRule>
  </conditionalFormatting>
  <conditionalFormatting sqref="AW151">
    <cfRule type="containsText" dxfId="10500" priority="1477" operator="containsText" text="Score">
      <formula>NOT(ISERROR(SEARCH("Score",AW151)))</formula>
    </cfRule>
    <cfRule type="cellIs" dxfId="10499" priority="1478" operator="greaterThan">
      <formula>$O$151</formula>
    </cfRule>
    <cfRule type="cellIs" dxfId="10498" priority="1479" operator="equal">
      <formula>$O$151</formula>
    </cfRule>
    <cfRule type="cellIs" dxfId="10497" priority="1480" operator="lessThan">
      <formula>$O$151</formula>
    </cfRule>
  </conditionalFormatting>
  <conditionalFormatting sqref="AX151">
    <cfRule type="containsText" dxfId="10496" priority="1473" operator="containsText" text="Score">
      <formula>NOT(ISERROR(SEARCH("Score",AX151)))</formula>
    </cfRule>
    <cfRule type="cellIs" dxfId="10495" priority="1474" operator="greaterThan">
      <formula>$O$151</formula>
    </cfRule>
    <cfRule type="cellIs" dxfId="10494" priority="1475" operator="equal">
      <formula>$O$151</formula>
    </cfRule>
    <cfRule type="cellIs" dxfId="10493" priority="1476" operator="lessThan">
      <formula>$O$151</formula>
    </cfRule>
  </conditionalFormatting>
  <conditionalFormatting sqref="AY151">
    <cfRule type="containsText" dxfId="10492" priority="1469" operator="containsText" text="Score">
      <formula>NOT(ISERROR(SEARCH("Score",AY151)))</formula>
    </cfRule>
    <cfRule type="cellIs" dxfId="10491" priority="1470" operator="greaterThan">
      <formula>$O$151</formula>
    </cfRule>
    <cfRule type="cellIs" dxfId="10490" priority="1471" operator="equal">
      <formula>$O$151</formula>
    </cfRule>
    <cfRule type="cellIs" dxfId="10489" priority="1472" operator="lessThan">
      <formula>$O$151</formula>
    </cfRule>
  </conditionalFormatting>
  <conditionalFormatting sqref="AZ151">
    <cfRule type="containsText" dxfId="10488" priority="1465" operator="containsText" text="Score">
      <formula>NOT(ISERROR(SEARCH("Score",AZ151)))</formula>
    </cfRule>
    <cfRule type="cellIs" dxfId="10487" priority="1466" operator="greaterThan">
      <formula>$O$151</formula>
    </cfRule>
    <cfRule type="cellIs" dxfId="10486" priority="1467" operator="equal">
      <formula>$O$151</formula>
    </cfRule>
    <cfRule type="cellIs" dxfId="10485" priority="1468" operator="lessThan">
      <formula>$O$151</formula>
    </cfRule>
  </conditionalFormatting>
  <conditionalFormatting sqref="BA151">
    <cfRule type="containsText" dxfId="10484" priority="1461" operator="containsText" text="Score">
      <formula>NOT(ISERROR(SEARCH("Score",BA151)))</formula>
    </cfRule>
    <cfRule type="cellIs" dxfId="10483" priority="1462" operator="greaterThan">
      <formula>$O$151</formula>
    </cfRule>
    <cfRule type="cellIs" dxfId="10482" priority="1463" operator="equal">
      <formula>$O$151</formula>
    </cfRule>
    <cfRule type="cellIs" dxfId="10481" priority="1464" operator="lessThan">
      <formula>$O$151</formula>
    </cfRule>
  </conditionalFormatting>
  <conditionalFormatting sqref="BB151">
    <cfRule type="containsText" dxfId="10480" priority="1457" operator="containsText" text="Score">
      <formula>NOT(ISERROR(SEARCH("Score",BB151)))</formula>
    </cfRule>
    <cfRule type="cellIs" dxfId="10479" priority="1458" operator="greaterThan">
      <formula>$O$151</formula>
    </cfRule>
    <cfRule type="cellIs" dxfId="10478" priority="1459" operator="equal">
      <formula>$O$151</formula>
    </cfRule>
    <cfRule type="cellIs" dxfId="10477" priority="1460" operator="lessThan">
      <formula>$O$151</formula>
    </cfRule>
  </conditionalFormatting>
  <conditionalFormatting sqref="BC151">
    <cfRule type="containsText" dxfId="10476" priority="1453" operator="containsText" text="Score">
      <formula>NOT(ISERROR(SEARCH("Score",BC151)))</formula>
    </cfRule>
    <cfRule type="cellIs" dxfId="10475" priority="1454" operator="greaterThan">
      <formula>$O$151</formula>
    </cfRule>
    <cfRule type="cellIs" dxfId="10474" priority="1455" operator="equal">
      <formula>$O$151</formula>
    </cfRule>
    <cfRule type="cellIs" dxfId="10473" priority="1456" operator="lessThan">
      <formula>$O$151</formula>
    </cfRule>
  </conditionalFormatting>
  <conditionalFormatting sqref="BD151">
    <cfRule type="containsText" dxfId="10472" priority="1449" operator="containsText" text="Score">
      <formula>NOT(ISERROR(SEARCH("Score",BD151)))</formula>
    </cfRule>
    <cfRule type="cellIs" dxfId="10471" priority="1450" operator="greaterThan">
      <formula>$O$151</formula>
    </cfRule>
    <cfRule type="cellIs" dxfId="10470" priority="1451" operator="equal">
      <formula>$O$151</formula>
    </cfRule>
    <cfRule type="cellIs" dxfId="10469" priority="1452" operator="lessThan">
      <formula>$O$151</formula>
    </cfRule>
  </conditionalFormatting>
  <conditionalFormatting sqref="BE151">
    <cfRule type="containsText" dxfId="10468" priority="1445" operator="containsText" text="Score">
      <formula>NOT(ISERROR(SEARCH("Score",BE151)))</formula>
    </cfRule>
    <cfRule type="cellIs" dxfId="10467" priority="1446" operator="greaterThan">
      <formula>$O$151</formula>
    </cfRule>
    <cfRule type="cellIs" dxfId="10466" priority="1447" operator="equal">
      <formula>$O$151</formula>
    </cfRule>
    <cfRule type="cellIs" dxfId="10465" priority="1448" operator="lessThan">
      <formula>$O$151</formula>
    </cfRule>
  </conditionalFormatting>
  <conditionalFormatting sqref="BF151">
    <cfRule type="containsText" dxfId="10464" priority="1441" operator="containsText" text="Score">
      <formula>NOT(ISERROR(SEARCH("Score",BF151)))</formula>
    </cfRule>
    <cfRule type="cellIs" dxfId="10463" priority="1442" operator="greaterThan">
      <formula>$O$151</formula>
    </cfRule>
    <cfRule type="cellIs" dxfId="10462" priority="1443" operator="equal">
      <formula>$O$151</formula>
    </cfRule>
    <cfRule type="cellIs" dxfId="10461" priority="1444" operator="lessThan">
      <formula>$O$151</formula>
    </cfRule>
  </conditionalFormatting>
  <conditionalFormatting sqref="AL155">
    <cfRule type="containsText" dxfId="10460" priority="1401" operator="containsText" text="Score">
      <formula>NOT(ISERROR(SEARCH("Score",AL155)))</formula>
    </cfRule>
    <cfRule type="cellIs" dxfId="10459" priority="1402" operator="greaterThan">
      <formula>$O$155</formula>
    </cfRule>
    <cfRule type="cellIs" dxfId="10458" priority="1403" operator="equal">
      <formula>$O$155</formula>
    </cfRule>
    <cfRule type="cellIs" dxfId="10457" priority="1404" operator="lessThan">
      <formula>$O$155</formula>
    </cfRule>
  </conditionalFormatting>
  <conditionalFormatting sqref="AM155">
    <cfRule type="containsText" dxfId="10456" priority="1397" operator="containsText" text="Score">
      <formula>NOT(ISERROR(SEARCH("Score",AM155)))</formula>
    </cfRule>
    <cfRule type="cellIs" dxfId="10455" priority="1398" operator="greaterThan">
      <formula>$O$155</formula>
    </cfRule>
    <cfRule type="cellIs" dxfId="10454" priority="1399" operator="equal">
      <formula>$O$155</formula>
    </cfRule>
    <cfRule type="cellIs" dxfId="10453" priority="1400" operator="lessThan">
      <formula>$O$155</formula>
    </cfRule>
  </conditionalFormatting>
  <conditionalFormatting sqref="AN155">
    <cfRule type="containsText" dxfId="10452" priority="1393" operator="containsText" text="Score">
      <formula>NOT(ISERROR(SEARCH("Score",AN155)))</formula>
    </cfRule>
    <cfRule type="cellIs" dxfId="10451" priority="1394" operator="greaterThan">
      <formula>$O$155</formula>
    </cfRule>
    <cfRule type="cellIs" dxfId="10450" priority="1395" operator="equal">
      <formula>$O$155</formula>
    </cfRule>
    <cfRule type="cellIs" dxfId="10449" priority="1396" operator="lessThan">
      <formula>$O$155</formula>
    </cfRule>
  </conditionalFormatting>
  <conditionalFormatting sqref="AO155">
    <cfRule type="containsText" dxfId="10448" priority="1389" operator="containsText" text="Score">
      <formula>NOT(ISERROR(SEARCH("Score",AO155)))</formula>
    </cfRule>
    <cfRule type="cellIs" dxfId="10447" priority="1390" operator="greaterThan">
      <formula>$O$155</formula>
    </cfRule>
    <cfRule type="cellIs" dxfId="10446" priority="1391" operator="equal">
      <formula>$O$155</formula>
    </cfRule>
    <cfRule type="cellIs" dxfId="10445" priority="1392" operator="lessThan">
      <formula>$O$155</formula>
    </cfRule>
  </conditionalFormatting>
  <conditionalFormatting sqref="AP155">
    <cfRule type="containsText" dxfId="10444" priority="1385" operator="containsText" text="Score">
      <formula>NOT(ISERROR(SEARCH("Score",AP155)))</formula>
    </cfRule>
    <cfRule type="cellIs" dxfId="10443" priority="1386" operator="greaterThan">
      <formula>$O$155</formula>
    </cfRule>
    <cfRule type="cellIs" dxfId="10442" priority="1387" operator="equal">
      <formula>$O$155</formula>
    </cfRule>
    <cfRule type="cellIs" dxfId="10441" priority="1388" operator="lessThan">
      <formula>$O$155</formula>
    </cfRule>
  </conditionalFormatting>
  <conditionalFormatting sqref="AQ155">
    <cfRule type="containsText" dxfId="10440" priority="1381" operator="containsText" text="Score">
      <formula>NOT(ISERROR(SEARCH("Score",AQ155)))</formula>
    </cfRule>
    <cfRule type="cellIs" dxfId="10439" priority="1382" operator="greaterThan">
      <formula>$O$155</formula>
    </cfRule>
    <cfRule type="cellIs" dxfId="10438" priority="1383" operator="equal">
      <formula>$O$155</formula>
    </cfRule>
    <cfRule type="cellIs" dxfId="10437" priority="1384" operator="lessThan">
      <formula>$O$155</formula>
    </cfRule>
  </conditionalFormatting>
  <conditionalFormatting sqref="AR155">
    <cfRule type="containsText" dxfId="10436" priority="1377" operator="containsText" text="Score">
      <formula>NOT(ISERROR(SEARCH("Score",AR155)))</formula>
    </cfRule>
    <cfRule type="cellIs" dxfId="10435" priority="1378" operator="greaterThan">
      <formula>$O$155</formula>
    </cfRule>
    <cfRule type="cellIs" dxfId="10434" priority="1379" operator="equal">
      <formula>$O$155</formula>
    </cfRule>
    <cfRule type="cellIs" dxfId="10433" priority="1380" operator="lessThan">
      <formula>$O$155</formula>
    </cfRule>
  </conditionalFormatting>
  <conditionalFormatting sqref="AS155">
    <cfRule type="containsText" dxfId="10432" priority="1373" operator="containsText" text="Score">
      <formula>NOT(ISERROR(SEARCH("Score",AS155)))</formula>
    </cfRule>
    <cfRule type="cellIs" dxfId="10431" priority="1374" operator="greaterThan">
      <formula>$O$155</formula>
    </cfRule>
    <cfRule type="cellIs" dxfId="10430" priority="1375" operator="equal">
      <formula>$O$155</formula>
    </cfRule>
    <cfRule type="cellIs" dxfId="10429" priority="1376" operator="lessThan">
      <formula>$O$155</formula>
    </cfRule>
  </conditionalFormatting>
  <conditionalFormatting sqref="AT155">
    <cfRule type="containsText" dxfId="10428" priority="1369" operator="containsText" text="Score">
      <formula>NOT(ISERROR(SEARCH("Score",AT155)))</formula>
    </cfRule>
    <cfRule type="cellIs" dxfId="10427" priority="1370" operator="greaterThan">
      <formula>$O$155</formula>
    </cfRule>
    <cfRule type="cellIs" dxfId="10426" priority="1371" operator="equal">
      <formula>$O$155</formula>
    </cfRule>
    <cfRule type="cellIs" dxfId="10425" priority="1372" operator="lessThan">
      <formula>$O$155</formula>
    </cfRule>
  </conditionalFormatting>
  <conditionalFormatting sqref="AU155">
    <cfRule type="containsText" dxfId="10424" priority="1365" operator="containsText" text="Score">
      <formula>NOT(ISERROR(SEARCH("Score",AU155)))</formula>
    </cfRule>
    <cfRule type="cellIs" dxfId="10423" priority="1366" operator="greaterThan">
      <formula>$O$155</formula>
    </cfRule>
    <cfRule type="cellIs" dxfId="10422" priority="1367" operator="equal">
      <formula>$O$155</formula>
    </cfRule>
    <cfRule type="cellIs" dxfId="10421" priority="1368" operator="lessThan">
      <formula>$O$155</formula>
    </cfRule>
  </conditionalFormatting>
  <conditionalFormatting sqref="AV155">
    <cfRule type="containsText" dxfId="10420" priority="1361" operator="containsText" text="Score">
      <formula>NOT(ISERROR(SEARCH("Score",AV155)))</formula>
    </cfRule>
    <cfRule type="cellIs" dxfId="10419" priority="1362" operator="greaterThan">
      <formula>$O$155</formula>
    </cfRule>
    <cfRule type="cellIs" dxfId="10418" priority="1363" operator="equal">
      <formula>$O$155</formula>
    </cfRule>
    <cfRule type="cellIs" dxfId="10417" priority="1364" operator="lessThan">
      <formula>$O$155</formula>
    </cfRule>
  </conditionalFormatting>
  <conditionalFormatting sqref="AW155">
    <cfRule type="containsText" dxfId="10416" priority="1357" operator="containsText" text="Score">
      <formula>NOT(ISERROR(SEARCH("Score",AW155)))</formula>
    </cfRule>
    <cfRule type="cellIs" dxfId="10415" priority="1358" operator="greaterThan">
      <formula>$O$155</formula>
    </cfRule>
    <cfRule type="cellIs" dxfId="10414" priority="1359" operator="equal">
      <formula>$O$155</formula>
    </cfRule>
    <cfRule type="cellIs" dxfId="10413" priority="1360" operator="lessThan">
      <formula>$O$155</formula>
    </cfRule>
  </conditionalFormatting>
  <conditionalFormatting sqref="AX155">
    <cfRule type="containsText" dxfId="10412" priority="1353" operator="containsText" text="Score">
      <formula>NOT(ISERROR(SEARCH("Score",AX155)))</formula>
    </cfRule>
    <cfRule type="cellIs" dxfId="10411" priority="1354" operator="greaterThan">
      <formula>$O$155</formula>
    </cfRule>
    <cfRule type="cellIs" dxfId="10410" priority="1355" operator="equal">
      <formula>$O$155</formula>
    </cfRule>
    <cfRule type="cellIs" dxfId="10409" priority="1356" operator="lessThan">
      <formula>$O$155</formula>
    </cfRule>
  </conditionalFormatting>
  <conditionalFormatting sqref="AY155">
    <cfRule type="containsText" dxfId="10408" priority="1349" operator="containsText" text="Score">
      <formula>NOT(ISERROR(SEARCH("Score",AY155)))</formula>
    </cfRule>
    <cfRule type="cellIs" dxfId="10407" priority="1350" operator="greaterThan">
      <formula>$O$155</formula>
    </cfRule>
    <cfRule type="cellIs" dxfId="10406" priority="1351" operator="equal">
      <formula>$O$155</formula>
    </cfRule>
    <cfRule type="cellIs" dxfId="10405" priority="1352" operator="lessThan">
      <formula>$O$155</formula>
    </cfRule>
  </conditionalFormatting>
  <conditionalFormatting sqref="AZ155">
    <cfRule type="containsText" dxfId="10404" priority="1345" operator="containsText" text="Score">
      <formula>NOT(ISERROR(SEARCH("Score",AZ155)))</formula>
    </cfRule>
    <cfRule type="cellIs" dxfId="10403" priority="1346" operator="greaterThan">
      <formula>$O$155</formula>
    </cfRule>
    <cfRule type="cellIs" dxfId="10402" priority="1347" operator="equal">
      <formula>$O$155</formula>
    </cfRule>
    <cfRule type="cellIs" dxfId="10401" priority="1348" operator="lessThan">
      <formula>$O$155</formula>
    </cfRule>
  </conditionalFormatting>
  <conditionalFormatting sqref="BA155">
    <cfRule type="containsText" dxfId="10400" priority="1341" operator="containsText" text="Score">
      <formula>NOT(ISERROR(SEARCH("Score",BA155)))</formula>
    </cfRule>
    <cfRule type="cellIs" dxfId="10399" priority="1342" operator="greaterThan">
      <formula>$O$155</formula>
    </cfRule>
    <cfRule type="cellIs" dxfId="10398" priority="1343" operator="equal">
      <formula>$O$155</formula>
    </cfRule>
    <cfRule type="cellIs" dxfId="10397" priority="1344" operator="lessThan">
      <formula>$O$155</formula>
    </cfRule>
  </conditionalFormatting>
  <conditionalFormatting sqref="BB155">
    <cfRule type="containsText" dxfId="10396" priority="1337" operator="containsText" text="Score">
      <formula>NOT(ISERROR(SEARCH("Score",BB155)))</formula>
    </cfRule>
    <cfRule type="cellIs" dxfId="10395" priority="1338" operator="greaterThan">
      <formula>$O$155</formula>
    </cfRule>
    <cfRule type="cellIs" dxfId="10394" priority="1339" operator="equal">
      <formula>$O$155</formula>
    </cfRule>
    <cfRule type="cellIs" dxfId="10393" priority="1340" operator="lessThan">
      <formula>$O$155</formula>
    </cfRule>
  </conditionalFormatting>
  <conditionalFormatting sqref="BC155">
    <cfRule type="containsText" dxfId="10392" priority="1333" operator="containsText" text="Score">
      <formula>NOT(ISERROR(SEARCH("Score",BC155)))</formula>
    </cfRule>
    <cfRule type="cellIs" dxfId="10391" priority="1334" operator="greaterThan">
      <formula>$O$155</formula>
    </cfRule>
    <cfRule type="cellIs" dxfId="10390" priority="1335" operator="equal">
      <formula>$O$155</formula>
    </cfRule>
    <cfRule type="cellIs" dxfId="10389" priority="1336" operator="lessThan">
      <formula>$O$155</formula>
    </cfRule>
  </conditionalFormatting>
  <conditionalFormatting sqref="BD155">
    <cfRule type="containsText" dxfId="10388" priority="1329" operator="containsText" text="Score">
      <formula>NOT(ISERROR(SEARCH("Score",BD155)))</formula>
    </cfRule>
    <cfRule type="cellIs" dxfId="10387" priority="1330" operator="greaterThan">
      <formula>$O$155</formula>
    </cfRule>
    <cfRule type="cellIs" dxfId="10386" priority="1331" operator="equal">
      <formula>$O$155</formula>
    </cfRule>
    <cfRule type="cellIs" dxfId="10385" priority="1332" operator="lessThan">
      <formula>$O$155</formula>
    </cfRule>
  </conditionalFormatting>
  <conditionalFormatting sqref="BE155">
    <cfRule type="containsText" dxfId="10384" priority="1325" operator="containsText" text="Score">
      <formula>NOT(ISERROR(SEARCH("Score",BE155)))</formula>
    </cfRule>
    <cfRule type="cellIs" dxfId="10383" priority="1326" operator="greaterThan">
      <formula>$O$155</formula>
    </cfRule>
    <cfRule type="cellIs" dxfId="10382" priority="1327" operator="equal">
      <formula>$O$155</formula>
    </cfRule>
    <cfRule type="cellIs" dxfId="10381" priority="1328" operator="lessThan">
      <formula>$O$155</formula>
    </cfRule>
  </conditionalFormatting>
  <conditionalFormatting sqref="BF155">
    <cfRule type="containsText" dxfId="10380" priority="1321" operator="containsText" text="Score">
      <formula>NOT(ISERROR(SEARCH("Score",BF155)))</formula>
    </cfRule>
    <cfRule type="cellIs" dxfId="10379" priority="1322" operator="greaterThan">
      <formula>$O$155</formula>
    </cfRule>
    <cfRule type="cellIs" dxfId="10378" priority="1323" operator="equal">
      <formula>$O$155</formula>
    </cfRule>
    <cfRule type="cellIs" dxfId="10377" priority="1324" operator="lessThan">
      <formula>$O$155</formula>
    </cfRule>
  </conditionalFormatting>
  <conditionalFormatting sqref="AL159">
    <cfRule type="containsText" dxfId="10376" priority="1281" operator="containsText" text="Score">
      <formula>NOT(ISERROR(SEARCH("Score",AL159)))</formula>
    </cfRule>
    <cfRule type="cellIs" dxfId="10375" priority="1282" operator="greaterThan">
      <formula>$O$159</formula>
    </cfRule>
    <cfRule type="cellIs" dxfId="10374" priority="1283" operator="equal">
      <formula>$O$159</formula>
    </cfRule>
    <cfRule type="cellIs" dxfId="10373" priority="1284" operator="lessThan">
      <formula>$O$159</formula>
    </cfRule>
  </conditionalFormatting>
  <conditionalFormatting sqref="AM159">
    <cfRule type="containsText" dxfId="10372" priority="1277" operator="containsText" text="Score">
      <formula>NOT(ISERROR(SEARCH("Score",AM159)))</formula>
    </cfRule>
    <cfRule type="cellIs" dxfId="10371" priority="1278" operator="greaterThan">
      <formula>$O$159</formula>
    </cfRule>
    <cfRule type="cellIs" dxfId="10370" priority="1279" operator="equal">
      <formula>$O$159</formula>
    </cfRule>
    <cfRule type="cellIs" dxfId="10369" priority="1280" operator="lessThan">
      <formula>$O$159</formula>
    </cfRule>
  </conditionalFormatting>
  <conditionalFormatting sqref="AN159">
    <cfRule type="containsText" dxfId="10368" priority="1273" operator="containsText" text="Score">
      <formula>NOT(ISERROR(SEARCH("Score",AN159)))</formula>
    </cfRule>
    <cfRule type="cellIs" dxfId="10367" priority="1274" operator="greaterThan">
      <formula>$O$159</formula>
    </cfRule>
    <cfRule type="cellIs" dxfId="10366" priority="1275" operator="equal">
      <formula>$O$159</formula>
    </cfRule>
    <cfRule type="cellIs" dxfId="10365" priority="1276" operator="lessThan">
      <formula>$O$159</formula>
    </cfRule>
  </conditionalFormatting>
  <conditionalFormatting sqref="AO159">
    <cfRule type="containsText" dxfId="10364" priority="1269" operator="containsText" text="Score">
      <formula>NOT(ISERROR(SEARCH("Score",AO159)))</formula>
    </cfRule>
    <cfRule type="cellIs" dxfId="10363" priority="1270" operator="greaterThan">
      <formula>$O$159</formula>
    </cfRule>
    <cfRule type="cellIs" dxfId="10362" priority="1271" operator="equal">
      <formula>$O$159</formula>
    </cfRule>
    <cfRule type="cellIs" dxfId="10361" priority="1272" operator="lessThan">
      <formula>$O$159</formula>
    </cfRule>
  </conditionalFormatting>
  <conditionalFormatting sqref="AP159">
    <cfRule type="containsText" dxfId="10360" priority="1265" operator="containsText" text="Score">
      <formula>NOT(ISERROR(SEARCH("Score",AP159)))</formula>
    </cfRule>
    <cfRule type="cellIs" dxfId="10359" priority="1266" operator="greaterThan">
      <formula>$O$159</formula>
    </cfRule>
    <cfRule type="cellIs" dxfId="10358" priority="1267" operator="equal">
      <formula>$O$159</formula>
    </cfRule>
    <cfRule type="cellIs" dxfId="10357" priority="1268" operator="lessThan">
      <formula>$O$159</formula>
    </cfRule>
  </conditionalFormatting>
  <conditionalFormatting sqref="AQ159">
    <cfRule type="containsText" dxfId="10356" priority="1261" operator="containsText" text="Score">
      <formula>NOT(ISERROR(SEARCH("Score",AQ159)))</formula>
    </cfRule>
    <cfRule type="cellIs" dxfId="10355" priority="1262" operator="greaterThan">
      <formula>$O$159</formula>
    </cfRule>
    <cfRule type="cellIs" dxfId="10354" priority="1263" operator="equal">
      <formula>$O$159</formula>
    </cfRule>
    <cfRule type="cellIs" dxfId="10353" priority="1264" operator="lessThan">
      <formula>$O$159</formula>
    </cfRule>
  </conditionalFormatting>
  <conditionalFormatting sqref="AR159">
    <cfRule type="containsText" dxfId="10352" priority="1257" operator="containsText" text="Score">
      <formula>NOT(ISERROR(SEARCH("Score",AR159)))</formula>
    </cfRule>
    <cfRule type="cellIs" dxfId="10351" priority="1258" operator="greaterThan">
      <formula>$O$159</formula>
    </cfRule>
    <cfRule type="cellIs" dxfId="10350" priority="1259" operator="equal">
      <formula>$O$159</formula>
    </cfRule>
    <cfRule type="cellIs" dxfId="10349" priority="1260" operator="lessThan">
      <formula>$O$159</formula>
    </cfRule>
  </conditionalFormatting>
  <conditionalFormatting sqref="AS159">
    <cfRule type="containsText" dxfId="10348" priority="1253" operator="containsText" text="Score">
      <formula>NOT(ISERROR(SEARCH("Score",AS159)))</formula>
    </cfRule>
    <cfRule type="cellIs" dxfId="10347" priority="1254" operator="greaterThan">
      <formula>$O$159</formula>
    </cfRule>
    <cfRule type="cellIs" dxfId="10346" priority="1255" operator="equal">
      <formula>$O$159</formula>
    </cfRule>
    <cfRule type="cellIs" dxfId="10345" priority="1256" operator="lessThan">
      <formula>$O$159</formula>
    </cfRule>
  </conditionalFormatting>
  <conditionalFormatting sqref="AT159">
    <cfRule type="containsText" dxfId="10344" priority="1249" operator="containsText" text="Score">
      <formula>NOT(ISERROR(SEARCH("Score",AT159)))</formula>
    </cfRule>
    <cfRule type="cellIs" dxfId="10343" priority="1250" operator="greaterThan">
      <formula>$O$159</formula>
    </cfRule>
    <cfRule type="cellIs" dxfId="10342" priority="1251" operator="equal">
      <formula>$O$159</formula>
    </cfRule>
    <cfRule type="cellIs" dxfId="10341" priority="1252" operator="lessThan">
      <formula>$O$159</formula>
    </cfRule>
  </conditionalFormatting>
  <conditionalFormatting sqref="AU159">
    <cfRule type="containsText" dxfId="10340" priority="1245" operator="containsText" text="Score">
      <formula>NOT(ISERROR(SEARCH("Score",AU159)))</formula>
    </cfRule>
    <cfRule type="cellIs" dxfId="10339" priority="1246" operator="greaterThan">
      <formula>$O$159</formula>
    </cfRule>
    <cfRule type="cellIs" dxfId="10338" priority="1247" operator="equal">
      <formula>$O$159</formula>
    </cfRule>
    <cfRule type="cellIs" dxfId="10337" priority="1248" operator="lessThan">
      <formula>$O$159</formula>
    </cfRule>
  </conditionalFormatting>
  <conditionalFormatting sqref="AV159">
    <cfRule type="containsText" dxfId="10336" priority="1241" operator="containsText" text="Score">
      <formula>NOT(ISERROR(SEARCH("Score",AV159)))</formula>
    </cfRule>
    <cfRule type="cellIs" dxfId="10335" priority="1242" operator="greaterThan">
      <formula>$O$159</formula>
    </cfRule>
    <cfRule type="cellIs" dxfId="10334" priority="1243" operator="equal">
      <formula>$O$159</formula>
    </cfRule>
    <cfRule type="cellIs" dxfId="10333" priority="1244" operator="lessThan">
      <formula>$O$159</formula>
    </cfRule>
  </conditionalFormatting>
  <conditionalFormatting sqref="AW159">
    <cfRule type="containsText" dxfId="10332" priority="1237" operator="containsText" text="Score">
      <formula>NOT(ISERROR(SEARCH("Score",AW159)))</formula>
    </cfRule>
    <cfRule type="cellIs" dxfId="10331" priority="1238" operator="greaterThan">
      <formula>$O$159</formula>
    </cfRule>
    <cfRule type="cellIs" dxfId="10330" priority="1239" operator="equal">
      <formula>$O$159</formula>
    </cfRule>
    <cfRule type="cellIs" dxfId="10329" priority="1240" operator="lessThan">
      <formula>$O$159</formula>
    </cfRule>
  </conditionalFormatting>
  <conditionalFormatting sqref="AX159">
    <cfRule type="containsText" dxfId="10328" priority="1233" operator="containsText" text="Score">
      <formula>NOT(ISERROR(SEARCH("Score",AX159)))</formula>
    </cfRule>
    <cfRule type="cellIs" dxfId="10327" priority="1234" operator="greaterThan">
      <formula>$O$159</formula>
    </cfRule>
    <cfRule type="cellIs" dxfId="10326" priority="1235" operator="equal">
      <formula>$O$159</formula>
    </cfRule>
    <cfRule type="cellIs" dxfId="10325" priority="1236" operator="lessThan">
      <formula>$O$159</formula>
    </cfRule>
  </conditionalFormatting>
  <conditionalFormatting sqref="AY159">
    <cfRule type="containsText" dxfId="10324" priority="1229" operator="containsText" text="Score">
      <formula>NOT(ISERROR(SEARCH("Score",AY159)))</formula>
    </cfRule>
    <cfRule type="cellIs" dxfId="10323" priority="1230" operator="greaterThan">
      <formula>$O$159</formula>
    </cfRule>
    <cfRule type="cellIs" dxfId="10322" priority="1231" operator="equal">
      <formula>$O$159</formula>
    </cfRule>
    <cfRule type="cellIs" dxfId="10321" priority="1232" operator="lessThan">
      <formula>$O$159</formula>
    </cfRule>
  </conditionalFormatting>
  <conditionalFormatting sqref="AZ159">
    <cfRule type="containsText" dxfId="10320" priority="1225" operator="containsText" text="Score">
      <formula>NOT(ISERROR(SEARCH("Score",AZ159)))</formula>
    </cfRule>
    <cfRule type="cellIs" dxfId="10319" priority="1226" operator="greaterThan">
      <formula>$O$159</formula>
    </cfRule>
    <cfRule type="cellIs" dxfId="10318" priority="1227" operator="equal">
      <formula>$O$159</formula>
    </cfRule>
    <cfRule type="cellIs" dxfId="10317" priority="1228" operator="lessThan">
      <formula>$O$159</formula>
    </cfRule>
  </conditionalFormatting>
  <conditionalFormatting sqref="BA159">
    <cfRule type="containsText" dxfId="10316" priority="1221" operator="containsText" text="Score">
      <formula>NOT(ISERROR(SEARCH("Score",BA159)))</formula>
    </cfRule>
    <cfRule type="cellIs" dxfId="10315" priority="1222" operator="greaterThan">
      <formula>$O$159</formula>
    </cfRule>
    <cfRule type="cellIs" dxfId="10314" priority="1223" operator="equal">
      <formula>$O$159</formula>
    </cfRule>
    <cfRule type="cellIs" dxfId="10313" priority="1224" operator="lessThan">
      <formula>$O$159</formula>
    </cfRule>
  </conditionalFormatting>
  <conditionalFormatting sqref="BB159">
    <cfRule type="containsText" dxfId="10312" priority="1217" operator="containsText" text="Score">
      <formula>NOT(ISERROR(SEARCH("Score",BB159)))</formula>
    </cfRule>
    <cfRule type="cellIs" dxfId="10311" priority="1218" operator="greaterThan">
      <formula>$O$159</formula>
    </cfRule>
    <cfRule type="cellIs" dxfId="10310" priority="1219" operator="equal">
      <formula>$O$159</formula>
    </cfRule>
    <cfRule type="cellIs" dxfId="10309" priority="1220" operator="lessThan">
      <formula>$O$159</formula>
    </cfRule>
  </conditionalFormatting>
  <conditionalFormatting sqref="BC159">
    <cfRule type="containsText" dxfId="10308" priority="1213" operator="containsText" text="Score">
      <formula>NOT(ISERROR(SEARCH("Score",BC159)))</formula>
    </cfRule>
    <cfRule type="cellIs" dxfId="10307" priority="1214" operator="greaterThan">
      <formula>$O$159</formula>
    </cfRule>
    <cfRule type="cellIs" dxfId="10306" priority="1215" operator="equal">
      <formula>$O$159</formula>
    </cfRule>
    <cfRule type="cellIs" dxfId="10305" priority="1216" operator="lessThan">
      <formula>$O$159</formula>
    </cfRule>
  </conditionalFormatting>
  <conditionalFormatting sqref="BD159">
    <cfRule type="containsText" dxfId="10304" priority="1209" operator="containsText" text="Score">
      <formula>NOT(ISERROR(SEARCH("Score",BD159)))</formula>
    </cfRule>
    <cfRule type="cellIs" dxfId="10303" priority="1210" operator="greaterThan">
      <formula>$O$159</formula>
    </cfRule>
    <cfRule type="cellIs" dxfId="10302" priority="1211" operator="equal">
      <formula>$O$159</formula>
    </cfRule>
    <cfRule type="cellIs" dxfId="10301" priority="1212" operator="lessThan">
      <formula>$O$159</formula>
    </cfRule>
  </conditionalFormatting>
  <conditionalFormatting sqref="BE159">
    <cfRule type="containsText" dxfId="10300" priority="1205" operator="containsText" text="Score">
      <formula>NOT(ISERROR(SEARCH("Score",BE159)))</formula>
    </cfRule>
    <cfRule type="cellIs" dxfId="10299" priority="1206" operator="greaterThan">
      <formula>$O$159</formula>
    </cfRule>
    <cfRule type="cellIs" dxfId="10298" priority="1207" operator="equal">
      <formula>$O$159</formula>
    </cfRule>
    <cfRule type="cellIs" dxfId="10297" priority="1208" operator="lessThan">
      <formula>$O$159</formula>
    </cfRule>
  </conditionalFormatting>
  <conditionalFormatting sqref="BF159">
    <cfRule type="containsText" dxfId="10296" priority="1201" operator="containsText" text="Score">
      <formula>NOT(ISERROR(SEARCH("Score",BF159)))</formula>
    </cfRule>
    <cfRule type="cellIs" dxfId="10295" priority="1202" operator="greaterThan">
      <formula>$O$159</formula>
    </cfRule>
    <cfRule type="cellIs" dxfId="10294" priority="1203" operator="equal">
      <formula>$O$159</formula>
    </cfRule>
    <cfRule type="cellIs" dxfId="10293" priority="1204" operator="lessThan">
      <formula>$O$159</formula>
    </cfRule>
  </conditionalFormatting>
  <conditionalFormatting sqref="AL163">
    <cfRule type="containsText" dxfId="10292" priority="1161" operator="containsText" text="Score">
      <formula>NOT(ISERROR(SEARCH("Score",AL163)))</formula>
    </cfRule>
    <cfRule type="cellIs" dxfId="10291" priority="1162" operator="greaterThan">
      <formula>$O$163</formula>
    </cfRule>
    <cfRule type="cellIs" dxfId="10290" priority="1163" operator="equal">
      <formula>$O$163</formula>
    </cfRule>
    <cfRule type="cellIs" dxfId="10289" priority="1164" operator="lessThan">
      <formula>$O$163</formula>
    </cfRule>
  </conditionalFormatting>
  <conditionalFormatting sqref="AM163">
    <cfRule type="containsText" dxfId="10288" priority="1157" operator="containsText" text="Score">
      <formula>NOT(ISERROR(SEARCH("Score",AM163)))</formula>
    </cfRule>
    <cfRule type="cellIs" dxfId="10287" priority="1158" operator="greaterThan">
      <formula>$O$163</formula>
    </cfRule>
    <cfRule type="cellIs" dxfId="10286" priority="1159" operator="equal">
      <formula>$O$163</formula>
    </cfRule>
    <cfRule type="cellIs" dxfId="10285" priority="1160" operator="lessThan">
      <formula>$O$163</formula>
    </cfRule>
  </conditionalFormatting>
  <conditionalFormatting sqref="AN163">
    <cfRule type="containsText" dxfId="10284" priority="1153" operator="containsText" text="Score">
      <formula>NOT(ISERROR(SEARCH("Score",AN163)))</formula>
    </cfRule>
    <cfRule type="cellIs" dxfId="10283" priority="1154" operator="greaterThan">
      <formula>$O$163</formula>
    </cfRule>
    <cfRule type="cellIs" dxfId="10282" priority="1155" operator="equal">
      <formula>$O$163</formula>
    </cfRule>
    <cfRule type="cellIs" dxfId="10281" priority="1156" operator="lessThan">
      <formula>$O$163</formula>
    </cfRule>
  </conditionalFormatting>
  <conditionalFormatting sqref="AO163">
    <cfRule type="containsText" dxfId="10280" priority="1149" operator="containsText" text="Score">
      <formula>NOT(ISERROR(SEARCH("Score",AO163)))</formula>
    </cfRule>
    <cfRule type="cellIs" dxfId="10279" priority="1150" operator="greaterThan">
      <formula>$O$163</formula>
    </cfRule>
    <cfRule type="cellIs" dxfId="10278" priority="1151" operator="equal">
      <formula>$O$163</formula>
    </cfRule>
    <cfRule type="cellIs" dxfId="10277" priority="1152" operator="lessThan">
      <formula>$O$163</formula>
    </cfRule>
  </conditionalFormatting>
  <conditionalFormatting sqref="AP163">
    <cfRule type="containsText" dxfId="10276" priority="1145" operator="containsText" text="Score">
      <formula>NOT(ISERROR(SEARCH("Score",AP163)))</formula>
    </cfRule>
    <cfRule type="cellIs" dxfId="10275" priority="1146" operator="greaterThan">
      <formula>$O$163</formula>
    </cfRule>
    <cfRule type="cellIs" dxfId="10274" priority="1147" operator="equal">
      <formula>$O$163</formula>
    </cfRule>
    <cfRule type="cellIs" dxfId="10273" priority="1148" operator="lessThan">
      <formula>$O$163</formula>
    </cfRule>
  </conditionalFormatting>
  <conditionalFormatting sqref="AQ163">
    <cfRule type="containsText" dxfId="10272" priority="1141" operator="containsText" text="Score">
      <formula>NOT(ISERROR(SEARCH("Score",AQ163)))</formula>
    </cfRule>
    <cfRule type="cellIs" dxfId="10271" priority="1142" operator="greaterThan">
      <formula>$O$163</formula>
    </cfRule>
    <cfRule type="cellIs" dxfId="10270" priority="1143" operator="equal">
      <formula>$O$163</formula>
    </cfRule>
    <cfRule type="cellIs" dxfId="10269" priority="1144" operator="lessThan">
      <formula>$O$163</formula>
    </cfRule>
  </conditionalFormatting>
  <conditionalFormatting sqref="AR163">
    <cfRule type="containsText" dxfId="10268" priority="1137" operator="containsText" text="Score">
      <formula>NOT(ISERROR(SEARCH("Score",AR163)))</formula>
    </cfRule>
    <cfRule type="cellIs" dxfId="10267" priority="1138" operator="greaterThan">
      <formula>$O$163</formula>
    </cfRule>
    <cfRule type="cellIs" dxfId="10266" priority="1139" operator="equal">
      <formula>$O$163</formula>
    </cfRule>
    <cfRule type="cellIs" dxfId="10265" priority="1140" operator="lessThan">
      <formula>$O$163</formula>
    </cfRule>
  </conditionalFormatting>
  <conditionalFormatting sqref="AS163">
    <cfRule type="containsText" dxfId="10264" priority="1133" operator="containsText" text="Score">
      <formula>NOT(ISERROR(SEARCH("Score",AS163)))</formula>
    </cfRule>
    <cfRule type="cellIs" dxfId="10263" priority="1134" operator="greaterThan">
      <formula>$O$163</formula>
    </cfRule>
    <cfRule type="cellIs" dxfId="10262" priority="1135" operator="equal">
      <formula>$O$163</formula>
    </cfRule>
    <cfRule type="cellIs" dxfId="10261" priority="1136" operator="lessThan">
      <formula>$O$163</formula>
    </cfRule>
  </conditionalFormatting>
  <conditionalFormatting sqref="AT163">
    <cfRule type="containsText" dxfId="10260" priority="1129" operator="containsText" text="Score">
      <formula>NOT(ISERROR(SEARCH("Score",AT163)))</formula>
    </cfRule>
    <cfRule type="cellIs" dxfId="10259" priority="1130" operator="greaterThan">
      <formula>$O$163</formula>
    </cfRule>
    <cfRule type="cellIs" dxfId="10258" priority="1131" operator="equal">
      <formula>$O$163</formula>
    </cfRule>
    <cfRule type="cellIs" dxfId="10257" priority="1132" operator="lessThan">
      <formula>$O$163</formula>
    </cfRule>
  </conditionalFormatting>
  <conditionalFormatting sqref="AU163">
    <cfRule type="containsText" dxfId="10256" priority="1125" operator="containsText" text="Score">
      <formula>NOT(ISERROR(SEARCH("Score",AU163)))</formula>
    </cfRule>
    <cfRule type="cellIs" dxfId="10255" priority="1126" operator="greaterThan">
      <formula>$O$163</formula>
    </cfRule>
    <cfRule type="cellIs" dxfId="10254" priority="1127" operator="equal">
      <formula>$O$163</formula>
    </cfRule>
    <cfRule type="cellIs" dxfId="10253" priority="1128" operator="lessThan">
      <formula>$O$163</formula>
    </cfRule>
  </conditionalFormatting>
  <conditionalFormatting sqref="AV163">
    <cfRule type="containsText" dxfId="10252" priority="1121" operator="containsText" text="Score">
      <formula>NOT(ISERROR(SEARCH("Score",AV163)))</formula>
    </cfRule>
    <cfRule type="cellIs" dxfId="10251" priority="1122" operator="greaterThan">
      <formula>$O$163</formula>
    </cfRule>
    <cfRule type="cellIs" dxfId="10250" priority="1123" operator="equal">
      <formula>$O$163</formula>
    </cfRule>
    <cfRule type="cellIs" dxfId="10249" priority="1124" operator="lessThan">
      <formula>$O$163</formula>
    </cfRule>
  </conditionalFormatting>
  <conditionalFormatting sqref="AW163">
    <cfRule type="containsText" dxfId="10248" priority="1117" operator="containsText" text="Score">
      <formula>NOT(ISERROR(SEARCH("Score",AW163)))</formula>
    </cfRule>
    <cfRule type="cellIs" dxfId="10247" priority="1118" operator="greaterThan">
      <formula>$O$163</formula>
    </cfRule>
    <cfRule type="cellIs" dxfId="10246" priority="1119" operator="equal">
      <formula>$O$163</formula>
    </cfRule>
    <cfRule type="cellIs" dxfId="10245" priority="1120" operator="lessThan">
      <formula>$O$163</formula>
    </cfRule>
  </conditionalFormatting>
  <conditionalFormatting sqref="AX163">
    <cfRule type="containsText" dxfId="10244" priority="1113" operator="containsText" text="Score">
      <formula>NOT(ISERROR(SEARCH("Score",AX163)))</formula>
    </cfRule>
    <cfRule type="cellIs" dxfId="10243" priority="1114" operator="greaterThan">
      <formula>$O$163</formula>
    </cfRule>
    <cfRule type="cellIs" dxfId="10242" priority="1115" operator="equal">
      <formula>$O$163</formula>
    </cfRule>
    <cfRule type="cellIs" dxfId="10241" priority="1116" operator="lessThan">
      <formula>$O$163</formula>
    </cfRule>
  </conditionalFormatting>
  <conditionalFormatting sqref="AY163">
    <cfRule type="containsText" dxfId="10240" priority="1109" operator="containsText" text="Score">
      <formula>NOT(ISERROR(SEARCH("Score",AY163)))</formula>
    </cfRule>
    <cfRule type="cellIs" dxfId="10239" priority="1110" operator="greaterThan">
      <formula>$O$163</formula>
    </cfRule>
    <cfRule type="cellIs" dxfId="10238" priority="1111" operator="equal">
      <formula>$O$163</formula>
    </cfRule>
    <cfRule type="cellIs" dxfId="10237" priority="1112" operator="lessThan">
      <formula>$O$163</formula>
    </cfRule>
  </conditionalFormatting>
  <conditionalFormatting sqref="AZ163">
    <cfRule type="containsText" dxfId="10236" priority="1105" operator="containsText" text="Score">
      <formula>NOT(ISERROR(SEARCH("Score",AZ163)))</formula>
    </cfRule>
    <cfRule type="cellIs" dxfId="10235" priority="1106" operator="greaterThan">
      <formula>$O$163</formula>
    </cfRule>
    <cfRule type="cellIs" dxfId="10234" priority="1107" operator="equal">
      <formula>$O$163</formula>
    </cfRule>
    <cfRule type="cellIs" dxfId="10233" priority="1108" operator="lessThan">
      <formula>$O$163</formula>
    </cfRule>
  </conditionalFormatting>
  <conditionalFormatting sqref="BA163">
    <cfRule type="containsText" dxfId="10232" priority="1101" operator="containsText" text="Score">
      <formula>NOT(ISERROR(SEARCH("Score",BA163)))</formula>
    </cfRule>
    <cfRule type="cellIs" dxfId="10231" priority="1102" operator="greaterThan">
      <formula>$O$163</formula>
    </cfRule>
    <cfRule type="cellIs" dxfId="10230" priority="1103" operator="equal">
      <formula>$O$163</formula>
    </cfRule>
    <cfRule type="cellIs" dxfId="10229" priority="1104" operator="lessThan">
      <formula>$O$163</formula>
    </cfRule>
  </conditionalFormatting>
  <conditionalFormatting sqref="BB163">
    <cfRule type="containsText" dxfId="10228" priority="1097" operator="containsText" text="Score">
      <formula>NOT(ISERROR(SEARCH("Score",BB163)))</formula>
    </cfRule>
    <cfRule type="cellIs" dxfId="10227" priority="1098" operator="greaterThan">
      <formula>$O$163</formula>
    </cfRule>
    <cfRule type="cellIs" dxfId="10226" priority="1099" operator="equal">
      <formula>$O$163</formula>
    </cfRule>
    <cfRule type="cellIs" dxfId="10225" priority="1100" operator="lessThan">
      <formula>$O$163</formula>
    </cfRule>
  </conditionalFormatting>
  <conditionalFormatting sqref="BC163">
    <cfRule type="containsText" dxfId="10224" priority="1093" operator="containsText" text="Score">
      <formula>NOT(ISERROR(SEARCH("Score",BC163)))</formula>
    </cfRule>
    <cfRule type="cellIs" dxfId="10223" priority="1094" operator="greaterThan">
      <formula>$O$163</formula>
    </cfRule>
    <cfRule type="cellIs" dxfId="10222" priority="1095" operator="equal">
      <formula>$O$163</formula>
    </cfRule>
    <cfRule type="cellIs" dxfId="10221" priority="1096" operator="lessThan">
      <formula>$O$163</formula>
    </cfRule>
  </conditionalFormatting>
  <conditionalFormatting sqref="BD163">
    <cfRule type="containsText" dxfId="10220" priority="1089" operator="containsText" text="Score">
      <formula>NOT(ISERROR(SEARCH("Score",BD163)))</formula>
    </cfRule>
    <cfRule type="cellIs" dxfId="10219" priority="1090" operator="greaterThan">
      <formula>$O$163</formula>
    </cfRule>
    <cfRule type="cellIs" dxfId="10218" priority="1091" operator="equal">
      <formula>$O$163</formula>
    </cfRule>
    <cfRule type="cellIs" dxfId="10217" priority="1092" operator="lessThan">
      <formula>$O$163</formula>
    </cfRule>
  </conditionalFormatting>
  <conditionalFormatting sqref="BE163">
    <cfRule type="containsText" dxfId="10216" priority="1085" operator="containsText" text="Score">
      <formula>NOT(ISERROR(SEARCH("Score",BE163)))</formula>
    </cfRule>
    <cfRule type="cellIs" dxfId="10215" priority="1086" operator="greaterThan">
      <formula>$O$163</formula>
    </cfRule>
    <cfRule type="cellIs" dxfId="10214" priority="1087" operator="equal">
      <formula>$O$163</formula>
    </cfRule>
    <cfRule type="cellIs" dxfId="10213" priority="1088" operator="lessThan">
      <formula>$O$163</formula>
    </cfRule>
  </conditionalFormatting>
  <conditionalFormatting sqref="BF163">
    <cfRule type="containsText" dxfId="10212" priority="1081" operator="containsText" text="Score">
      <formula>NOT(ISERROR(SEARCH("Score",BF163)))</formula>
    </cfRule>
    <cfRule type="cellIs" dxfId="10211" priority="1082" operator="greaterThan">
      <formula>$O$163</formula>
    </cfRule>
    <cfRule type="cellIs" dxfId="10210" priority="1083" operator="equal">
      <formula>$O$163</formula>
    </cfRule>
    <cfRule type="cellIs" dxfId="10209" priority="1084" operator="lessThan">
      <formula>$O$163</formula>
    </cfRule>
  </conditionalFormatting>
  <conditionalFormatting sqref="AL167">
    <cfRule type="containsText" dxfId="10208" priority="1041" operator="containsText" text="Score">
      <formula>NOT(ISERROR(SEARCH("Score",AL167)))</formula>
    </cfRule>
    <cfRule type="cellIs" dxfId="10207" priority="1042" operator="greaterThan">
      <formula>$O$167</formula>
    </cfRule>
    <cfRule type="cellIs" dxfId="10206" priority="1043" operator="equal">
      <formula>$O$167</formula>
    </cfRule>
    <cfRule type="cellIs" dxfId="10205" priority="1044" operator="lessThan">
      <formula>$O$167</formula>
    </cfRule>
  </conditionalFormatting>
  <conditionalFormatting sqref="AM167">
    <cfRule type="containsText" dxfId="10204" priority="1037" operator="containsText" text="Score">
      <formula>NOT(ISERROR(SEARCH("Score",AM167)))</formula>
    </cfRule>
    <cfRule type="cellIs" dxfId="10203" priority="1038" operator="greaterThan">
      <formula>$O$167</formula>
    </cfRule>
    <cfRule type="cellIs" dxfId="10202" priority="1039" operator="equal">
      <formula>$O$167</formula>
    </cfRule>
    <cfRule type="cellIs" dxfId="10201" priority="1040" operator="lessThan">
      <formula>$O$167</formula>
    </cfRule>
  </conditionalFormatting>
  <conditionalFormatting sqref="AN167">
    <cfRule type="containsText" dxfId="10200" priority="1033" operator="containsText" text="Score">
      <formula>NOT(ISERROR(SEARCH("Score",AN167)))</formula>
    </cfRule>
    <cfRule type="cellIs" dxfId="10199" priority="1034" operator="greaterThan">
      <formula>$O$167</formula>
    </cfRule>
    <cfRule type="cellIs" dxfId="10198" priority="1035" operator="equal">
      <formula>$O$167</formula>
    </cfRule>
    <cfRule type="cellIs" dxfId="10197" priority="1036" operator="lessThan">
      <formula>$O$167</formula>
    </cfRule>
  </conditionalFormatting>
  <conditionalFormatting sqref="AO167">
    <cfRule type="containsText" dxfId="10196" priority="1029" operator="containsText" text="Score">
      <formula>NOT(ISERROR(SEARCH("Score",AO167)))</formula>
    </cfRule>
    <cfRule type="cellIs" dxfId="10195" priority="1030" operator="greaterThan">
      <formula>$O$167</formula>
    </cfRule>
    <cfRule type="cellIs" dxfId="10194" priority="1031" operator="equal">
      <formula>$O$167</formula>
    </cfRule>
    <cfRule type="cellIs" dxfId="10193" priority="1032" operator="lessThan">
      <formula>$O$167</formula>
    </cfRule>
  </conditionalFormatting>
  <conditionalFormatting sqref="AP167">
    <cfRule type="containsText" dxfId="10192" priority="1025" operator="containsText" text="Score">
      <formula>NOT(ISERROR(SEARCH("Score",AP167)))</formula>
    </cfRule>
    <cfRule type="cellIs" dxfId="10191" priority="1026" operator="greaterThan">
      <formula>$O$167</formula>
    </cfRule>
    <cfRule type="cellIs" dxfId="10190" priority="1027" operator="equal">
      <formula>$O$167</formula>
    </cfRule>
    <cfRule type="cellIs" dxfId="10189" priority="1028" operator="lessThan">
      <formula>$O$167</formula>
    </cfRule>
  </conditionalFormatting>
  <conditionalFormatting sqref="AQ167">
    <cfRule type="containsText" dxfId="10188" priority="1021" operator="containsText" text="Score">
      <formula>NOT(ISERROR(SEARCH("Score",AQ167)))</formula>
    </cfRule>
    <cfRule type="cellIs" dxfId="10187" priority="1022" operator="greaterThan">
      <formula>$O$167</formula>
    </cfRule>
    <cfRule type="cellIs" dxfId="10186" priority="1023" operator="equal">
      <formula>$O$167</formula>
    </cfRule>
    <cfRule type="cellIs" dxfId="10185" priority="1024" operator="lessThan">
      <formula>$O$167</formula>
    </cfRule>
  </conditionalFormatting>
  <conditionalFormatting sqref="AR167">
    <cfRule type="containsText" dxfId="10184" priority="1017" operator="containsText" text="Score">
      <formula>NOT(ISERROR(SEARCH("Score",AR167)))</formula>
    </cfRule>
    <cfRule type="cellIs" dxfId="10183" priority="1018" operator="greaterThan">
      <formula>$O$167</formula>
    </cfRule>
    <cfRule type="cellIs" dxfId="10182" priority="1019" operator="equal">
      <formula>$O$167</formula>
    </cfRule>
    <cfRule type="cellIs" dxfId="10181" priority="1020" operator="lessThan">
      <formula>$O$167</formula>
    </cfRule>
  </conditionalFormatting>
  <conditionalFormatting sqref="AS167">
    <cfRule type="containsText" dxfId="10180" priority="1013" operator="containsText" text="Score">
      <formula>NOT(ISERROR(SEARCH("Score",AS167)))</formula>
    </cfRule>
    <cfRule type="cellIs" dxfId="10179" priority="1014" operator="greaterThan">
      <formula>$O$167</formula>
    </cfRule>
    <cfRule type="cellIs" dxfId="10178" priority="1015" operator="equal">
      <formula>$O$167</formula>
    </cfRule>
    <cfRule type="cellIs" dxfId="10177" priority="1016" operator="lessThan">
      <formula>$O$167</formula>
    </cfRule>
  </conditionalFormatting>
  <conditionalFormatting sqref="AT167">
    <cfRule type="containsText" dxfId="10176" priority="1009" operator="containsText" text="Score">
      <formula>NOT(ISERROR(SEARCH("Score",AT167)))</formula>
    </cfRule>
    <cfRule type="cellIs" dxfId="10175" priority="1010" operator="greaterThan">
      <formula>$O$167</formula>
    </cfRule>
    <cfRule type="cellIs" dxfId="10174" priority="1011" operator="equal">
      <formula>$O$167</formula>
    </cfRule>
    <cfRule type="cellIs" dxfId="10173" priority="1012" operator="lessThan">
      <formula>$O$167</formula>
    </cfRule>
  </conditionalFormatting>
  <conditionalFormatting sqref="AU167">
    <cfRule type="containsText" dxfId="10172" priority="1005" operator="containsText" text="Score">
      <formula>NOT(ISERROR(SEARCH("Score",AU167)))</formula>
    </cfRule>
    <cfRule type="cellIs" dxfId="10171" priority="1006" operator="greaterThan">
      <formula>$O$167</formula>
    </cfRule>
    <cfRule type="cellIs" dxfId="10170" priority="1007" operator="equal">
      <formula>$O$167</formula>
    </cfRule>
    <cfRule type="cellIs" dxfId="10169" priority="1008" operator="lessThan">
      <formula>$O$167</formula>
    </cfRule>
  </conditionalFormatting>
  <conditionalFormatting sqref="AV167">
    <cfRule type="containsText" dxfId="10168" priority="1001" operator="containsText" text="Score">
      <formula>NOT(ISERROR(SEARCH("Score",AV167)))</formula>
    </cfRule>
    <cfRule type="cellIs" dxfId="10167" priority="1002" operator="greaterThan">
      <formula>$O$167</formula>
    </cfRule>
    <cfRule type="cellIs" dxfId="10166" priority="1003" operator="equal">
      <formula>$O$167</formula>
    </cfRule>
    <cfRule type="cellIs" dxfId="10165" priority="1004" operator="lessThan">
      <formula>$O$167</formula>
    </cfRule>
  </conditionalFormatting>
  <conditionalFormatting sqref="AW167">
    <cfRule type="containsText" dxfId="10164" priority="997" operator="containsText" text="Score">
      <formula>NOT(ISERROR(SEARCH("Score",AW167)))</formula>
    </cfRule>
    <cfRule type="cellIs" dxfId="10163" priority="998" operator="greaterThan">
      <formula>$O$167</formula>
    </cfRule>
    <cfRule type="cellIs" dxfId="10162" priority="999" operator="equal">
      <formula>$O$167</formula>
    </cfRule>
    <cfRule type="cellIs" dxfId="10161" priority="1000" operator="lessThan">
      <formula>$O$167</formula>
    </cfRule>
  </conditionalFormatting>
  <conditionalFormatting sqref="AX167">
    <cfRule type="containsText" dxfId="10160" priority="993" operator="containsText" text="Score">
      <formula>NOT(ISERROR(SEARCH("Score",AX167)))</formula>
    </cfRule>
    <cfRule type="cellIs" dxfId="10159" priority="994" operator="greaterThan">
      <formula>$O$167</formula>
    </cfRule>
    <cfRule type="cellIs" dxfId="10158" priority="995" operator="equal">
      <formula>$O$167</formula>
    </cfRule>
    <cfRule type="cellIs" dxfId="10157" priority="996" operator="lessThan">
      <formula>$O$167</formula>
    </cfRule>
  </conditionalFormatting>
  <conditionalFormatting sqref="AY167">
    <cfRule type="containsText" dxfId="10156" priority="989" operator="containsText" text="Score">
      <formula>NOT(ISERROR(SEARCH("Score",AY167)))</formula>
    </cfRule>
    <cfRule type="cellIs" dxfId="10155" priority="990" operator="greaterThan">
      <formula>$O$167</formula>
    </cfRule>
    <cfRule type="cellIs" dxfId="10154" priority="991" operator="equal">
      <formula>$O$167</formula>
    </cfRule>
    <cfRule type="cellIs" dxfId="10153" priority="992" operator="lessThan">
      <formula>$O$167</formula>
    </cfRule>
  </conditionalFormatting>
  <conditionalFormatting sqref="AZ167">
    <cfRule type="containsText" dxfId="10152" priority="985" operator="containsText" text="Score">
      <formula>NOT(ISERROR(SEARCH("Score",AZ167)))</formula>
    </cfRule>
    <cfRule type="cellIs" dxfId="10151" priority="986" operator="greaterThan">
      <formula>$O$167</formula>
    </cfRule>
    <cfRule type="cellIs" dxfId="10150" priority="987" operator="equal">
      <formula>$O$167</formula>
    </cfRule>
    <cfRule type="cellIs" dxfId="10149" priority="988" operator="lessThan">
      <formula>$O$167</formula>
    </cfRule>
  </conditionalFormatting>
  <conditionalFormatting sqref="BA167">
    <cfRule type="containsText" dxfId="10148" priority="981" operator="containsText" text="Score">
      <formula>NOT(ISERROR(SEARCH("Score",BA167)))</formula>
    </cfRule>
    <cfRule type="cellIs" dxfId="10147" priority="982" operator="greaterThan">
      <formula>$O$167</formula>
    </cfRule>
    <cfRule type="cellIs" dxfId="10146" priority="983" operator="equal">
      <formula>$O$167</formula>
    </cfRule>
    <cfRule type="cellIs" dxfId="10145" priority="984" operator="lessThan">
      <formula>$O$167</formula>
    </cfRule>
  </conditionalFormatting>
  <conditionalFormatting sqref="BB167">
    <cfRule type="containsText" dxfId="10144" priority="977" operator="containsText" text="Score">
      <formula>NOT(ISERROR(SEARCH("Score",BB167)))</formula>
    </cfRule>
    <cfRule type="cellIs" dxfId="10143" priority="978" operator="greaterThan">
      <formula>$O$167</formula>
    </cfRule>
    <cfRule type="cellIs" dxfId="10142" priority="979" operator="equal">
      <formula>$O$167</formula>
    </cfRule>
    <cfRule type="cellIs" dxfId="10141" priority="980" operator="lessThan">
      <formula>$O$167</formula>
    </cfRule>
  </conditionalFormatting>
  <conditionalFormatting sqref="BC167">
    <cfRule type="containsText" dxfId="10140" priority="973" operator="containsText" text="Score">
      <formula>NOT(ISERROR(SEARCH("Score",BC167)))</formula>
    </cfRule>
    <cfRule type="cellIs" dxfId="10139" priority="974" operator="greaterThan">
      <formula>$O$167</formula>
    </cfRule>
    <cfRule type="cellIs" dxfId="10138" priority="975" operator="equal">
      <formula>$O$167</formula>
    </cfRule>
    <cfRule type="cellIs" dxfId="10137" priority="976" operator="lessThan">
      <formula>$O$167</formula>
    </cfRule>
  </conditionalFormatting>
  <conditionalFormatting sqref="BD167">
    <cfRule type="containsText" dxfId="10136" priority="969" operator="containsText" text="Score">
      <formula>NOT(ISERROR(SEARCH("Score",BD167)))</formula>
    </cfRule>
    <cfRule type="cellIs" dxfId="10135" priority="970" operator="greaterThan">
      <formula>$O$167</formula>
    </cfRule>
    <cfRule type="cellIs" dxfId="10134" priority="971" operator="equal">
      <formula>$O$167</formula>
    </cfRule>
    <cfRule type="cellIs" dxfId="10133" priority="972" operator="lessThan">
      <formula>$O$167</formula>
    </cfRule>
  </conditionalFormatting>
  <conditionalFormatting sqref="BE167">
    <cfRule type="containsText" dxfId="10132" priority="965" operator="containsText" text="Score">
      <formula>NOT(ISERROR(SEARCH("Score",BE167)))</formula>
    </cfRule>
    <cfRule type="cellIs" dxfId="10131" priority="966" operator="greaterThan">
      <formula>$O$167</formula>
    </cfRule>
    <cfRule type="cellIs" dxfId="10130" priority="967" operator="equal">
      <formula>$O$167</formula>
    </cfRule>
    <cfRule type="cellIs" dxfId="10129" priority="968" operator="lessThan">
      <formula>$O$167</formula>
    </cfRule>
  </conditionalFormatting>
  <conditionalFormatting sqref="BF167">
    <cfRule type="containsText" dxfId="10128" priority="961" operator="containsText" text="Score">
      <formula>NOT(ISERROR(SEARCH("Score",BF167)))</formula>
    </cfRule>
    <cfRule type="cellIs" dxfId="10127" priority="962" operator="greaterThan">
      <formula>$O$167</formula>
    </cfRule>
    <cfRule type="cellIs" dxfId="10126" priority="963" operator="equal">
      <formula>$O$167</formula>
    </cfRule>
    <cfRule type="cellIs" dxfId="10125" priority="964" operator="lessThan">
      <formula>$O$167</formula>
    </cfRule>
  </conditionalFormatting>
  <conditionalFormatting sqref="AL171">
    <cfRule type="containsText" dxfId="10124" priority="921" operator="containsText" text="Score">
      <formula>NOT(ISERROR(SEARCH("Score",AL171)))</formula>
    </cfRule>
    <cfRule type="cellIs" dxfId="10123" priority="922" operator="greaterThan">
      <formula>$O$171</formula>
    </cfRule>
    <cfRule type="cellIs" dxfId="10122" priority="923" operator="equal">
      <formula>$O$171</formula>
    </cfRule>
    <cfRule type="cellIs" dxfId="10121" priority="924" operator="lessThan">
      <formula>$O$171</formula>
    </cfRule>
  </conditionalFormatting>
  <conditionalFormatting sqref="AM171">
    <cfRule type="containsText" dxfId="10120" priority="917" operator="containsText" text="Score">
      <formula>NOT(ISERROR(SEARCH("Score",AM171)))</formula>
    </cfRule>
    <cfRule type="cellIs" dxfId="10119" priority="918" operator="greaterThan">
      <formula>$O$171</formula>
    </cfRule>
    <cfRule type="cellIs" dxfId="10118" priority="919" operator="equal">
      <formula>$O$171</formula>
    </cfRule>
    <cfRule type="cellIs" dxfId="10117" priority="920" operator="lessThan">
      <formula>$O$171</formula>
    </cfRule>
  </conditionalFormatting>
  <conditionalFormatting sqref="AN171">
    <cfRule type="containsText" dxfId="10116" priority="913" operator="containsText" text="Score">
      <formula>NOT(ISERROR(SEARCH("Score",AN171)))</formula>
    </cfRule>
    <cfRule type="cellIs" dxfId="10115" priority="914" operator="greaterThan">
      <formula>$O$171</formula>
    </cfRule>
    <cfRule type="cellIs" dxfId="10114" priority="915" operator="equal">
      <formula>$O$171</formula>
    </cfRule>
    <cfRule type="cellIs" dxfId="10113" priority="916" operator="lessThan">
      <formula>$O$171</formula>
    </cfRule>
  </conditionalFormatting>
  <conditionalFormatting sqref="AO171">
    <cfRule type="containsText" dxfId="10112" priority="909" operator="containsText" text="Score">
      <formula>NOT(ISERROR(SEARCH("Score",AO171)))</formula>
    </cfRule>
    <cfRule type="cellIs" dxfId="10111" priority="910" operator="greaterThan">
      <formula>$O$171</formula>
    </cfRule>
    <cfRule type="cellIs" dxfId="10110" priority="911" operator="equal">
      <formula>$O$171</formula>
    </cfRule>
    <cfRule type="cellIs" dxfId="10109" priority="912" operator="lessThan">
      <formula>$O$171</formula>
    </cfRule>
  </conditionalFormatting>
  <conditionalFormatting sqref="AP171">
    <cfRule type="containsText" dxfId="10108" priority="905" operator="containsText" text="Score">
      <formula>NOT(ISERROR(SEARCH("Score",AP171)))</formula>
    </cfRule>
    <cfRule type="cellIs" dxfId="10107" priority="906" operator="greaterThan">
      <formula>$O$171</formula>
    </cfRule>
    <cfRule type="cellIs" dxfId="10106" priority="907" operator="equal">
      <formula>$O$171</formula>
    </cfRule>
    <cfRule type="cellIs" dxfId="10105" priority="908" operator="lessThan">
      <formula>$O$171</formula>
    </cfRule>
  </conditionalFormatting>
  <conditionalFormatting sqref="AQ171">
    <cfRule type="containsText" dxfId="10104" priority="901" operator="containsText" text="Score">
      <formula>NOT(ISERROR(SEARCH("Score",AQ171)))</formula>
    </cfRule>
    <cfRule type="cellIs" dxfId="10103" priority="902" operator="greaterThan">
      <formula>$O$171</formula>
    </cfRule>
    <cfRule type="cellIs" dxfId="10102" priority="903" operator="equal">
      <formula>$O$171</formula>
    </cfRule>
    <cfRule type="cellIs" dxfId="10101" priority="904" operator="lessThan">
      <formula>$O$171</formula>
    </cfRule>
  </conditionalFormatting>
  <conditionalFormatting sqref="AR171">
    <cfRule type="containsText" dxfId="10100" priority="897" operator="containsText" text="Score">
      <formula>NOT(ISERROR(SEARCH("Score",AR171)))</formula>
    </cfRule>
    <cfRule type="cellIs" dxfId="10099" priority="898" operator="greaterThan">
      <formula>$O$171</formula>
    </cfRule>
    <cfRule type="cellIs" dxfId="10098" priority="899" operator="equal">
      <formula>$O$171</formula>
    </cfRule>
    <cfRule type="cellIs" dxfId="10097" priority="900" operator="lessThan">
      <formula>$O$171</formula>
    </cfRule>
  </conditionalFormatting>
  <conditionalFormatting sqref="AS171">
    <cfRule type="containsText" dxfId="10096" priority="893" operator="containsText" text="Score">
      <formula>NOT(ISERROR(SEARCH("Score",AS171)))</formula>
    </cfRule>
    <cfRule type="cellIs" dxfId="10095" priority="894" operator="greaterThan">
      <formula>$O$171</formula>
    </cfRule>
    <cfRule type="cellIs" dxfId="10094" priority="895" operator="equal">
      <formula>$O$171</formula>
    </cfRule>
    <cfRule type="cellIs" dxfId="10093" priority="896" operator="lessThan">
      <formula>$O$171</formula>
    </cfRule>
  </conditionalFormatting>
  <conditionalFormatting sqref="AT171">
    <cfRule type="containsText" dxfId="10092" priority="889" operator="containsText" text="Score">
      <formula>NOT(ISERROR(SEARCH("Score",AT171)))</formula>
    </cfRule>
    <cfRule type="cellIs" dxfId="10091" priority="890" operator="greaterThan">
      <formula>$O$171</formula>
    </cfRule>
    <cfRule type="cellIs" dxfId="10090" priority="891" operator="equal">
      <formula>$O$171</formula>
    </cfRule>
    <cfRule type="cellIs" dxfId="10089" priority="892" operator="lessThan">
      <formula>$O$171</formula>
    </cfRule>
  </conditionalFormatting>
  <conditionalFormatting sqref="AU171">
    <cfRule type="containsText" dxfId="10088" priority="885" operator="containsText" text="Score">
      <formula>NOT(ISERROR(SEARCH("Score",AU171)))</formula>
    </cfRule>
    <cfRule type="cellIs" dxfId="10087" priority="886" operator="greaterThan">
      <formula>$O$171</formula>
    </cfRule>
    <cfRule type="cellIs" dxfId="10086" priority="887" operator="equal">
      <formula>$O$171</formula>
    </cfRule>
    <cfRule type="cellIs" dxfId="10085" priority="888" operator="lessThan">
      <formula>$O$171</formula>
    </cfRule>
  </conditionalFormatting>
  <conditionalFormatting sqref="AV171">
    <cfRule type="containsText" dxfId="10084" priority="881" operator="containsText" text="Score">
      <formula>NOT(ISERROR(SEARCH("Score",AV171)))</formula>
    </cfRule>
    <cfRule type="cellIs" dxfId="10083" priority="882" operator="greaterThan">
      <formula>$O$171</formula>
    </cfRule>
    <cfRule type="cellIs" dxfId="10082" priority="883" operator="equal">
      <formula>$O$171</formula>
    </cfRule>
    <cfRule type="cellIs" dxfId="10081" priority="884" operator="lessThan">
      <formula>$O$171</formula>
    </cfRule>
  </conditionalFormatting>
  <conditionalFormatting sqref="AW171">
    <cfRule type="containsText" dxfId="10080" priority="877" operator="containsText" text="Score">
      <formula>NOT(ISERROR(SEARCH("Score",AW171)))</formula>
    </cfRule>
    <cfRule type="cellIs" dxfId="10079" priority="878" operator="greaterThan">
      <formula>$O$171</formula>
    </cfRule>
    <cfRule type="cellIs" dxfId="10078" priority="879" operator="equal">
      <formula>$O$171</formula>
    </cfRule>
    <cfRule type="cellIs" dxfId="10077" priority="880" operator="lessThan">
      <formula>$O$171</formula>
    </cfRule>
  </conditionalFormatting>
  <conditionalFormatting sqref="AX171">
    <cfRule type="containsText" dxfId="10076" priority="873" operator="containsText" text="Score">
      <formula>NOT(ISERROR(SEARCH("Score",AX171)))</formula>
    </cfRule>
    <cfRule type="cellIs" dxfId="10075" priority="874" operator="greaterThan">
      <formula>$O$171</formula>
    </cfRule>
    <cfRule type="cellIs" dxfId="10074" priority="875" operator="equal">
      <formula>$O$171</formula>
    </cfRule>
    <cfRule type="cellIs" dxfId="10073" priority="876" operator="lessThan">
      <formula>$O$171</formula>
    </cfRule>
  </conditionalFormatting>
  <conditionalFormatting sqref="AY171">
    <cfRule type="containsText" dxfId="10072" priority="869" operator="containsText" text="Score">
      <formula>NOT(ISERROR(SEARCH("Score",AY171)))</formula>
    </cfRule>
    <cfRule type="cellIs" dxfId="10071" priority="870" operator="greaterThan">
      <formula>$O$171</formula>
    </cfRule>
    <cfRule type="cellIs" dxfId="10070" priority="871" operator="equal">
      <formula>$O$171</formula>
    </cfRule>
    <cfRule type="cellIs" dxfId="10069" priority="872" operator="lessThan">
      <formula>$O$171</formula>
    </cfRule>
  </conditionalFormatting>
  <conditionalFormatting sqref="AZ171">
    <cfRule type="containsText" dxfId="10068" priority="865" operator="containsText" text="Score">
      <formula>NOT(ISERROR(SEARCH("Score",AZ171)))</formula>
    </cfRule>
    <cfRule type="cellIs" dxfId="10067" priority="866" operator="greaterThan">
      <formula>$O$171</formula>
    </cfRule>
    <cfRule type="cellIs" dxfId="10066" priority="867" operator="equal">
      <formula>$O$171</formula>
    </cfRule>
    <cfRule type="cellIs" dxfId="10065" priority="868" operator="lessThan">
      <formula>$O$171</formula>
    </cfRule>
  </conditionalFormatting>
  <conditionalFormatting sqref="BA171">
    <cfRule type="containsText" dxfId="10064" priority="861" operator="containsText" text="Score">
      <formula>NOT(ISERROR(SEARCH("Score",BA171)))</formula>
    </cfRule>
    <cfRule type="cellIs" dxfId="10063" priority="862" operator="greaterThan">
      <formula>$O$171</formula>
    </cfRule>
    <cfRule type="cellIs" dxfId="10062" priority="863" operator="equal">
      <formula>$O$171</formula>
    </cfRule>
    <cfRule type="cellIs" dxfId="10061" priority="864" operator="lessThan">
      <formula>$O$171</formula>
    </cfRule>
  </conditionalFormatting>
  <conditionalFormatting sqref="BB171">
    <cfRule type="containsText" dxfId="10060" priority="857" operator="containsText" text="Score">
      <formula>NOT(ISERROR(SEARCH("Score",BB171)))</formula>
    </cfRule>
    <cfRule type="cellIs" dxfId="10059" priority="858" operator="greaterThan">
      <formula>$O$171</formula>
    </cfRule>
    <cfRule type="cellIs" dxfId="10058" priority="859" operator="equal">
      <formula>$O$171</formula>
    </cfRule>
    <cfRule type="cellIs" dxfId="10057" priority="860" operator="lessThan">
      <formula>$O$171</formula>
    </cfRule>
  </conditionalFormatting>
  <conditionalFormatting sqref="BC171">
    <cfRule type="containsText" dxfId="10056" priority="853" operator="containsText" text="Score">
      <formula>NOT(ISERROR(SEARCH("Score",BC171)))</formula>
    </cfRule>
    <cfRule type="cellIs" dxfId="10055" priority="854" operator="greaterThan">
      <formula>$O$171</formula>
    </cfRule>
    <cfRule type="cellIs" dxfId="10054" priority="855" operator="equal">
      <formula>$O$171</formula>
    </cfRule>
    <cfRule type="cellIs" dxfId="10053" priority="856" operator="lessThan">
      <formula>$O$171</formula>
    </cfRule>
  </conditionalFormatting>
  <conditionalFormatting sqref="BD171">
    <cfRule type="containsText" dxfId="10052" priority="849" operator="containsText" text="Score">
      <formula>NOT(ISERROR(SEARCH("Score",BD171)))</formula>
    </cfRule>
    <cfRule type="cellIs" dxfId="10051" priority="850" operator="greaterThan">
      <formula>$O$171</formula>
    </cfRule>
    <cfRule type="cellIs" dxfId="10050" priority="851" operator="equal">
      <formula>$O$171</formula>
    </cfRule>
    <cfRule type="cellIs" dxfId="10049" priority="852" operator="lessThan">
      <formula>$O$171</formula>
    </cfRule>
  </conditionalFormatting>
  <conditionalFormatting sqref="BE171">
    <cfRule type="containsText" dxfId="10048" priority="845" operator="containsText" text="Score">
      <formula>NOT(ISERROR(SEARCH("Score",BE171)))</formula>
    </cfRule>
    <cfRule type="cellIs" dxfId="10047" priority="846" operator="greaterThan">
      <formula>$O$171</formula>
    </cfRule>
    <cfRule type="cellIs" dxfId="10046" priority="847" operator="equal">
      <formula>$O$171</formula>
    </cfRule>
    <cfRule type="cellIs" dxfId="10045" priority="848" operator="lessThan">
      <formula>$O$171</formula>
    </cfRule>
  </conditionalFormatting>
  <conditionalFormatting sqref="BF171">
    <cfRule type="containsText" dxfId="10044" priority="841" operator="containsText" text="Score">
      <formula>NOT(ISERROR(SEARCH("Score",BF171)))</formula>
    </cfRule>
    <cfRule type="cellIs" dxfId="10043" priority="842" operator="greaterThan">
      <formula>$O$171</formula>
    </cfRule>
    <cfRule type="cellIs" dxfId="10042" priority="843" operator="equal">
      <formula>$O$171</formula>
    </cfRule>
    <cfRule type="cellIs" dxfId="10041" priority="844" operator="lessThan">
      <formula>$O$171</formula>
    </cfRule>
  </conditionalFormatting>
  <conditionalFormatting sqref="AL175">
    <cfRule type="containsText" dxfId="10040" priority="801" operator="containsText" text="Score">
      <formula>NOT(ISERROR(SEARCH("Score",AL175)))</formula>
    </cfRule>
    <cfRule type="cellIs" dxfId="10039" priority="802" operator="greaterThan">
      <formula>$O$175</formula>
    </cfRule>
    <cfRule type="cellIs" dxfId="10038" priority="803" operator="equal">
      <formula>$O$175</formula>
    </cfRule>
    <cfRule type="cellIs" dxfId="10037" priority="804" operator="lessThan">
      <formula>$O$175</formula>
    </cfRule>
  </conditionalFormatting>
  <conditionalFormatting sqref="AM175">
    <cfRule type="containsText" dxfId="10036" priority="797" operator="containsText" text="Score">
      <formula>NOT(ISERROR(SEARCH("Score",AM175)))</formula>
    </cfRule>
    <cfRule type="cellIs" dxfId="10035" priority="798" operator="greaterThan">
      <formula>$O$175</formula>
    </cfRule>
    <cfRule type="cellIs" dxfId="10034" priority="799" operator="equal">
      <formula>$O$175</formula>
    </cfRule>
    <cfRule type="cellIs" dxfId="10033" priority="800" operator="lessThan">
      <formula>$O$175</formula>
    </cfRule>
  </conditionalFormatting>
  <conditionalFormatting sqref="AN175">
    <cfRule type="containsText" dxfId="10032" priority="793" operator="containsText" text="Score">
      <formula>NOT(ISERROR(SEARCH("Score",AN175)))</formula>
    </cfRule>
    <cfRule type="cellIs" dxfId="10031" priority="794" operator="greaterThan">
      <formula>$O$175</formula>
    </cfRule>
    <cfRule type="cellIs" dxfId="10030" priority="795" operator="equal">
      <formula>$O$175</formula>
    </cfRule>
    <cfRule type="cellIs" dxfId="10029" priority="796" operator="lessThan">
      <formula>$O$175</formula>
    </cfRule>
  </conditionalFormatting>
  <conditionalFormatting sqref="AO175">
    <cfRule type="containsText" dxfId="10028" priority="789" operator="containsText" text="Score">
      <formula>NOT(ISERROR(SEARCH("Score",AO175)))</formula>
    </cfRule>
    <cfRule type="cellIs" dxfId="10027" priority="790" operator="greaterThan">
      <formula>$O$175</formula>
    </cfRule>
    <cfRule type="cellIs" dxfId="10026" priority="791" operator="equal">
      <formula>$O$175</formula>
    </cfRule>
    <cfRule type="cellIs" dxfId="10025" priority="792" operator="lessThan">
      <formula>$O$175</formula>
    </cfRule>
  </conditionalFormatting>
  <conditionalFormatting sqref="AP175">
    <cfRule type="containsText" dxfId="10024" priority="785" operator="containsText" text="Score">
      <formula>NOT(ISERROR(SEARCH("Score",AP175)))</formula>
    </cfRule>
    <cfRule type="cellIs" dxfId="10023" priority="786" operator="greaterThan">
      <formula>$O$175</formula>
    </cfRule>
    <cfRule type="cellIs" dxfId="10022" priority="787" operator="equal">
      <formula>$O$175</formula>
    </cfRule>
    <cfRule type="cellIs" dxfId="10021" priority="788" operator="lessThan">
      <formula>$O$175</formula>
    </cfRule>
  </conditionalFormatting>
  <conditionalFormatting sqref="AQ175">
    <cfRule type="containsText" dxfId="10020" priority="781" operator="containsText" text="Score">
      <formula>NOT(ISERROR(SEARCH("Score",AQ175)))</formula>
    </cfRule>
    <cfRule type="cellIs" dxfId="10019" priority="782" operator="greaterThan">
      <formula>$O$175</formula>
    </cfRule>
    <cfRule type="cellIs" dxfId="10018" priority="783" operator="equal">
      <formula>$O$175</formula>
    </cfRule>
    <cfRule type="cellIs" dxfId="10017" priority="784" operator="lessThan">
      <formula>$O$175</formula>
    </cfRule>
  </conditionalFormatting>
  <conditionalFormatting sqref="AR175">
    <cfRule type="containsText" dxfId="10016" priority="777" operator="containsText" text="Score">
      <formula>NOT(ISERROR(SEARCH("Score",AR175)))</formula>
    </cfRule>
    <cfRule type="cellIs" dxfId="10015" priority="778" operator="greaterThan">
      <formula>$O$175</formula>
    </cfRule>
    <cfRule type="cellIs" dxfId="10014" priority="779" operator="equal">
      <formula>$O$175</formula>
    </cfRule>
    <cfRule type="cellIs" dxfId="10013" priority="780" operator="lessThan">
      <formula>$O$175</formula>
    </cfRule>
  </conditionalFormatting>
  <conditionalFormatting sqref="AS175">
    <cfRule type="containsText" dxfId="10012" priority="773" operator="containsText" text="Score">
      <formula>NOT(ISERROR(SEARCH("Score",AS175)))</formula>
    </cfRule>
    <cfRule type="cellIs" dxfId="10011" priority="774" operator="greaterThan">
      <formula>$O$175</formula>
    </cfRule>
    <cfRule type="cellIs" dxfId="10010" priority="775" operator="equal">
      <formula>$O$175</formula>
    </cfRule>
    <cfRule type="cellIs" dxfId="10009" priority="776" operator="lessThan">
      <formula>$O$175</formula>
    </cfRule>
  </conditionalFormatting>
  <conditionalFormatting sqref="AT175">
    <cfRule type="containsText" dxfId="10008" priority="769" operator="containsText" text="Score">
      <formula>NOT(ISERROR(SEARCH("Score",AT175)))</formula>
    </cfRule>
    <cfRule type="cellIs" dxfId="10007" priority="770" operator="greaterThan">
      <formula>$O$175</formula>
    </cfRule>
    <cfRule type="cellIs" dxfId="10006" priority="771" operator="equal">
      <formula>$O$175</formula>
    </cfRule>
    <cfRule type="cellIs" dxfId="10005" priority="772" operator="lessThan">
      <formula>$O$175</formula>
    </cfRule>
  </conditionalFormatting>
  <conditionalFormatting sqref="AU175">
    <cfRule type="containsText" dxfId="10004" priority="765" operator="containsText" text="Score">
      <formula>NOT(ISERROR(SEARCH("Score",AU175)))</formula>
    </cfRule>
    <cfRule type="cellIs" dxfId="10003" priority="766" operator="greaterThan">
      <formula>$O$175</formula>
    </cfRule>
    <cfRule type="cellIs" dxfId="10002" priority="767" operator="equal">
      <formula>$O$175</formula>
    </cfRule>
    <cfRule type="cellIs" dxfId="10001" priority="768" operator="lessThan">
      <formula>$O$175</formula>
    </cfRule>
  </conditionalFormatting>
  <conditionalFormatting sqref="AV175">
    <cfRule type="containsText" dxfId="10000" priority="761" operator="containsText" text="Score">
      <formula>NOT(ISERROR(SEARCH("Score",AV175)))</formula>
    </cfRule>
    <cfRule type="cellIs" dxfId="9999" priority="762" operator="greaterThan">
      <formula>$O$175</formula>
    </cfRule>
    <cfRule type="cellIs" dxfId="9998" priority="763" operator="equal">
      <formula>$O$175</formula>
    </cfRule>
    <cfRule type="cellIs" dxfId="9997" priority="764" operator="lessThan">
      <formula>$O$175</formula>
    </cfRule>
  </conditionalFormatting>
  <conditionalFormatting sqref="AW175">
    <cfRule type="containsText" dxfId="9996" priority="757" operator="containsText" text="Score">
      <formula>NOT(ISERROR(SEARCH("Score",AW175)))</formula>
    </cfRule>
    <cfRule type="cellIs" dxfId="9995" priority="758" operator="greaterThan">
      <formula>$O$175</formula>
    </cfRule>
    <cfRule type="cellIs" dxfId="9994" priority="759" operator="equal">
      <formula>$O$175</formula>
    </cfRule>
    <cfRule type="cellIs" dxfId="9993" priority="760" operator="lessThan">
      <formula>$O$175</formula>
    </cfRule>
  </conditionalFormatting>
  <conditionalFormatting sqref="AX175">
    <cfRule type="containsText" dxfId="9992" priority="753" operator="containsText" text="Score">
      <formula>NOT(ISERROR(SEARCH("Score",AX175)))</formula>
    </cfRule>
    <cfRule type="cellIs" dxfId="9991" priority="754" operator="greaterThan">
      <formula>$O$175</formula>
    </cfRule>
    <cfRule type="cellIs" dxfId="9990" priority="755" operator="equal">
      <formula>$O$175</formula>
    </cfRule>
    <cfRule type="cellIs" dxfId="9989" priority="756" operator="lessThan">
      <formula>$O$175</formula>
    </cfRule>
  </conditionalFormatting>
  <conditionalFormatting sqref="AY175">
    <cfRule type="containsText" dxfId="9988" priority="749" operator="containsText" text="Score">
      <formula>NOT(ISERROR(SEARCH("Score",AY175)))</formula>
    </cfRule>
    <cfRule type="cellIs" dxfId="9987" priority="750" operator="greaterThan">
      <formula>$O$175</formula>
    </cfRule>
    <cfRule type="cellIs" dxfId="9986" priority="751" operator="equal">
      <formula>$O$175</formula>
    </cfRule>
    <cfRule type="cellIs" dxfId="9985" priority="752" operator="lessThan">
      <formula>$O$175</formula>
    </cfRule>
  </conditionalFormatting>
  <conditionalFormatting sqref="AZ175">
    <cfRule type="containsText" dxfId="9984" priority="745" operator="containsText" text="Score">
      <formula>NOT(ISERROR(SEARCH("Score",AZ175)))</formula>
    </cfRule>
    <cfRule type="cellIs" dxfId="9983" priority="746" operator="greaterThan">
      <formula>$O$175</formula>
    </cfRule>
    <cfRule type="cellIs" dxfId="9982" priority="747" operator="equal">
      <formula>$O$175</formula>
    </cfRule>
    <cfRule type="cellIs" dxfId="9981" priority="748" operator="lessThan">
      <formula>$O$175</formula>
    </cfRule>
  </conditionalFormatting>
  <conditionalFormatting sqref="BA175">
    <cfRule type="containsText" dxfId="9980" priority="741" operator="containsText" text="Score">
      <formula>NOT(ISERROR(SEARCH("Score",BA175)))</formula>
    </cfRule>
    <cfRule type="cellIs" dxfId="9979" priority="742" operator="greaterThan">
      <formula>$O$175</formula>
    </cfRule>
    <cfRule type="cellIs" dxfId="9978" priority="743" operator="equal">
      <formula>$O$175</formula>
    </cfRule>
    <cfRule type="cellIs" dxfId="9977" priority="744" operator="lessThan">
      <formula>$O$175</formula>
    </cfRule>
  </conditionalFormatting>
  <conditionalFormatting sqref="BB175">
    <cfRule type="containsText" dxfId="9976" priority="737" operator="containsText" text="Score">
      <formula>NOT(ISERROR(SEARCH("Score",BB175)))</formula>
    </cfRule>
    <cfRule type="cellIs" dxfId="9975" priority="738" operator="greaterThan">
      <formula>$O$175</formula>
    </cfRule>
    <cfRule type="cellIs" dxfId="9974" priority="739" operator="equal">
      <formula>$O$175</formula>
    </cfRule>
    <cfRule type="cellIs" dxfId="9973" priority="740" operator="lessThan">
      <formula>$O$175</formula>
    </cfRule>
  </conditionalFormatting>
  <conditionalFormatting sqref="BC175">
    <cfRule type="containsText" dxfId="9972" priority="733" operator="containsText" text="Score">
      <formula>NOT(ISERROR(SEARCH("Score",BC175)))</formula>
    </cfRule>
    <cfRule type="cellIs" dxfId="9971" priority="734" operator="greaterThan">
      <formula>$O$175</formula>
    </cfRule>
    <cfRule type="cellIs" dxfId="9970" priority="735" operator="equal">
      <formula>$O$175</formula>
    </cfRule>
    <cfRule type="cellIs" dxfId="9969" priority="736" operator="lessThan">
      <formula>$O$175</formula>
    </cfRule>
  </conditionalFormatting>
  <conditionalFormatting sqref="BD175">
    <cfRule type="containsText" dxfId="9968" priority="729" operator="containsText" text="Score">
      <formula>NOT(ISERROR(SEARCH("Score",BD175)))</formula>
    </cfRule>
    <cfRule type="cellIs" dxfId="9967" priority="730" operator="greaterThan">
      <formula>$O$175</formula>
    </cfRule>
    <cfRule type="cellIs" dxfId="9966" priority="731" operator="equal">
      <formula>$O$175</formula>
    </cfRule>
    <cfRule type="cellIs" dxfId="9965" priority="732" operator="lessThan">
      <formula>$O$175</formula>
    </cfRule>
  </conditionalFormatting>
  <conditionalFormatting sqref="BE175">
    <cfRule type="containsText" dxfId="9964" priority="725" operator="containsText" text="Score">
      <formula>NOT(ISERROR(SEARCH("Score",BE175)))</formula>
    </cfRule>
    <cfRule type="cellIs" dxfId="9963" priority="726" operator="greaterThan">
      <formula>$O$175</formula>
    </cfRule>
    <cfRule type="cellIs" dxfId="9962" priority="727" operator="equal">
      <formula>$O$175</formula>
    </cfRule>
    <cfRule type="cellIs" dxfId="9961" priority="728" operator="lessThan">
      <formula>$O$175</formula>
    </cfRule>
  </conditionalFormatting>
  <conditionalFormatting sqref="BF175">
    <cfRule type="containsText" dxfId="9960" priority="721" operator="containsText" text="Score">
      <formula>NOT(ISERROR(SEARCH("Score",BF175)))</formula>
    </cfRule>
    <cfRule type="cellIs" dxfId="9959" priority="722" operator="greaterThan">
      <formula>$O$175</formula>
    </cfRule>
    <cfRule type="cellIs" dxfId="9958" priority="723" operator="equal">
      <formula>$O$175</formula>
    </cfRule>
    <cfRule type="cellIs" dxfId="9957" priority="724" operator="lessThan">
      <formula>$O$175</formula>
    </cfRule>
  </conditionalFormatting>
  <conditionalFormatting sqref="AL179">
    <cfRule type="containsText" dxfId="9956" priority="681" operator="containsText" text="Score">
      <formula>NOT(ISERROR(SEARCH("Score",AL179)))</formula>
    </cfRule>
    <cfRule type="cellIs" dxfId="9955" priority="682" operator="greaterThan">
      <formula>$O$179</formula>
    </cfRule>
    <cfRule type="cellIs" dxfId="9954" priority="683" operator="equal">
      <formula>$O$179</formula>
    </cfRule>
    <cfRule type="cellIs" dxfId="9953" priority="684" operator="lessThan">
      <formula>$O$179</formula>
    </cfRule>
  </conditionalFormatting>
  <conditionalFormatting sqref="AM179">
    <cfRule type="containsText" dxfId="9952" priority="677" operator="containsText" text="Score">
      <formula>NOT(ISERROR(SEARCH("Score",AM179)))</formula>
    </cfRule>
    <cfRule type="cellIs" dxfId="9951" priority="678" operator="greaterThan">
      <formula>$O$179</formula>
    </cfRule>
    <cfRule type="cellIs" dxfId="9950" priority="679" operator="equal">
      <formula>$O$179</formula>
    </cfRule>
    <cfRule type="cellIs" dxfId="9949" priority="680" operator="lessThan">
      <formula>$O$179</formula>
    </cfRule>
  </conditionalFormatting>
  <conditionalFormatting sqref="AN179">
    <cfRule type="containsText" dxfId="9948" priority="673" operator="containsText" text="Score">
      <formula>NOT(ISERROR(SEARCH("Score",AN179)))</formula>
    </cfRule>
    <cfRule type="cellIs" dxfId="9947" priority="674" operator="greaterThan">
      <formula>$O$179</formula>
    </cfRule>
    <cfRule type="cellIs" dxfId="9946" priority="675" operator="equal">
      <formula>$O$179</formula>
    </cfRule>
    <cfRule type="cellIs" dxfId="9945" priority="676" operator="lessThan">
      <formula>$O$179</formula>
    </cfRule>
  </conditionalFormatting>
  <conditionalFormatting sqref="AO179">
    <cfRule type="containsText" dxfId="9944" priority="669" operator="containsText" text="Score">
      <formula>NOT(ISERROR(SEARCH("Score",AO179)))</formula>
    </cfRule>
    <cfRule type="cellIs" dxfId="9943" priority="670" operator="greaterThan">
      <formula>$O$179</formula>
    </cfRule>
    <cfRule type="cellIs" dxfId="9942" priority="671" operator="equal">
      <formula>$O$179</formula>
    </cfRule>
    <cfRule type="cellIs" dxfId="9941" priority="672" operator="lessThan">
      <formula>$O$179</formula>
    </cfRule>
  </conditionalFormatting>
  <conditionalFormatting sqref="AP179">
    <cfRule type="containsText" dxfId="9940" priority="665" operator="containsText" text="Score">
      <formula>NOT(ISERROR(SEARCH("Score",AP179)))</formula>
    </cfRule>
    <cfRule type="cellIs" dxfId="9939" priority="666" operator="greaterThan">
      <formula>$O$179</formula>
    </cfRule>
    <cfRule type="cellIs" dxfId="9938" priority="667" operator="equal">
      <formula>$O$179</formula>
    </cfRule>
    <cfRule type="cellIs" dxfId="9937" priority="668" operator="lessThan">
      <formula>$O$179</formula>
    </cfRule>
  </conditionalFormatting>
  <conditionalFormatting sqref="AQ179">
    <cfRule type="containsText" dxfId="9936" priority="661" operator="containsText" text="Score">
      <formula>NOT(ISERROR(SEARCH("Score",AQ179)))</formula>
    </cfRule>
    <cfRule type="cellIs" dxfId="9935" priority="662" operator="greaterThan">
      <formula>$O$179</formula>
    </cfRule>
    <cfRule type="cellIs" dxfId="9934" priority="663" operator="equal">
      <formula>$O$179</formula>
    </cfRule>
    <cfRule type="cellIs" dxfId="9933" priority="664" operator="lessThan">
      <formula>$O$179</formula>
    </cfRule>
  </conditionalFormatting>
  <conditionalFormatting sqref="AR179">
    <cfRule type="containsText" dxfId="9932" priority="657" operator="containsText" text="Score">
      <formula>NOT(ISERROR(SEARCH("Score",AR179)))</formula>
    </cfRule>
    <cfRule type="cellIs" dxfId="9931" priority="658" operator="greaterThan">
      <formula>$O$179</formula>
    </cfRule>
    <cfRule type="cellIs" dxfId="9930" priority="659" operator="equal">
      <formula>$O$179</formula>
    </cfRule>
    <cfRule type="cellIs" dxfId="9929" priority="660" operator="lessThan">
      <formula>$O$179</formula>
    </cfRule>
  </conditionalFormatting>
  <conditionalFormatting sqref="AS179">
    <cfRule type="containsText" dxfId="9928" priority="653" operator="containsText" text="Score">
      <formula>NOT(ISERROR(SEARCH("Score",AS179)))</formula>
    </cfRule>
    <cfRule type="cellIs" dxfId="9927" priority="654" operator="greaterThan">
      <formula>$O$179</formula>
    </cfRule>
    <cfRule type="cellIs" dxfId="9926" priority="655" operator="equal">
      <formula>$O$179</formula>
    </cfRule>
    <cfRule type="cellIs" dxfId="9925" priority="656" operator="lessThan">
      <formula>$O$179</formula>
    </cfRule>
  </conditionalFormatting>
  <conditionalFormatting sqref="AT179">
    <cfRule type="containsText" dxfId="9924" priority="649" operator="containsText" text="Score">
      <formula>NOT(ISERROR(SEARCH("Score",AT179)))</formula>
    </cfRule>
    <cfRule type="cellIs" dxfId="9923" priority="650" operator="greaterThan">
      <formula>$O$179</formula>
    </cfRule>
    <cfRule type="cellIs" dxfId="9922" priority="651" operator="equal">
      <formula>$O$179</formula>
    </cfRule>
    <cfRule type="cellIs" dxfId="9921" priority="652" operator="lessThan">
      <formula>$O$179</formula>
    </cfRule>
  </conditionalFormatting>
  <conditionalFormatting sqref="AU179">
    <cfRule type="containsText" dxfId="9920" priority="645" operator="containsText" text="Score">
      <formula>NOT(ISERROR(SEARCH("Score",AU179)))</formula>
    </cfRule>
    <cfRule type="cellIs" dxfId="9919" priority="646" operator="greaterThan">
      <formula>$O$179</formula>
    </cfRule>
    <cfRule type="cellIs" dxfId="9918" priority="647" operator="equal">
      <formula>$O$179</formula>
    </cfRule>
    <cfRule type="cellIs" dxfId="9917" priority="648" operator="lessThan">
      <formula>$O$179</formula>
    </cfRule>
  </conditionalFormatting>
  <conditionalFormatting sqref="AV179">
    <cfRule type="containsText" dxfId="9916" priority="641" operator="containsText" text="Score">
      <formula>NOT(ISERROR(SEARCH("Score",AV179)))</formula>
    </cfRule>
    <cfRule type="cellIs" dxfId="9915" priority="642" operator="greaterThan">
      <formula>$O$179</formula>
    </cfRule>
    <cfRule type="cellIs" dxfId="9914" priority="643" operator="equal">
      <formula>$O$179</formula>
    </cfRule>
    <cfRule type="cellIs" dxfId="9913" priority="644" operator="lessThan">
      <formula>$O$179</formula>
    </cfRule>
  </conditionalFormatting>
  <conditionalFormatting sqref="AW179">
    <cfRule type="containsText" dxfId="9912" priority="637" operator="containsText" text="Score">
      <formula>NOT(ISERROR(SEARCH("Score",AW179)))</formula>
    </cfRule>
    <cfRule type="cellIs" dxfId="9911" priority="638" operator="greaterThan">
      <formula>$O$179</formula>
    </cfRule>
    <cfRule type="cellIs" dxfId="9910" priority="639" operator="equal">
      <formula>$O$179</formula>
    </cfRule>
    <cfRule type="cellIs" dxfId="9909" priority="640" operator="lessThan">
      <formula>$O$179</formula>
    </cfRule>
  </conditionalFormatting>
  <conditionalFormatting sqref="AX179">
    <cfRule type="containsText" dxfId="9908" priority="633" operator="containsText" text="Score">
      <formula>NOT(ISERROR(SEARCH("Score",AX179)))</formula>
    </cfRule>
    <cfRule type="cellIs" dxfId="9907" priority="634" operator="greaterThan">
      <formula>$O$179</formula>
    </cfRule>
    <cfRule type="cellIs" dxfId="9906" priority="635" operator="equal">
      <formula>$O$179</formula>
    </cfRule>
    <cfRule type="cellIs" dxfId="9905" priority="636" operator="lessThan">
      <formula>$O$179</formula>
    </cfRule>
  </conditionalFormatting>
  <conditionalFormatting sqref="AY179">
    <cfRule type="containsText" dxfId="9904" priority="629" operator="containsText" text="Score">
      <formula>NOT(ISERROR(SEARCH("Score",AY179)))</formula>
    </cfRule>
    <cfRule type="cellIs" dxfId="9903" priority="630" operator="greaterThan">
      <formula>$O$179</formula>
    </cfRule>
    <cfRule type="cellIs" dxfId="9902" priority="631" operator="equal">
      <formula>$O$179</formula>
    </cfRule>
    <cfRule type="cellIs" dxfId="9901" priority="632" operator="lessThan">
      <formula>$O$179</formula>
    </cfRule>
  </conditionalFormatting>
  <conditionalFormatting sqref="AZ179">
    <cfRule type="containsText" dxfId="9900" priority="625" operator="containsText" text="Score">
      <formula>NOT(ISERROR(SEARCH("Score",AZ179)))</formula>
    </cfRule>
    <cfRule type="cellIs" dxfId="9899" priority="626" operator="greaterThan">
      <formula>$O$179</formula>
    </cfRule>
    <cfRule type="cellIs" dxfId="9898" priority="627" operator="equal">
      <formula>$O$179</formula>
    </cfRule>
    <cfRule type="cellIs" dxfId="9897" priority="628" operator="lessThan">
      <formula>$O$179</formula>
    </cfRule>
  </conditionalFormatting>
  <conditionalFormatting sqref="BA179">
    <cfRule type="containsText" dxfId="9896" priority="621" operator="containsText" text="Score">
      <formula>NOT(ISERROR(SEARCH("Score",BA179)))</formula>
    </cfRule>
    <cfRule type="cellIs" dxfId="9895" priority="622" operator="greaterThan">
      <formula>$O$179</formula>
    </cfRule>
    <cfRule type="cellIs" dxfId="9894" priority="623" operator="equal">
      <formula>$O$179</formula>
    </cfRule>
    <cfRule type="cellIs" dxfId="9893" priority="624" operator="lessThan">
      <formula>$O$179</formula>
    </cfRule>
  </conditionalFormatting>
  <conditionalFormatting sqref="BB179">
    <cfRule type="containsText" dxfId="9892" priority="617" operator="containsText" text="Score">
      <formula>NOT(ISERROR(SEARCH("Score",BB179)))</formula>
    </cfRule>
    <cfRule type="cellIs" dxfId="9891" priority="618" operator="greaterThan">
      <formula>$O$179</formula>
    </cfRule>
    <cfRule type="cellIs" dxfId="9890" priority="619" operator="equal">
      <formula>$O$179</formula>
    </cfRule>
    <cfRule type="cellIs" dxfId="9889" priority="620" operator="lessThan">
      <formula>$O$179</formula>
    </cfRule>
  </conditionalFormatting>
  <conditionalFormatting sqref="BC179">
    <cfRule type="containsText" dxfId="9888" priority="613" operator="containsText" text="Score">
      <formula>NOT(ISERROR(SEARCH("Score",BC179)))</formula>
    </cfRule>
    <cfRule type="cellIs" dxfId="9887" priority="614" operator="greaterThan">
      <formula>$O$179</formula>
    </cfRule>
    <cfRule type="cellIs" dxfId="9886" priority="615" operator="equal">
      <formula>$O$179</formula>
    </cfRule>
    <cfRule type="cellIs" dxfId="9885" priority="616" operator="lessThan">
      <formula>$O$179</formula>
    </cfRule>
  </conditionalFormatting>
  <conditionalFormatting sqref="BD179">
    <cfRule type="containsText" dxfId="9884" priority="609" operator="containsText" text="Score">
      <formula>NOT(ISERROR(SEARCH("Score",BD179)))</formula>
    </cfRule>
    <cfRule type="cellIs" dxfId="9883" priority="610" operator="greaterThan">
      <formula>$O$179</formula>
    </cfRule>
    <cfRule type="cellIs" dxfId="9882" priority="611" operator="equal">
      <formula>$O$179</formula>
    </cfRule>
    <cfRule type="cellIs" dxfId="9881" priority="612" operator="lessThan">
      <formula>$O$179</formula>
    </cfRule>
  </conditionalFormatting>
  <conditionalFormatting sqref="BE179">
    <cfRule type="containsText" dxfId="9880" priority="605" operator="containsText" text="Score">
      <formula>NOT(ISERROR(SEARCH("Score",BE179)))</formula>
    </cfRule>
    <cfRule type="cellIs" dxfId="9879" priority="606" operator="greaterThan">
      <formula>$O$179</formula>
    </cfRule>
    <cfRule type="cellIs" dxfId="9878" priority="607" operator="equal">
      <formula>$O$179</formula>
    </cfRule>
    <cfRule type="cellIs" dxfId="9877" priority="608" operator="lessThan">
      <formula>$O$179</formula>
    </cfRule>
  </conditionalFormatting>
  <conditionalFormatting sqref="BF179">
    <cfRule type="containsText" dxfId="9876" priority="601" operator="containsText" text="Score">
      <formula>NOT(ISERROR(SEARCH("Score",BF179)))</formula>
    </cfRule>
    <cfRule type="cellIs" dxfId="9875" priority="602" operator="greaterThan">
      <formula>$O$179</formula>
    </cfRule>
    <cfRule type="cellIs" dxfId="9874" priority="603" operator="equal">
      <formula>$O$179</formula>
    </cfRule>
    <cfRule type="cellIs" dxfId="9873" priority="604" operator="lessThan">
      <formula>$O$179</formula>
    </cfRule>
  </conditionalFormatting>
  <conditionalFormatting sqref="AL183">
    <cfRule type="containsText" dxfId="9872" priority="561" operator="containsText" text="Score">
      <formula>NOT(ISERROR(SEARCH("Score",AL183)))</formula>
    </cfRule>
    <cfRule type="cellIs" dxfId="9871" priority="562" operator="greaterThan">
      <formula>$O$183</formula>
    </cfRule>
    <cfRule type="cellIs" dxfId="9870" priority="563" operator="equal">
      <formula>$O$183</formula>
    </cfRule>
    <cfRule type="cellIs" dxfId="9869" priority="564" operator="lessThan">
      <formula>$O$183</formula>
    </cfRule>
  </conditionalFormatting>
  <conditionalFormatting sqref="AM183">
    <cfRule type="containsText" dxfId="9868" priority="557" operator="containsText" text="Score">
      <formula>NOT(ISERROR(SEARCH("Score",AM183)))</formula>
    </cfRule>
    <cfRule type="cellIs" dxfId="9867" priority="558" operator="greaterThan">
      <formula>$O$183</formula>
    </cfRule>
    <cfRule type="cellIs" dxfId="9866" priority="559" operator="equal">
      <formula>$O$183</formula>
    </cfRule>
    <cfRule type="cellIs" dxfId="9865" priority="560" operator="lessThan">
      <formula>$O$183</formula>
    </cfRule>
  </conditionalFormatting>
  <conditionalFormatting sqref="AN183">
    <cfRule type="containsText" dxfId="9864" priority="553" operator="containsText" text="Score">
      <formula>NOT(ISERROR(SEARCH("Score",AN183)))</formula>
    </cfRule>
    <cfRule type="cellIs" dxfId="9863" priority="554" operator="greaterThan">
      <formula>$O$183</formula>
    </cfRule>
    <cfRule type="cellIs" dxfId="9862" priority="555" operator="equal">
      <formula>$O$183</formula>
    </cfRule>
    <cfRule type="cellIs" dxfId="9861" priority="556" operator="lessThan">
      <formula>$O$183</formula>
    </cfRule>
  </conditionalFormatting>
  <conditionalFormatting sqref="AO183">
    <cfRule type="containsText" dxfId="9860" priority="549" operator="containsText" text="Score">
      <formula>NOT(ISERROR(SEARCH("Score",AO183)))</formula>
    </cfRule>
    <cfRule type="cellIs" dxfId="9859" priority="550" operator="greaterThan">
      <formula>$O$183</formula>
    </cfRule>
    <cfRule type="cellIs" dxfId="9858" priority="551" operator="equal">
      <formula>$O$183</formula>
    </cfRule>
    <cfRule type="cellIs" dxfId="9857" priority="552" operator="lessThan">
      <formula>$O$183</formula>
    </cfRule>
  </conditionalFormatting>
  <conditionalFormatting sqref="AP183">
    <cfRule type="containsText" dxfId="9856" priority="545" operator="containsText" text="Score">
      <formula>NOT(ISERROR(SEARCH("Score",AP183)))</formula>
    </cfRule>
    <cfRule type="cellIs" dxfId="9855" priority="546" operator="greaterThan">
      <formula>$O$183</formula>
    </cfRule>
    <cfRule type="cellIs" dxfId="9854" priority="547" operator="equal">
      <formula>$O$183</formula>
    </cfRule>
    <cfRule type="cellIs" dxfId="9853" priority="548" operator="lessThan">
      <formula>$O$183</formula>
    </cfRule>
  </conditionalFormatting>
  <conditionalFormatting sqref="AQ183">
    <cfRule type="containsText" dxfId="9852" priority="541" operator="containsText" text="Score">
      <formula>NOT(ISERROR(SEARCH("Score",AQ183)))</formula>
    </cfRule>
    <cfRule type="cellIs" dxfId="9851" priority="542" operator="greaterThan">
      <formula>$O$183</formula>
    </cfRule>
    <cfRule type="cellIs" dxfId="9850" priority="543" operator="equal">
      <formula>$O$183</formula>
    </cfRule>
    <cfRule type="cellIs" dxfId="9849" priority="544" operator="lessThan">
      <formula>$O$183</formula>
    </cfRule>
  </conditionalFormatting>
  <conditionalFormatting sqref="AR183">
    <cfRule type="containsText" dxfId="9848" priority="537" operator="containsText" text="Score">
      <formula>NOT(ISERROR(SEARCH("Score",AR183)))</formula>
    </cfRule>
    <cfRule type="cellIs" dxfId="9847" priority="538" operator="greaterThan">
      <formula>$O$183</formula>
    </cfRule>
    <cfRule type="cellIs" dxfId="9846" priority="539" operator="equal">
      <formula>$O$183</formula>
    </cfRule>
    <cfRule type="cellIs" dxfId="9845" priority="540" operator="lessThan">
      <formula>$O$183</formula>
    </cfRule>
  </conditionalFormatting>
  <conditionalFormatting sqref="AS183">
    <cfRule type="containsText" dxfId="9844" priority="533" operator="containsText" text="Score">
      <formula>NOT(ISERROR(SEARCH("Score",AS183)))</formula>
    </cfRule>
    <cfRule type="cellIs" dxfId="9843" priority="534" operator="greaterThan">
      <formula>$O$183</formula>
    </cfRule>
    <cfRule type="cellIs" dxfId="9842" priority="535" operator="equal">
      <formula>$O$183</formula>
    </cfRule>
    <cfRule type="cellIs" dxfId="9841" priority="536" operator="lessThan">
      <formula>$O$183</formula>
    </cfRule>
  </conditionalFormatting>
  <conditionalFormatting sqref="AT183">
    <cfRule type="containsText" dxfId="9840" priority="529" operator="containsText" text="Score">
      <formula>NOT(ISERROR(SEARCH("Score",AT183)))</formula>
    </cfRule>
    <cfRule type="cellIs" dxfId="9839" priority="530" operator="greaterThan">
      <formula>$O$183</formula>
    </cfRule>
    <cfRule type="cellIs" dxfId="9838" priority="531" operator="equal">
      <formula>$O$183</formula>
    </cfRule>
    <cfRule type="cellIs" dxfId="9837" priority="532" operator="lessThan">
      <formula>$O$183</formula>
    </cfRule>
  </conditionalFormatting>
  <conditionalFormatting sqref="AU183">
    <cfRule type="containsText" dxfId="9836" priority="525" operator="containsText" text="Score">
      <formula>NOT(ISERROR(SEARCH("Score",AU183)))</formula>
    </cfRule>
    <cfRule type="cellIs" dxfId="9835" priority="526" operator="greaterThan">
      <formula>$O$183</formula>
    </cfRule>
    <cfRule type="cellIs" dxfId="9834" priority="527" operator="equal">
      <formula>$O$183</formula>
    </cfRule>
    <cfRule type="cellIs" dxfId="9833" priority="528" operator="lessThan">
      <formula>$O$183</formula>
    </cfRule>
  </conditionalFormatting>
  <conditionalFormatting sqref="AV183">
    <cfRule type="containsText" dxfId="9832" priority="521" operator="containsText" text="Score">
      <formula>NOT(ISERROR(SEARCH("Score",AV183)))</formula>
    </cfRule>
    <cfRule type="cellIs" dxfId="9831" priority="522" operator="greaterThan">
      <formula>$O$183</formula>
    </cfRule>
    <cfRule type="cellIs" dxfId="9830" priority="523" operator="equal">
      <formula>$O$183</formula>
    </cfRule>
    <cfRule type="cellIs" dxfId="9829" priority="524" operator="lessThan">
      <formula>$O$183</formula>
    </cfRule>
  </conditionalFormatting>
  <conditionalFormatting sqref="AW183">
    <cfRule type="containsText" dxfId="9828" priority="517" operator="containsText" text="Score">
      <formula>NOT(ISERROR(SEARCH("Score",AW183)))</formula>
    </cfRule>
    <cfRule type="cellIs" dxfId="9827" priority="518" operator="greaterThan">
      <formula>$O$183</formula>
    </cfRule>
    <cfRule type="cellIs" dxfId="9826" priority="519" operator="equal">
      <formula>$O$183</formula>
    </cfRule>
    <cfRule type="cellIs" dxfId="9825" priority="520" operator="lessThan">
      <formula>$O$183</formula>
    </cfRule>
  </conditionalFormatting>
  <conditionalFormatting sqref="AX183">
    <cfRule type="containsText" dxfId="9824" priority="513" operator="containsText" text="Score">
      <formula>NOT(ISERROR(SEARCH("Score",AX183)))</formula>
    </cfRule>
    <cfRule type="cellIs" dxfId="9823" priority="514" operator="greaterThan">
      <formula>$O$183</formula>
    </cfRule>
    <cfRule type="cellIs" dxfId="9822" priority="515" operator="equal">
      <formula>$O$183</formula>
    </cfRule>
    <cfRule type="cellIs" dxfId="9821" priority="516" operator="lessThan">
      <formula>$O$183</formula>
    </cfRule>
  </conditionalFormatting>
  <conditionalFormatting sqref="AY183">
    <cfRule type="containsText" dxfId="9820" priority="509" operator="containsText" text="Score">
      <formula>NOT(ISERROR(SEARCH("Score",AY183)))</formula>
    </cfRule>
    <cfRule type="cellIs" dxfId="9819" priority="510" operator="greaterThan">
      <formula>$O$183</formula>
    </cfRule>
    <cfRule type="cellIs" dxfId="9818" priority="511" operator="equal">
      <formula>$O$183</formula>
    </cfRule>
    <cfRule type="cellIs" dxfId="9817" priority="512" operator="lessThan">
      <formula>$O$183</formula>
    </cfRule>
  </conditionalFormatting>
  <conditionalFormatting sqref="AZ183">
    <cfRule type="containsText" dxfId="9816" priority="505" operator="containsText" text="Score">
      <formula>NOT(ISERROR(SEARCH("Score",AZ183)))</formula>
    </cfRule>
    <cfRule type="cellIs" dxfId="9815" priority="506" operator="greaterThan">
      <formula>$O$183</formula>
    </cfRule>
    <cfRule type="cellIs" dxfId="9814" priority="507" operator="equal">
      <formula>$O$183</formula>
    </cfRule>
    <cfRule type="cellIs" dxfId="9813" priority="508" operator="lessThan">
      <formula>$O$183</formula>
    </cfRule>
  </conditionalFormatting>
  <conditionalFormatting sqref="BA183">
    <cfRule type="containsText" dxfId="9812" priority="501" operator="containsText" text="Score">
      <formula>NOT(ISERROR(SEARCH("Score",BA183)))</formula>
    </cfRule>
    <cfRule type="cellIs" dxfId="9811" priority="502" operator="greaterThan">
      <formula>$O$183</formula>
    </cfRule>
    <cfRule type="cellIs" dxfId="9810" priority="503" operator="equal">
      <formula>$O$183</formula>
    </cfRule>
    <cfRule type="cellIs" dxfId="9809" priority="504" operator="lessThan">
      <formula>$O$183</formula>
    </cfRule>
  </conditionalFormatting>
  <conditionalFormatting sqref="BB183">
    <cfRule type="containsText" dxfId="9808" priority="497" operator="containsText" text="Score">
      <formula>NOT(ISERROR(SEARCH("Score",BB183)))</formula>
    </cfRule>
    <cfRule type="cellIs" dxfId="9807" priority="498" operator="greaterThan">
      <formula>$O$183</formula>
    </cfRule>
    <cfRule type="cellIs" dxfId="9806" priority="499" operator="equal">
      <formula>$O$183</formula>
    </cfRule>
    <cfRule type="cellIs" dxfId="9805" priority="500" operator="lessThan">
      <formula>$O$183</formula>
    </cfRule>
  </conditionalFormatting>
  <conditionalFormatting sqref="BC183">
    <cfRule type="containsText" dxfId="9804" priority="493" operator="containsText" text="Score">
      <formula>NOT(ISERROR(SEARCH("Score",BC183)))</formula>
    </cfRule>
    <cfRule type="cellIs" dxfId="9803" priority="494" operator="greaterThan">
      <formula>$O$183</formula>
    </cfRule>
    <cfRule type="cellIs" dxfId="9802" priority="495" operator="equal">
      <formula>$O$183</formula>
    </cfRule>
    <cfRule type="cellIs" dxfId="9801" priority="496" operator="lessThan">
      <formula>$O$183</formula>
    </cfRule>
  </conditionalFormatting>
  <conditionalFormatting sqref="BD183">
    <cfRule type="containsText" dxfId="9800" priority="489" operator="containsText" text="Score">
      <formula>NOT(ISERROR(SEARCH("Score",BD183)))</formula>
    </cfRule>
    <cfRule type="cellIs" dxfId="9799" priority="490" operator="greaterThan">
      <formula>$O$183</formula>
    </cfRule>
    <cfRule type="cellIs" dxfId="9798" priority="491" operator="equal">
      <formula>$O$183</formula>
    </cfRule>
    <cfRule type="cellIs" dxfId="9797" priority="492" operator="lessThan">
      <formula>$O$183</formula>
    </cfRule>
  </conditionalFormatting>
  <conditionalFormatting sqref="BE183">
    <cfRule type="containsText" dxfId="9796" priority="485" operator="containsText" text="Score">
      <formula>NOT(ISERROR(SEARCH("Score",BE183)))</formula>
    </cfRule>
    <cfRule type="cellIs" dxfId="9795" priority="486" operator="greaterThan">
      <formula>$O$183</formula>
    </cfRule>
    <cfRule type="cellIs" dxfId="9794" priority="487" operator="equal">
      <formula>$O$183</formula>
    </cfRule>
    <cfRule type="cellIs" dxfId="9793" priority="488" operator="lessThan">
      <formula>$O$183</formula>
    </cfRule>
  </conditionalFormatting>
  <conditionalFormatting sqref="BF183">
    <cfRule type="containsText" dxfId="9792" priority="481" operator="containsText" text="Score">
      <formula>NOT(ISERROR(SEARCH("Score",BF183)))</formula>
    </cfRule>
    <cfRule type="cellIs" dxfId="9791" priority="482" operator="greaterThan">
      <formula>$O$183</formula>
    </cfRule>
    <cfRule type="cellIs" dxfId="9790" priority="483" operator="equal">
      <formula>$O$183</formula>
    </cfRule>
    <cfRule type="cellIs" dxfId="9789" priority="484" operator="lessThan">
      <formula>$O$183</formula>
    </cfRule>
  </conditionalFormatting>
  <conditionalFormatting sqref="AL187">
    <cfRule type="containsText" dxfId="9788" priority="441" operator="containsText" text="Score">
      <formula>NOT(ISERROR(SEARCH("Score",AL187)))</formula>
    </cfRule>
    <cfRule type="cellIs" dxfId="9787" priority="442" operator="greaterThan">
      <formula>$O$187</formula>
    </cfRule>
    <cfRule type="cellIs" dxfId="9786" priority="443" operator="equal">
      <formula>$O$187</formula>
    </cfRule>
    <cfRule type="cellIs" dxfId="9785" priority="444" operator="lessThan">
      <formula>$O$187</formula>
    </cfRule>
  </conditionalFormatting>
  <conditionalFormatting sqref="AM187">
    <cfRule type="containsText" dxfId="9784" priority="437" operator="containsText" text="Score">
      <formula>NOT(ISERROR(SEARCH("Score",AM187)))</formula>
    </cfRule>
    <cfRule type="cellIs" dxfId="9783" priority="438" operator="greaterThan">
      <formula>$O$187</formula>
    </cfRule>
    <cfRule type="cellIs" dxfId="9782" priority="439" operator="equal">
      <formula>$O$187</formula>
    </cfRule>
    <cfRule type="cellIs" dxfId="9781" priority="440" operator="lessThan">
      <formula>$O$187</formula>
    </cfRule>
  </conditionalFormatting>
  <conditionalFormatting sqref="AN187">
    <cfRule type="containsText" dxfId="9780" priority="433" operator="containsText" text="Score">
      <formula>NOT(ISERROR(SEARCH("Score",AN187)))</formula>
    </cfRule>
    <cfRule type="cellIs" dxfId="9779" priority="434" operator="greaterThan">
      <formula>$O$187</formula>
    </cfRule>
    <cfRule type="cellIs" dxfId="9778" priority="435" operator="equal">
      <formula>$O$187</formula>
    </cfRule>
    <cfRule type="cellIs" dxfId="9777" priority="436" operator="lessThan">
      <formula>$O$187</formula>
    </cfRule>
  </conditionalFormatting>
  <conditionalFormatting sqref="AO187">
    <cfRule type="containsText" dxfId="9776" priority="429" operator="containsText" text="Score">
      <formula>NOT(ISERROR(SEARCH("Score",AO187)))</formula>
    </cfRule>
    <cfRule type="cellIs" dxfId="9775" priority="430" operator="greaterThan">
      <formula>$O$187</formula>
    </cfRule>
    <cfRule type="cellIs" dxfId="9774" priority="431" operator="equal">
      <formula>$O$187</formula>
    </cfRule>
    <cfRule type="cellIs" dxfId="9773" priority="432" operator="lessThan">
      <formula>$O$187</formula>
    </cfRule>
  </conditionalFormatting>
  <conditionalFormatting sqref="AP187">
    <cfRule type="containsText" dxfId="9772" priority="425" operator="containsText" text="Score">
      <formula>NOT(ISERROR(SEARCH("Score",AP187)))</formula>
    </cfRule>
    <cfRule type="cellIs" dxfId="9771" priority="426" operator="greaterThan">
      <formula>$O$187</formula>
    </cfRule>
    <cfRule type="cellIs" dxfId="9770" priority="427" operator="equal">
      <formula>$O$187</formula>
    </cfRule>
    <cfRule type="cellIs" dxfId="9769" priority="428" operator="lessThan">
      <formula>$O$187</formula>
    </cfRule>
  </conditionalFormatting>
  <conditionalFormatting sqref="AQ187">
    <cfRule type="containsText" dxfId="9768" priority="421" operator="containsText" text="Score">
      <formula>NOT(ISERROR(SEARCH("Score",AQ187)))</formula>
    </cfRule>
    <cfRule type="cellIs" dxfId="9767" priority="422" operator="greaterThan">
      <formula>$O$187</formula>
    </cfRule>
    <cfRule type="cellIs" dxfId="9766" priority="423" operator="equal">
      <formula>$O$187</formula>
    </cfRule>
    <cfRule type="cellIs" dxfId="9765" priority="424" operator="lessThan">
      <formula>$O$187</formula>
    </cfRule>
  </conditionalFormatting>
  <conditionalFormatting sqref="AR187">
    <cfRule type="containsText" dxfId="9764" priority="417" operator="containsText" text="Score">
      <formula>NOT(ISERROR(SEARCH("Score",AR187)))</formula>
    </cfRule>
    <cfRule type="cellIs" dxfId="9763" priority="418" operator="greaterThan">
      <formula>$O$187</formula>
    </cfRule>
    <cfRule type="cellIs" dxfId="9762" priority="419" operator="equal">
      <formula>$O$187</formula>
    </cfRule>
    <cfRule type="cellIs" dxfId="9761" priority="420" operator="lessThan">
      <formula>$O$187</formula>
    </cfRule>
  </conditionalFormatting>
  <conditionalFormatting sqref="AS187">
    <cfRule type="containsText" dxfId="9760" priority="413" operator="containsText" text="Score">
      <formula>NOT(ISERROR(SEARCH("Score",AS187)))</formula>
    </cfRule>
    <cfRule type="cellIs" dxfId="9759" priority="414" operator="greaterThan">
      <formula>$O$187</formula>
    </cfRule>
    <cfRule type="cellIs" dxfId="9758" priority="415" operator="equal">
      <formula>$O$187</formula>
    </cfRule>
    <cfRule type="cellIs" dxfId="9757" priority="416" operator="lessThan">
      <formula>$O$187</formula>
    </cfRule>
  </conditionalFormatting>
  <conditionalFormatting sqref="AT187">
    <cfRule type="containsText" dxfId="9756" priority="409" operator="containsText" text="Score">
      <formula>NOT(ISERROR(SEARCH("Score",AT187)))</formula>
    </cfRule>
    <cfRule type="cellIs" dxfId="9755" priority="410" operator="greaterThan">
      <formula>$O$187</formula>
    </cfRule>
    <cfRule type="cellIs" dxfId="9754" priority="411" operator="equal">
      <formula>$O$187</formula>
    </cfRule>
    <cfRule type="cellIs" dxfId="9753" priority="412" operator="lessThan">
      <formula>$O$187</formula>
    </cfRule>
  </conditionalFormatting>
  <conditionalFormatting sqref="AU187">
    <cfRule type="containsText" dxfId="9752" priority="405" operator="containsText" text="Score">
      <formula>NOT(ISERROR(SEARCH("Score",AU187)))</formula>
    </cfRule>
    <cfRule type="cellIs" dxfId="9751" priority="406" operator="greaterThan">
      <formula>$O$187</formula>
    </cfRule>
    <cfRule type="cellIs" dxfId="9750" priority="407" operator="equal">
      <formula>$O$187</formula>
    </cfRule>
    <cfRule type="cellIs" dxfId="9749" priority="408" operator="lessThan">
      <formula>$O$187</formula>
    </cfRule>
  </conditionalFormatting>
  <conditionalFormatting sqref="AV187">
    <cfRule type="containsText" dxfId="9748" priority="401" operator="containsText" text="Score">
      <formula>NOT(ISERROR(SEARCH("Score",AV187)))</formula>
    </cfRule>
    <cfRule type="cellIs" dxfId="9747" priority="402" operator="greaterThan">
      <formula>$O$187</formula>
    </cfRule>
    <cfRule type="cellIs" dxfId="9746" priority="403" operator="equal">
      <formula>$O$187</formula>
    </cfRule>
    <cfRule type="cellIs" dxfId="9745" priority="404" operator="lessThan">
      <formula>$O$187</formula>
    </cfRule>
  </conditionalFormatting>
  <conditionalFormatting sqref="AW187">
    <cfRule type="containsText" dxfId="9744" priority="397" operator="containsText" text="Score">
      <formula>NOT(ISERROR(SEARCH("Score",AW187)))</formula>
    </cfRule>
    <cfRule type="cellIs" dxfId="9743" priority="398" operator="greaterThan">
      <formula>$O$187</formula>
    </cfRule>
    <cfRule type="cellIs" dxfId="9742" priority="399" operator="equal">
      <formula>$O$187</formula>
    </cfRule>
    <cfRule type="cellIs" dxfId="9741" priority="400" operator="lessThan">
      <formula>$O$187</formula>
    </cfRule>
  </conditionalFormatting>
  <conditionalFormatting sqref="AX187">
    <cfRule type="containsText" dxfId="9740" priority="393" operator="containsText" text="Score">
      <formula>NOT(ISERROR(SEARCH("Score",AX187)))</formula>
    </cfRule>
    <cfRule type="cellIs" dxfId="9739" priority="394" operator="greaterThan">
      <formula>$O$187</formula>
    </cfRule>
    <cfRule type="cellIs" dxfId="9738" priority="395" operator="equal">
      <formula>$O$187</formula>
    </cfRule>
    <cfRule type="cellIs" dxfId="9737" priority="396" operator="lessThan">
      <formula>$O$187</formula>
    </cfRule>
  </conditionalFormatting>
  <conditionalFormatting sqref="AY187">
    <cfRule type="containsText" dxfId="9736" priority="389" operator="containsText" text="Score">
      <formula>NOT(ISERROR(SEARCH("Score",AY187)))</formula>
    </cfRule>
    <cfRule type="cellIs" dxfId="9735" priority="390" operator="greaterThan">
      <formula>$O$187</formula>
    </cfRule>
    <cfRule type="cellIs" dxfId="9734" priority="391" operator="equal">
      <formula>$O$187</formula>
    </cfRule>
    <cfRule type="cellIs" dxfId="9733" priority="392" operator="lessThan">
      <formula>$O$187</formula>
    </cfRule>
  </conditionalFormatting>
  <conditionalFormatting sqref="AZ187">
    <cfRule type="containsText" dxfId="9732" priority="385" operator="containsText" text="Score">
      <formula>NOT(ISERROR(SEARCH("Score",AZ187)))</formula>
    </cfRule>
    <cfRule type="cellIs" dxfId="9731" priority="386" operator="greaterThan">
      <formula>$O$187</formula>
    </cfRule>
    <cfRule type="cellIs" dxfId="9730" priority="387" operator="equal">
      <formula>$O$187</formula>
    </cfRule>
    <cfRule type="cellIs" dxfId="9729" priority="388" operator="lessThan">
      <formula>$O$187</formula>
    </cfRule>
  </conditionalFormatting>
  <conditionalFormatting sqref="BA187">
    <cfRule type="containsText" dxfId="9728" priority="381" operator="containsText" text="Score">
      <formula>NOT(ISERROR(SEARCH("Score",BA187)))</formula>
    </cfRule>
    <cfRule type="cellIs" dxfId="9727" priority="382" operator="greaterThan">
      <formula>$O$187</formula>
    </cfRule>
    <cfRule type="cellIs" dxfId="9726" priority="383" operator="equal">
      <formula>$O$187</formula>
    </cfRule>
    <cfRule type="cellIs" dxfId="9725" priority="384" operator="lessThan">
      <formula>$O$187</formula>
    </cfRule>
  </conditionalFormatting>
  <conditionalFormatting sqref="BB187">
    <cfRule type="containsText" dxfId="9724" priority="377" operator="containsText" text="Score">
      <formula>NOT(ISERROR(SEARCH("Score",BB187)))</formula>
    </cfRule>
    <cfRule type="cellIs" dxfId="9723" priority="378" operator="greaterThan">
      <formula>$O$187</formula>
    </cfRule>
    <cfRule type="cellIs" dxfId="9722" priority="379" operator="equal">
      <formula>$O$187</formula>
    </cfRule>
    <cfRule type="cellIs" dxfId="9721" priority="380" operator="lessThan">
      <formula>$O$187</formula>
    </cfRule>
  </conditionalFormatting>
  <conditionalFormatting sqref="BC187">
    <cfRule type="containsText" dxfId="9720" priority="373" operator="containsText" text="Score">
      <formula>NOT(ISERROR(SEARCH("Score",BC187)))</formula>
    </cfRule>
    <cfRule type="cellIs" dxfId="9719" priority="374" operator="greaterThan">
      <formula>$O$187</formula>
    </cfRule>
    <cfRule type="cellIs" dxfId="9718" priority="375" operator="equal">
      <formula>$O$187</formula>
    </cfRule>
    <cfRule type="cellIs" dxfId="9717" priority="376" operator="lessThan">
      <formula>$O$187</formula>
    </cfRule>
  </conditionalFormatting>
  <conditionalFormatting sqref="BD187">
    <cfRule type="containsText" dxfId="9716" priority="369" operator="containsText" text="Score">
      <formula>NOT(ISERROR(SEARCH("Score",BD187)))</formula>
    </cfRule>
    <cfRule type="cellIs" dxfId="9715" priority="370" operator="greaterThan">
      <formula>$O$187</formula>
    </cfRule>
    <cfRule type="cellIs" dxfId="9714" priority="371" operator="equal">
      <formula>$O$187</formula>
    </cfRule>
    <cfRule type="cellIs" dxfId="9713" priority="372" operator="lessThan">
      <formula>$O$187</formula>
    </cfRule>
  </conditionalFormatting>
  <conditionalFormatting sqref="BE187">
    <cfRule type="containsText" dxfId="9712" priority="365" operator="containsText" text="Score">
      <formula>NOT(ISERROR(SEARCH("Score",BE187)))</formula>
    </cfRule>
    <cfRule type="cellIs" dxfId="9711" priority="366" operator="greaterThan">
      <formula>$O$187</formula>
    </cfRule>
    <cfRule type="cellIs" dxfId="9710" priority="367" operator="equal">
      <formula>$O$187</formula>
    </cfRule>
    <cfRule type="cellIs" dxfId="9709" priority="368" operator="lessThan">
      <formula>$O$187</formula>
    </cfRule>
  </conditionalFormatting>
  <conditionalFormatting sqref="BF187">
    <cfRule type="containsText" dxfId="9708" priority="361" operator="containsText" text="Score">
      <formula>NOT(ISERROR(SEARCH("Score",BF187)))</formula>
    </cfRule>
    <cfRule type="cellIs" dxfId="9707" priority="362" operator="greaterThan">
      <formula>$O$187</formula>
    </cfRule>
    <cfRule type="cellIs" dxfId="9706" priority="363" operator="equal">
      <formula>$O$187</formula>
    </cfRule>
    <cfRule type="cellIs" dxfId="9705" priority="364" operator="lessThan">
      <formula>$O$187</formula>
    </cfRule>
  </conditionalFormatting>
  <conditionalFormatting sqref="AL191">
    <cfRule type="containsText" dxfId="9704" priority="321" operator="containsText" text="Score">
      <formula>NOT(ISERROR(SEARCH("Score",AL191)))</formula>
    </cfRule>
    <cfRule type="cellIs" dxfId="9703" priority="322" operator="greaterThan">
      <formula>$O$191</formula>
    </cfRule>
    <cfRule type="cellIs" dxfId="9702" priority="323" operator="equal">
      <formula>$O$191</formula>
    </cfRule>
    <cfRule type="cellIs" dxfId="9701" priority="324" operator="lessThan">
      <formula>$O$191</formula>
    </cfRule>
  </conditionalFormatting>
  <conditionalFormatting sqref="AM191">
    <cfRule type="containsText" dxfId="9700" priority="317" operator="containsText" text="Score">
      <formula>NOT(ISERROR(SEARCH("Score",AM191)))</formula>
    </cfRule>
    <cfRule type="cellIs" dxfId="9699" priority="318" operator="greaterThan">
      <formula>$O$191</formula>
    </cfRule>
    <cfRule type="cellIs" dxfId="9698" priority="319" operator="equal">
      <formula>$O$191</formula>
    </cfRule>
    <cfRule type="cellIs" dxfId="9697" priority="320" operator="lessThan">
      <formula>$O$191</formula>
    </cfRule>
  </conditionalFormatting>
  <conditionalFormatting sqref="AN191">
    <cfRule type="containsText" dxfId="9696" priority="313" operator="containsText" text="Score">
      <formula>NOT(ISERROR(SEARCH("Score",AN191)))</formula>
    </cfRule>
    <cfRule type="cellIs" dxfId="9695" priority="314" operator="greaterThan">
      <formula>$O$191</formula>
    </cfRule>
    <cfRule type="cellIs" dxfId="9694" priority="315" operator="equal">
      <formula>$O$191</formula>
    </cfRule>
    <cfRule type="cellIs" dxfId="9693" priority="316" operator="lessThan">
      <formula>$O$191</formula>
    </cfRule>
  </conditionalFormatting>
  <conditionalFormatting sqref="AO191">
    <cfRule type="containsText" dxfId="9692" priority="309" operator="containsText" text="Score">
      <formula>NOT(ISERROR(SEARCH("Score",AO191)))</formula>
    </cfRule>
    <cfRule type="cellIs" dxfId="9691" priority="310" operator="greaterThan">
      <formula>$O$191</formula>
    </cfRule>
    <cfRule type="cellIs" dxfId="9690" priority="311" operator="equal">
      <formula>$O$191</formula>
    </cfRule>
    <cfRule type="cellIs" dxfId="9689" priority="312" operator="lessThan">
      <formula>$O$191</formula>
    </cfRule>
  </conditionalFormatting>
  <conditionalFormatting sqref="AP191">
    <cfRule type="containsText" dxfId="9688" priority="305" operator="containsText" text="Score">
      <formula>NOT(ISERROR(SEARCH("Score",AP191)))</formula>
    </cfRule>
    <cfRule type="cellIs" dxfId="9687" priority="306" operator="greaterThan">
      <formula>$O$191</formula>
    </cfRule>
    <cfRule type="cellIs" dxfId="9686" priority="307" operator="equal">
      <formula>$O$191</formula>
    </cfRule>
    <cfRule type="cellIs" dxfId="9685" priority="308" operator="lessThan">
      <formula>$O$191</formula>
    </cfRule>
  </conditionalFormatting>
  <conditionalFormatting sqref="AQ191">
    <cfRule type="containsText" dxfId="9684" priority="301" operator="containsText" text="Score">
      <formula>NOT(ISERROR(SEARCH("Score",AQ191)))</formula>
    </cfRule>
    <cfRule type="cellIs" dxfId="9683" priority="302" operator="greaterThan">
      <formula>$O$191</formula>
    </cfRule>
    <cfRule type="cellIs" dxfId="9682" priority="303" operator="equal">
      <formula>$O$191</formula>
    </cfRule>
    <cfRule type="cellIs" dxfId="9681" priority="304" operator="lessThan">
      <formula>$O$191</formula>
    </cfRule>
  </conditionalFormatting>
  <conditionalFormatting sqref="AR191">
    <cfRule type="containsText" dxfId="9680" priority="297" operator="containsText" text="Score">
      <formula>NOT(ISERROR(SEARCH("Score",AR191)))</formula>
    </cfRule>
    <cfRule type="cellIs" dxfId="9679" priority="298" operator="greaterThan">
      <formula>$O$191</formula>
    </cfRule>
    <cfRule type="cellIs" dxfId="9678" priority="299" operator="equal">
      <formula>$O$191</formula>
    </cfRule>
    <cfRule type="cellIs" dxfId="9677" priority="300" operator="lessThan">
      <formula>$O$191</formula>
    </cfRule>
  </conditionalFormatting>
  <conditionalFormatting sqref="AS191">
    <cfRule type="containsText" dxfId="9676" priority="293" operator="containsText" text="Score">
      <formula>NOT(ISERROR(SEARCH("Score",AS191)))</formula>
    </cfRule>
    <cfRule type="cellIs" dxfId="9675" priority="294" operator="greaterThan">
      <formula>$O$191</formula>
    </cfRule>
    <cfRule type="cellIs" dxfId="9674" priority="295" operator="equal">
      <formula>$O$191</formula>
    </cfRule>
    <cfRule type="cellIs" dxfId="9673" priority="296" operator="lessThan">
      <formula>$O$191</formula>
    </cfRule>
  </conditionalFormatting>
  <conditionalFormatting sqref="AT191">
    <cfRule type="containsText" dxfId="9672" priority="289" operator="containsText" text="Score">
      <formula>NOT(ISERROR(SEARCH("Score",AT191)))</formula>
    </cfRule>
    <cfRule type="cellIs" dxfId="9671" priority="290" operator="greaterThan">
      <formula>$O$191</formula>
    </cfRule>
    <cfRule type="cellIs" dxfId="9670" priority="291" operator="equal">
      <formula>$O$191</formula>
    </cfRule>
    <cfRule type="cellIs" dxfId="9669" priority="292" operator="lessThan">
      <formula>$O$191</formula>
    </cfRule>
  </conditionalFormatting>
  <conditionalFormatting sqref="AU191">
    <cfRule type="containsText" dxfId="9668" priority="285" operator="containsText" text="Score">
      <formula>NOT(ISERROR(SEARCH("Score",AU191)))</formula>
    </cfRule>
    <cfRule type="cellIs" dxfId="9667" priority="286" operator="greaterThan">
      <formula>$O$191</formula>
    </cfRule>
    <cfRule type="cellIs" dxfId="9666" priority="287" operator="equal">
      <formula>$O$191</formula>
    </cfRule>
    <cfRule type="cellIs" dxfId="9665" priority="288" operator="lessThan">
      <formula>$O$191</formula>
    </cfRule>
  </conditionalFormatting>
  <conditionalFormatting sqref="AV191">
    <cfRule type="containsText" dxfId="9664" priority="281" operator="containsText" text="Score">
      <formula>NOT(ISERROR(SEARCH("Score",AV191)))</formula>
    </cfRule>
    <cfRule type="cellIs" dxfId="9663" priority="282" operator="greaterThan">
      <formula>$O$191</formula>
    </cfRule>
    <cfRule type="cellIs" dxfId="9662" priority="283" operator="equal">
      <formula>$O$191</formula>
    </cfRule>
    <cfRule type="cellIs" dxfId="9661" priority="284" operator="lessThan">
      <formula>$O$191</formula>
    </cfRule>
  </conditionalFormatting>
  <conditionalFormatting sqref="AW191">
    <cfRule type="containsText" dxfId="9660" priority="277" operator="containsText" text="Score">
      <formula>NOT(ISERROR(SEARCH("Score",AW191)))</formula>
    </cfRule>
    <cfRule type="cellIs" dxfId="9659" priority="278" operator="greaterThan">
      <formula>$O$191</formula>
    </cfRule>
    <cfRule type="cellIs" dxfId="9658" priority="279" operator="equal">
      <formula>$O$191</formula>
    </cfRule>
    <cfRule type="cellIs" dxfId="9657" priority="280" operator="lessThan">
      <formula>$O$191</formula>
    </cfRule>
  </conditionalFormatting>
  <conditionalFormatting sqref="AX191">
    <cfRule type="containsText" dxfId="9656" priority="273" operator="containsText" text="Score">
      <formula>NOT(ISERROR(SEARCH("Score",AX191)))</formula>
    </cfRule>
    <cfRule type="cellIs" dxfId="9655" priority="274" operator="greaterThan">
      <formula>$O$191</formula>
    </cfRule>
    <cfRule type="cellIs" dxfId="9654" priority="275" operator="equal">
      <formula>$O$191</formula>
    </cfRule>
    <cfRule type="cellIs" dxfId="9653" priority="276" operator="lessThan">
      <formula>$O$191</formula>
    </cfRule>
  </conditionalFormatting>
  <conditionalFormatting sqref="AY191">
    <cfRule type="containsText" dxfId="9652" priority="269" operator="containsText" text="Score">
      <formula>NOT(ISERROR(SEARCH("Score",AY191)))</formula>
    </cfRule>
    <cfRule type="cellIs" dxfId="9651" priority="270" operator="greaterThan">
      <formula>$O$191</formula>
    </cfRule>
    <cfRule type="cellIs" dxfId="9650" priority="271" operator="equal">
      <formula>$O$191</formula>
    </cfRule>
    <cfRule type="cellIs" dxfId="9649" priority="272" operator="lessThan">
      <formula>$O$191</formula>
    </cfRule>
  </conditionalFormatting>
  <conditionalFormatting sqref="AZ191">
    <cfRule type="containsText" dxfId="9648" priority="265" operator="containsText" text="Score">
      <formula>NOT(ISERROR(SEARCH("Score",AZ191)))</formula>
    </cfRule>
    <cfRule type="cellIs" dxfId="9647" priority="266" operator="greaterThan">
      <formula>$O$191</formula>
    </cfRule>
    <cfRule type="cellIs" dxfId="9646" priority="267" operator="equal">
      <formula>$O$191</formula>
    </cfRule>
    <cfRule type="cellIs" dxfId="9645" priority="268" operator="lessThan">
      <formula>$O$191</formula>
    </cfRule>
  </conditionalFormatting>
  <conditionalFormatting sqref="BA191">
    <cfRule type="containsText" dxfId="9644" priority="261" operator="containsText" text="Score">
      <formula>NOT(ISERROR(SEARCH("Score",BA191)))</formula>
    </cfRule>
    <cfRule type="cellIs" dxfId="9643" priority="262" operator="greaterThan">
      <formula>$O$191</formula>
    </cfRule>
    <cfRule type="cellIs" dxfId="9642" priority="263" operator="equal">
      <formula>$O$191</formula>
    </cfRule>
    <cfRule type="cellIs" dxfId="9641" priority="264" operator="lessThan">
      <formula>$O$191</formula>
    </cfRule>
  </conditionalFormatting>
  <conditionalFormatting sqref="BB191">
    <cfRule type="containsText" dxfId="9640" priority="257" operator="containsText" text="Score">
      <formula>NOT(ISERROR(SEARCH("Score",BB191)))</formula>
    </cfRule>
    <cfRule type="cellIs" dxfId="9639" priority="258" operator="greaterThan">
      <formula>$O$191</formula>
    </cfRule>
    <cfRule type="cellIs" dxfId="9638" priority="259" operator="equal">
      <formula>$O$191</formula>
    </cfRule>
    <cfRule type="cellIs" dxfId="9637" priority="260" operator="lessThan">
      <formula>$O$191</formula>
    </cfRule>
  </conditionalFormatting>
  <conditionalFormatting sqref="BC191">
    <cfRule type="containsText" dxfId="9636" priority="253" operator="containsText" text="Score">
      <formula>NOT(ISERROR(SEARCH("Score",BC191)))</formula>
    </cfRule>
    <cfRule type="cellIs" dxfId="9635" priority="254" operator="greaterThan">
      <formula>$O$191</formula>
    </cfRule>
    <cfRule type="cellIs" dxfId="9634" priority="255" operator="equal">
      <formula>$O$191</formula>
    </cfRule>
    <cfRule type="cellIs" dxfId="9633" priority="256" operator="lessThan">
      <formula>$O$191</formula>
    </cfRule>
  </conditionalFormatting>
  <conditionalFormatting sqref="BD191">
    <cfRule type="containsText" dxfId="9632" priority="249" operator="containsText" text="Score">
      <formula>NOT(ISERROR(SEARCH("Score",BD191)))</formula>
    </cfRule>
    <cfRule type="cellIs" dxfId="9631" priority="250" operator="greaterThan">
      <formula>$O$191</formula>
    </cfRule>
    <cfRule type="cellIs" dxfId="9630" priority="251" operator="equal">
      <formula>$O$191</formula>
    </cfRule>
    <cfRule type="cellIs" dxfId="9629" priority="252" operator="lessThan">
      <formula>$O$191</formula>
    </cfRule>
  </conditionalFormatting>
  <conditionalFormatting sqref="BE191">
    <cfRule type="containsText" dxfId="9628" priority="245" operator="containsText" text="Score">
      <formula>NOT(ISERROR(SEARCH("Score",BE191)))</formula>
    </cfRule>
    <cfRule type="cellIs" dxfId="9627" priority="246" operator="greaterThan">
      <formula>$O$191</formula>
    </cfRule>
    <cfRule type="cellIs" dxfId="9626" priority="247" operator="equal">
      <formula>$O$191</formula>
    </cfRule>
    <cfRule type="cellIs" dxfId="9625" priority="248" operator="lessThan">
      <formula>$O$191</formula>
    </cfRule>
  </conditionalFormatting>
  <conditionalFormatting sqref="BF191">
    <cfRule type="containsText" dxfId="9624" priority="241" operator="containsText" text="Score">
      <formula>NOT(ISERROR(SEARCH("Score",BF191)))</formula>
    </cfRule>
    <cfRule type="cellIs" dxfId="9623" priority="242" operator="greaterThan">
      <formula>$O$191</formula>
    </cfRule>
    <cfRule type="cellIs" dxfId="9622" priority="243" operator="equal">
      <formula>$O$191</formula>
    </cfRule>
    <cfRule type="cellIs" dxfId="9621" priority="244" operator="lessThan">
      <formula>$O$191</formula>
    </cfRule>
  </conditionalFormatting>
  <conditionalFormatting sqref="AL195">
    <cfRule type="containsText" dxfId="9620" priority="201" operator="containsText" text="Score">
      <formula>NOT(ISERROR(SEARCH("Score",AL195)))</formula>
    </cfRule>
    <cfRule type="cellIs" dxfId="9619" priority="202" operator="greaterThan">
      <formula>$O$195</formula>
    </cfRule>
    <cfRule type="cellIs" dxfId="9618" priority="203" operator="equal">
      <formula>$O$195</formula>
    </cfRule>
    <cfRule type="cellIs" dxfId="9617" priority="204" operator="lessThan">
      <formula>$O$195</formula>
    </cfRule>
  </conditionalFormatting>
  <conditionalFormatting sqref="AM195">
    <cfRule type="containsText" dxfId="9616" priority="197" operator="containsText" text="Score">
      <formula>NOT(ISERROR(SEARCH("Score",AM195)))</formula>
    </cfRule>
    <cfRule type="cellIs" dxfId="9615" priority="198" operator="greaterThan">
      <formula>$O$195</formula>
    </cfRule>
    <cfRule type="cellIs" dxfId="9614" priority="199" operator="equal">
      <formula>$O$195</formula>
    </cfRule>
    <cfRule type="cellIs" dxfId="9613" priority="200" operator="lessThan">
      <formula>$O$195</formula>
    </cfRule>
  </conditionalFormatting>
  <conditionalFormatting sqref="AN195">
    <cfRule type="containsText" dxfId="9612" priority="193" operator="containsText" text="Score">
      <formula>NOT(ISERROR(SEARCH("Score",AN195)))</formula>
    </cfRule>
    <cfRule type="cellIs" dxfId="9611" priority="194" operator="greaterThan">
      <formula>$O$195</formula>
    </cfRule>
    <cfRule type="cellIs" dxfId="9610" priority="195" operator="equal">
      <formula>$O$195</formula>
    </cfRule>
    <cfRule type="cellIs" dxfId="9609" priority="196" operator="lessThan">
      <formula>$O$195</formula>
    </cfRule>
  </conditionalFormatting>
  <conditionalFormatting sqref="AO195">
    <cfRule type="containsText" dxfId="9608" priority="189" operator="containsText" text="Score">
      <formula>NOT(ISERROR(SEARCH("Score",AO195)))</formula>
    </cfRule>
    <cfRule type="cellIs" dxfId="9607" priority="190" operator="greaterThan">
      <formula>$O$195</formula>
    </cfRule>
    <cfRule type="cellIs" dxfId="9606" priority="191" operator="equal">
      <formula>$O$195</formula>
    </cfRule>
    <cfRule type="cellIs" dxfId="9605" priority="192" operator="lessThan">
      <formula>$O$195</formula>
    </cfRule>
  </conditionalFormatting>
  <conditionalFormatting sqref="AP195">
    <cfRule type="containsText" dxfId="9604" priority="185" operator="containsText" text="Score">
      <formula>NOT(ISERROR(SEARCH("Score",AP195)))</formula>
    </cfRule>
    <cfRule type="cellIs" dxfId="9603" priority="186" operator="greaterThan">
      <formula>$O$195</formula>
    </cfRule>
    <cfRule type="cellIs" dxfId="9602" priority="187" operator="equal">
      <formula>$O$195</formula>
    </cfRule>
    <cfRule type="cellIs" dxfId="9601" priority="188" operator="lessThan">
      <formula>$O$195</formula>
    </cfRule>
  </conditionalFormatting>
  <conditionalFormatting sqref="AQ195">
    <cfRule type="containsText" dxfId="9600" priority="181" operator="containsText" text="Score">
      <formula>NOT(ISERROR(SEARCH("Score",AQ195)))</formula>
    </cfRule>
    <cfRule type="cellIs" dxfId="9599" priority="182" operator="greaterThan">
      <formula>$O$195</formula>
    </cfRule>
    <cfRule type="cellIs" dxfId="9598" priority="183" operator="equal">
      <formula>$O$195</formula>
    </cfRule>
    <cfRule type="cellIs" dxfId="9597" priority="184" operator="lessThan">
      <formula>$O$195</formula>
    </cfRule>
  </conditionalFormatting>
  <conditionalFormatting sqref="AR195">
    <cfRule type="containsText" dxfId="9596" priority="177" operator="containsText" text="Score">
      <formula>NOT(ISERROR(SEARCH("Score",AR195)))</formula>
    </cfRule>
    <cfRule type="cellIs" dxfId="9595" priority="178" operator="greaterThan">
      <formula>$O$195</formula>
    </cfRule>
    <cfRule type="cellIs" dxfId="9594" priority="179" operator="equal">
      <formula>$O$195</formula>
    </cfRule>
    <cfRule type="cellIs" dxfId="9593" priority="180" operator="lessThan">
      <formula>$O$195</formula>
    </cfRule>
  </conditionalFormatting>
  <conditionalFormatting sqref="AS195">
    <cfRule type="containsText" dxfId="9592" priority="173" operator="containsText" text="Score">
      <formula>NOT(ISERROR(SEARCH("Score",AS195)))</formula>
    </cfRule>
    <cfRule type="cellIs" dxfId="9591" priority="174" operator="greaterThan">
      <formula>$O$195</formula>
    </cfRule>
    <cfRule type="cellIs" dxfId="9590" priority="175" operator="equal">
      <formula>$O$195</formula>
    </cfRule>
    <cfRule type="cellIs" dxfId="9589" priority="176" operator="lessThan">
      <formula>$O$195</formula>
    </cfRule>
  </conditionalFormatting>
  <conditionalFormatting sqref="AT195">
    <cfRule type="containsText" dxfId="9588" priority="169" operator="containsText" text="Score">
      <formula>NOT(ISERROR(SEARCH("Score",AT195)))</formula>
    </cfRule>
    <cfRule type="cellIs" dxfId="9587" priority="170" operator="greaterThan">
      <formula>$O$195</formula>
    </cfRule>
    <cfRule type="cellIs" dxfId="9586" priority="171" operator="equal">
      <formula>$O$195</formula>
    </cfRule>
    <cfRule type="cellIs" dxfId="9585" priority="172" operator="lessThan">
      <formula>$O$195</formula>
    </cfRule>
  </conditionalFormatting>
  <conditionalFormatting sqref="AU195">
    <cfRule type="containsText" dxfId="9584" priority="165" operator="containsText" text="Score">
      <formula>NOT(ISERROR(SEARCH("Score",AU195)))</formula>
    </cfRule>
    <cfRule type="cellIs" dxfId="9583" priority="166" operator="greaterThan">
      <formula>$O$195</formula>
    </cfRule>
    <cfRule type="cellIs" dxfId="9582" priority="167" operator="equal">
      <formula>$O$195</formula>
    </cfRule>
    <cfRule type="cellIs" dxfId="9581" priority="168" operator="lessThan">
      <formula>$O$195</formula>
    </cfRule>
  </conditionalFormatting>
  <conditionalFormatting sqref="AV195">
    <cfRule type="containsText" dxfId="9580" priority="161" operator="containsText" text="Score">
      <formula>NOT(ISERROR(SEARCH("Score",AV195)))</formula>
    </cfRule>
    <cfRule type="cellIs" dxfId="9579" priority="162" operator="greaterThan">
      <formula>$O$195</formula>
    </cfRule>
    <cfRule type="cellIs" dxfId="9578" priority="163" operator="equal">
      <formula>$O$195</formula>
    </cfRule>
    <cfRule type="cellIs" dxfId="9577" priority="164" operator="lessThan">
      <formula>$O$195</formula>
    </cfRule>
  </conditionalFormatting>
  <conditionalFormatting sqref="AW195">
    <cfRule type="containsText" dxfId="9576" priority="157" operator="containsText" text="Score">
      <formula>NOT(ISERROR(SEARCH("Score",AW195)))</formula>
    </cfRule>
    <cfRule type="cellIs" dxfId="9575" priority="158" operator="greaterThan">
      <formula>$O$195</formula>
    </cfRule>
    <cfRule type="cellIs" dxfId="9574" priority="159" operator="equal">
      <formula>$O$195</formula>
    </cfRule>
    <cfRule type="cellIs" dxfId="9573" priority="160" operator="lessThan">
      <formula>$O$195</formula>
    </cfRule>
  </conditionalFormatting>
  <conditionalFormatting sqref="AX195">
    <cfRule type="containsText" dxfId="9572" priority="153" operator="containsText" text="Score">
      <formula>NOT(ISERROR(SEARCH("Score",AX195)))</formula>
    </cfRule>
    <cfRule type="cellIs" dxfId="9571" priority="154" operator="greaterThan">
      <formula>$O$195</formula>
    </cfRule>
    <cfRule type="cellIs" dxfId="9570" priority="155" operator="equal">
      <formula>$O$195</formula>
    </cfRule>
    <cfRule type="cellIs" dxfId="9569" priority="156" operator="lessThan">
      <formula>$O$195</formula>
    </cfRule>
  </conditionalFormatting>
  <conditionalFormatting sqref="AY195">
    <cfRule type="containsText" dxfId="9568" priority="149" operator="containsText" text="Score">
      <formula>NOT(ISERROR(SEARCH("Score",AY195)))</formula>
    </cfRule>
    <cfRule type="cellIs" dxfId="9567" priority="150" operator="greaterThan">
      <formula>$O$195</formula>
    </cfRule>
    <cfRule type="cellIs" dxfId="9566" priority="151" operator="equal">
      <formula>$O$195</formula>
    </cfRule>
    <cfRule type="cellIs" dxfId="9565" priority="152" operator="lessThan">
      <formula>$O$195</formula>
    </cfRule>
  </conditionalFormatting>
  <conditionalFormatting sqref="AZ195">
    <cfRule type="containsText" dxfId="9564" priority="145" operator="containsText" text="Score">
      <formula>NOT(ISERROR(SEARCH("Score",AZ195)))</formula>
    </cfRule>
    <cfRule type="cellIs" dxfId="9563" priority="146" operator="greaterThan">
      <formula>$O$195</formula>
    </cfRule>
    <cfRule type="cellIs" dxfId="9562" priority="147" operator="equal">
      <formula>$O$195</formula>
    </cfRule>
    <cfRule type="cellIs" dxfId="9561" priority="148" operator="lessThan">
      <formula>$O$195</formula>
    </cfRule>
  </conditionalFormatting>
  <conditionalFormatting sqref="BA195">
    <cfRule type="containsText" dxfId="9560" priority="141" operator="containsText" text="Score">
      <formula>NOT(ISERROR(SEARCH("Score",BA195)))</formula>
    </cfRule>
    <cfRule type="cellIs" dxfId="9559" priority="142" operator="greaterThan">
      <formula>$O$195</formula>
    </cfRule>
    <cfRule type="cellIs" dxfId="9558" priority="143" operator="equal">
      <formula>$O$195</formula>
    </cfRule>
    <cfRule type="cellIs" dxfId="9557" priority="144" operator="lessThan">
      <formula>$O$195</formula>
    </cfRule>
  </conditionalFormatting>
  <conditionalFormatting sqref="BB195">
    <cfRule type="containsText" dxfId="9556" priority="137" operator="containsText" text="Score">
      <formula>NOT(ISERROR(SEARCH("Score",BB195)))</formula>
    </cfRule>
    <cfRule type="cellIs" dxfId="9555" priority="138" operator="greaterThan">
      <formula>$O$195</formula>
    </cfRule>
    <cfRule type="cellIs" dxfId="9554" priority="139" operator="equal">
      <formula>$O$195</formula>
    </cfRule>
    <cfRule type="cellIs" dxfId="9553" priority="140" operator="lessThan">
      <formula>$O$195</formula>
    </cfRule>
  </conditionalFormatting>
  <conditionalFormatting sqref="BC195">
    <cfRule type="containsText" dxfId="9552" priority="133" operator="containsText" text="Score">
      <formula>NOT(ISERROR(SEARCH("Score",BC195)))</formula>
    </cfRule>
    <cfRule type="cellIs" dxfId="9551" priority="134" operator="greaterThan">
      <formula>$O$195</formula>
    </cfRule>
    <cfRule type="cellIs" dxfId="9550" priority="135" operator="equal">
      <formula>$O$195</formula>
    </cfRule>
    <cfRule type="cellIs" dxfId="9549" priority="136" operator="lessThan">
      <formula>$O$195</formula>
    </cfRule>
  </conditionalFormatting>
  <conditionalFormatting sqref="BD195">
    <cfRule type="containsText" dxfId="9548" priority="129" operator="containsText" text="Score">
      <formula>NOT(ISERROR(SEARCH("Score",BD195)))</formula>
    </cfRule>
    <cfRule type="cellIs" dxfId="9547" priority="130" operator="greaterThan">
      <formula>$O$195</formula>
    </cfRule>
    <cfRule type="cellIs" dxfId="9546" priority="131" operator="equal">
      <formula>$O$195</formula>
    </cfRule>
    <cfRule type="cellIs" dxfId="9545" priority="132" operator="lessThan">
      <formula>$O$195</formula>
    </cfRule>
  </conditionalFormatting>
  <conditionalFormatting sqref="BE195">
    <cfRule type="containsText" dxfId="9544" priority="125" operator="containsText" text="Score">
      <formula>NOT(ISERROR(SEARCH("Score",BE195)))</formula>
    </cfRule>
    <cfRule type="cellIs" dxfId="9543" priority="126" operator="greaterThan">
      <formula>$O$195</formula>
    </cfRule>
    <cfRule type="cellIs" dxfId="9542" priority="127" operator="equal">
      <formula>$O$195</formula>
    </cfRule>
    <cfRule type="cellIs" dxfId="9541" priority="128" operator="lessThan">
      <formula>$O$195</formula>
    </cfRule>
  </conditionalFormatting>
  <conditionalFormatting sqref="BF195">
    <cfRule type="containsText" dxfId="9540" priority="121" operator="containsText" text="Score">
      <formula>NOT(ISERROR(SEARCH("Score",BF195)))</formula>
    </cfRule>
    <cfRule type="cellIs" dxfId="9539" priority="122" operator="greaterThan">
      <formula>$O$195</formula>
    </cfRule>
    <cfRule type="cellIs" dxfId="9538" priority="123" operator="equal">
      <formula>$O$195</formula>
    </cfRule>
    <cfRule type="cellIs" dxfId="9537" priority="124" operator="lessThan">
      <formula>$O$195</formula>
    </cfRule>
  </conditionalFormatting>
  <conditionalFormatting sqref="AL199">
    <cfRule type="containsText" dxfId="9536" priority="81" operator="containsText" text="Score">
      <formula>NOT(ISERROR(SEARCH("Score",AL199)))</formula>
    </cfRule>
    <cfRule type="cellIs" dxfId="9535" priority="82" operator="greaterThan">
      <formula>$O$199</formula>
    </cfRule>
    <cfRule type="cellIs" dxfId="9534" priority="83" operator="equal">
      <formula>$O$199</formula>
    </cfRule>
    <cfRule type="cellIs" dxfId="9533" priority="84" operator="lessThan">
      <formula>$O$199</formula>
    </cfRule>
  </conditionalFormatting>
  <conditionalFormatting sqref="AM199">
    <cfRule type="containsText" dxfId="9532" priority="77" operator="containsText" text="Score">
      <formula>NOT(ISERROR(SEARCH("Score",AM199)))</formula>
    </cfRule>
    <cfRule type="cellIs" dxfId="9531" priority="78" operator="greaterThan">
      <formula>$O$199</formula>
    </cfRule>
    <cfRule type="cellIs" dxfId="9530" priority="79" operator="equal">
      <formula>$O$199</formula>
    </cfRule>
    <cfRule type="cellIs" dxfId="9529" priority="80" operator="lessThan">
      <formula>$O$199</formula>
    </cfRule>
  </conditionalFormatting>
  <conditionalFormatting sqref="AN199">
    <cfRule type="containsText" dxfId="9528" priority="73" operator="containsText" text="Score">
      <formula>NOT(ISERROR(SEARCH("Score",AN199)))</formula>
    </cfRule>
    <cfRule type="cellIs" dxfId="9527" priority="74" operator="greaterThan">
      <formula>$O$199</formula>
    </cfRule>
    <cfRule type="cellIs" dxfId="9526" priority="75" operator="equal">
      <formula>$O$199</formula>
    </cfRule>
    <cfRule type="cellIs" dxfId="9525" priority="76" operator="lessThan">
      <formula>$O$199</formula>
    </cfRule>
  </conditionalFormatting>
  <conditionalFormatting sqref="AO199">
    <cfRule type="containsText" dxfId="9524" priority="69" operator="containsText" text="Score">
      <formula>NOT(ISERROR(SEARCH("Score",AO199)))</formula>
    </cfRule>
    <cfRule type="cellIs" dxfId="9523" priority="70" operator="greaterThan">
      <formula>$O$199</formula>
    </cfRule>
    <cfRule type="cellIs" dxfId="9522" priority="71" operator="equal">
      <formula>$O$199</formula>
    </cfRule>
    <cfRule type="cellIs" dxfId="9521" priority="72" operator="lessThan">
      <formula>$O$199</formula>
    </cfRule>
  </conditionalFormatting>
  <conditionalFormatting sqref="AP199">
    <cfRule type="containsText" dxfId="9520" priority="65" operator="containsText" text="Score">
      <formula>NOT(ISERROR(SEARCH("Score",AP199)))</formula>
    </cfRule>
    <cfRule type="cellIs" dxfId="9519" priority="66" operator="greaterThan">
      <formula>$O$199</formula>
    </cfRule>
    <cfRule type="cellIs" dxfId="9518" priority="67" operator="equal">
      <formula>$O$199</formula>
    </cfRule>
    <cfRule type="cellIs" dxfId="9517" priority="68" operator="lessThan">
      <formula>$O$199</formula>
    </cfRule>
  </conditionalFormatting>
  <conditionalFormatting sqref="AQ199">
    <cfRule type="containsText" dxfId="9516" priority="61" operator="containsText" text="Score">
      <formula>NOT(ISERROR(SEARCH("Score",AQ199)))</formula>
    </cfRule>
    <cfRule type="cellIs" dxfId="9515" priority="62" operator="greaterThan">
      <formula>$O$199</formula>
    </cfRule>
    <cfRule type="cellIs" dxfId="9514" priority="63" operator="equal">
      <formula>$O$199</formula>
    </cfRule>
    <cfRule type="cellIs" dxfId="9513" priority="64" operator="lessThan">
      <formula>$O$199</formula>
    </cfRule>
  </conditionalFormatting>
  <conditionalFormatting sqref="AR199">
    <cfRule type="containsText" dxfId="9512" priority="57" operator="containsText" text="Score">
      <formula>NOT(ISERROR(SEARCH("Score",AR199)))</formula>
    </cfRule>
    <cfRule type="cellIs" dxfId="9511" priority="58" operator="greaterThan">
      <formula>$O$199</formula>
    </cfRule>
    <cfRule type="cellIs" dxfId="9510" priority="59" operator="equal">
      <formula>$O$199</formula>
    </cfRule>
    <cfRule type="cellIs" dxfId="9509" priority="60" operator="lessThan">
      <formula>$O$199</formula>
    </cfRule>
  </conditionalFormatting>
  <conditionalFormatting sqref="AS199">
    <cfRule type="containsText" dxfId="9508" priority="53" operator="containsText" text="Score">
      <formula>NOT(ISERROR(SEARCH("Score",AS199)))</formula>
    </cfRule>
    <cfRule type="cellIs" dxfId="9507" priority="54" operator="greaterThan">
      <formula>$O$199</formula>
    </cfRule>
    <cfRule type="cellIs" dxfId="9506" priority="55" operator="equal">
      <formula>$O$199</formula>
    </cfRule>
    <cfRule type="cellIs" dxfId="9505" priority="56" operator="lessThan">
      <formula>$O$199</formula>
    </cfRule>
  </conditionalFormatting>
  <conditionalFormatting sqref="AT199">
    <cfRule type="containsText" dxfId="9504" priority="49" operator="containsText" text="Score">
      <formula>NOT(ISERROR(SEARCH("Score",AT199)))</formula>
    </cfRule>
    <cfRule type="cellIs" dxfId="9503" priority="50" operator="greaterThan">
      <formula>$O$199</formula>
    </cfRule>
    <cfRule type="cellIs" dxfId="9502" priority="51" operator="equal">
      <formula>$O$199</formula>
    </cfRule>
    <cfRule type="cellIs" dxfId="9501" priority="52" operator="lessThan">
      <formula>$O$199</formula>
    </cfRule>
  </conditionalFormatting>
  <conditionalFormatting sqref="AU199">
    <cfRule type="containsText" dxfId="9500" priority="45" operator="containsText" text="Score">
      <formula>NOT(ISERROR(SEARCH("Score",AU199)))</formula>
    </cfRule>
    <cfRule type="cellIs" dxfId="9499" priority="46" operator="greaterThan">
      <formula>$O$199</formula>
    </cfRule>
    <cfRule type="cellIs" dxfId="9498" priority="47" operator="equal">
      <formula>$O$199</formula>
    </cfRule>
    <cfRule type="cellIs" dxfId="9497" priority="48" operator="lessThan">
      <formula>$O$199</formula>
    </cfRule>
  </conditionalFormatting>
  <conditionalFormatting sqref="AV199">
    <cfRule type="containsText" dxfId="9496" priority="41" operator="containsText" text="Score">
      <formula>NOT(ISERROR(SEARCH("Score",AV199)))</formula>
    </cfRule>
    <cfRule type="cellIs" dxfId="9495" priority="42" operator="greaterThan">
      <formula>$O$199</formula>
    </cfRule>
    <cfRule type="cellIs" dxfId="9494" priority="43" operator="equal">
      <formula>$O$199</formula>
    </cfRule>
    <cfRule type="cellIs" dxfId="9493" priority="44" operator="lessThan">
      <formula>$O$199</formula>
    </cfRule>
  </conditionalFormatting>
  <conditionalFormatting sqref="AW199">
    <cfRule type="containsText" dxfId="9492" priority="37" operator="containsText" text="Score">
      <formula>NOT(ISERROR(SEARCH("Score",AW199)))</formula>
    </cfRule>
    <cfRule type="cellIs" dxfId="9491" priority="38" operator="greaterThan">
      <formula>$O$199</formula>
    </cfRule>
    <cfRule type="cellIs" dxfId="9490" priority="39" operator="equal">
      <formula>$O$199</formula>
    </cfRule>
    <cfRule type="cellIs" dxfId="9489" priority="40" operator="lessThan">
      <formula>$O$199</formula>
    </cfRule>
  </conditionalFormatting>
  <conditionalFormatting sqref="AX199">
    <cfRule type="containsText" dxfId="9488" priority="33" operator="containsText" text="Score">
      <formula>NOT(ISERROR(SEARCH("Score",AX199)))</formula>
    </cfRule>
    <cfRule type="cellIs" dxfId="9487" priority="34" operator="greaterThan">
      <formula>$O$199</formula>
    </cfRule>
    <cfRule type="cellIs" dxfId="9486" priority="35" operator="equal">
      <formula>$O$199</formula>
    </cfRule>
    <cfRule type="cellIs" dxfId="9485" priority="36" operator="lessThan">
      <formula>$O$199</formula>
    </cfRule>
  </conditionalFormatting>
  <conditionalFormatting sqref="AY199">
    <cfRule type="containsText" dxfId="9484" priority="29" operator="containsText" text="Score">
      <formula>NOT(ISERROR(SEARCH("Score",AY199)))</formula>
    </cfRule>
    <cfRule type="cellIs" dxfId="9483" priority="30" operator="greaterThan">
      <formula>$O$199</formula>
    </cfRule>
    <cfRule type="cellIs" dxfId="9482" priority="31" operator="equal">
      <formula>$O$199</formula>
    </cfRule>
    <cfRule type="cellIs" dxfId="9481" priority="32" operator="lessThan">
      <formula>$O$199</formula>
    </cfRule>
  </conditionalFormatting>
  <conditionalFormatting sqref="AZ199">
    <cfRule type="containsText" dxfId="9480" priority="25" operator="containsText" text="Score">
      <formula>NOT(ISERROR(SEARCH("Score",AZ199)))</formula>
    </cfRule>
    <cfRule type="cellIs" dxfId="9479" priority="26" operator="greaterThan">
      <formula>$O$199</formula>
    </cfRule>
    <cfRule type="cellIs" dxfId="9478" priority="27" operator="equal">
      <formula>$O$199</formula>
    </cfRule>
    <cfRule type="cellIs" dxfId="9477" priority="28" operator="lessThan">
      <formula>$O$199</formula>
    </cfRule>
  </conditionalFormatting>
  <conditionalFormatting sqref="BA199">
    <cfRule type="containsText" dxfId="9476" priority="21" operator="containsText" text="Score">
      <formula>NOT(ISERROR(SEARCH("Score",BA199)))</formula>
    </cfRule>
    <cfRule type="cellIs" dxfId="9475" priority="22" operator="greaterThan">
      <formula>$O$199</formula>
    </cfRule>
    <cfRule type="cellIs" dxfId="9474" priority="23" operator="equal">
      <formula>$O$199</formula>
    </cfRule>
    <cfRule type="cellIs" dxfId="9473" priority="24" operator="lessThan">
      <formula>$O$199</formula>
    </cfRule>
  </conditionalFormatting>
  <conditionalFormatting sqref="BB199">
    <cfRule type="containsText" dxfId="9472" priority="17" operator="containsText" text="Score">
      <formula>NOT(ISERROR(SEARCH("Score",BB199)))</formula>
    </cfRule>
    <cfRule type="cellIs" dxfId="9471" priority="18" operator="greaterThan">
      <formula>$O$199</formula>
    </cfRule>
    <cfRule type="cellIs" dxfId="9470" priority="19" operator="equal">
      <formula>$O$199</formula>
    </cfRule>
    <cfRule type="cellIs" dxfId="9469" priority="20" operator="lessThan">
      <formula>$O$199</formula>
    </cfRule>
  </conditionalFormatting>
  <conditionalFormatting sqref="BC199">
    <cfRule type="containsText" dxfId="9468" priority="13" operator="containsText" text="Score">
      <formula>NOT(ISERROR(SEARCH("Score",BC199)))</formula>
    </cfRule>
    <cfRule type="cellIs" dxfId="9467" priority="14" operator="greaterThan">
      <formula>$O$199</formula>
    </cfRule>
    <cfRule type="cellIs" dxfId="9466" priority="15" operator="equal">
      <formula>$O$199</formula>
    </cfRule>
    <cfRule type="cellIs" dxfId="9465" priority="16" operator="lessThan">
      <formula>$O$199</formula>
    </cfRule>
  </conditionalFormatting>
  <conditionalFormatting sqref="BD199">
    <cfRule type="containsText" dxfId="9464" priority="9" operator="containsText" text="Score">
      <formula>NOT(ISERROR(SEARCH("Score",BD199)))</formula>
    </cfRule>
    <cfRule type="cellIs" dxfId="9463" priority="10" operator="greaterThan">
      <formula>$O$199</formula>
    </cfRule>
    <cfRule type="cellIs" dxfId="9462" priority="11" operator="equal">
      <formula>$O$199</formula>
    </cfRule>
    <cfRule type="cellIs" dxfId="9461" priority="12" operator="lessThan">
      <formula>$O$199</formula>
    </cfRule>
  </conditionalFormatting>
  <conditionalFormatting sqref="BE199">
    <cfRule type="containsText" dxfId="9460" priority="5" operator="containsText" text="Score">
      <formula>NOT(ISERROR(SEARCH("Score",BE199)))</formula>
    </cfRule>
    <cfRule type="cellIs" dxfId="9459" priority="6" operator="greaterThan">
      <formula>$O$199</formula>
    </cfRule>
    <cfRule type="cellIs" dxfId="9458" priority="7" operator="equal">
      <formula>$O$199</formula>
    </cfRule>
    <cfRule type="cellIs" dxfId="9457" priority="8" operator="lessThan">
      <formula>$O$199</formula>
    </cfRule>
  </conditionalFormatting>
  <conditionalFormatting sqref="BF199">
    <cfRule type="containsText" dxfId="9456" priority="1" operator="containsText" text="Score">
      <formula>NOT(ISERROR(SEARCH("Score",BF199)))</formula>
    </cfRule>
    <cfRule type="cellIs" dxfId="9455" priority="2" operator="greaterThan">
      <formula>$O$199</formula>
    </cfRule>
    <cfRule type="cellIs" dxfId="9454" priority="3" operator="equal">
      <formula>$O$199</formula>
    </cfRule>
    <cfRule type="cellIs" dxfId="9453" priority="4" operator="lessThan">
      <formula>$O$199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74416-F0E1-428D-9CC7-3343BE56EFC2}">
  <sheetPr codeName="Sheet13">
    <tabColor theme="5" tint="0.39997558519241921"/>
  </sheetPr>
  <dimension ref="A1:BH206"/>
  <sheetViews>
    <sheetView zoomScale="80" zoomScaleNormal="80" workbookViewId="0">
      <selection activeCell="O17" sqref="O17"/>
    </sheetView>
  </sheetViews>
  <sheetFormatPr baseColWidth="10" defaultColWidth="8.6640625" defaultRowHeight="15" x14ac:dyDescent="0.2"/>
  <cols>
    <col min="1" max="2" width="2.5" style="189" customWidth="1"/>
    <col min="3" max="3" width="7.5" style="190" bestFit="1" customWidth="1"/>
    <col min="4" max="4" width="16.5" style="189" bestFit="1" customWidth="1"/>
    <col min="5" max="5" width="1.5" style="189" customWidth="1"/>
    <col min="6" max="7" width="7.5" style="190" customWidth="1"/>
    <col min="8" max="8" width="1.33203125" style="189" customWidth="1"/>
    <col min="9" max="9" width="6.83203125" style="190" customWidth="1"/>
    <col min="10" max="10" width="8.5" style="189" customWidth="1"/>
    <col min="11" max="15" width="6.83203125" style="189" customWidth="1"/>
    <col min="16" max="16" width="2" style="189" customWidth="1"/>
    <col min="17" max="17" width="7.5" style="189" bestFit="1" customWidth="1"/>
    <col min="18" max="18" width="11.6640625" style="189" bestFit="1" customWidth="1"/>
    <col min="19" max="19" width="1.6640625" style="189" customWidth="1"/>
    <col min="20" max="20" width="1.1640625" style="189" customWidth="1"/>
    <col min="21" max="21" width="8.33203125" style="189" bestFit="1" customWidth="1"/>
    <col min="22" max="22" width="1.1640625" style="189" customWidth="1"/>
    <col min="23" max="23" width="1.5" style="189" customWidth="1"/>
    <col min="24" max="24" width="18.5" style="189" customWidth="1"/>
    <col min="25" max="26" width="2.5" style="189" customWidth="1"/>
    <col min="27" max="27" width="5.5" style="189" customWidth="1"/>
    <col min="28" max="28" width="2.33203125" style="189" customWidth="1"/>
    <col min="29" max="29" width="7.5" style="190" bestFit="1" customWidth="1"/>
    <col min="30" max="30" width="16.5" style="189" bestFit="1" customWidth="1"/>
    <col min="31" max="31" width="3.5" style="189" customWidth="1"/>
    <col min="32" max="35" width="8.6640625" style="189"/>
    <col min="36" max="36" width="8.6640625" style="189" customWidth="1"/>
    <col min="37" max="37" width="3.33203125" style="189" customWidth="1"/>
    <col min="38" max="56" width="8.6640625" style="189"/>
    <col min="57" max="57" width="1.6640625" style="189" customWidth="1"/>
    <col min="58" max="58" width="16.5" style="189" bestFit="1" customWidth="1"/>
    <col min="59" max="59" width="7.5" style="190" bestFit="1" customWidth="1"/>
    <col min="60" max="60" width="2.5" style="189" customWidth="1"/>
    <col min="61" max="16384" width="8.6640625" style="189"/>
  </cols>
  <sheetData>
    <row r="1" spans="1:60" ht="19" x14ac:dyDescent="0.25">
      <c r="A1" s="188" t="s">
        <v>0</v>
      </c>
    </row>
    <row r="2" spans="1:60" ht="19" x14ac:dyDescent="0.25">
      <c r="A2" s="188" t="s">
        <v>89</v>
      </c>
    </row>
    <row r="3" spans="1:60" x14ac:dyDescent="0.2">
      <c r="A3" s="191" t="s">
        <v>2</v>
      </c>
      <c r="Q3" s="192" t="str">
        <f>IFERROR(AVERAGEIF(K3:O3,"&gt;0"),"")</f>
        <v/>
      </c>
      <c r="AF3" s="189" t="s">
        <v>3</v>
      </c>
    </row>
    <row r="4" spans="1:60" x14ac:dyDescent="0.2">
      <c r="A4" s="193" t="s">
        <v>4</v>
      </c>
      <c r="Q4" s="192"/>
      <c r="AF4" s="189" t="s">
        <v>5</v>
      </c>
      <c r="BD4" s="190"/>
      <c r="BG4" s="189"/>
    </row>
    <row r="5" spans="1:60" x14ac:dyDescent="0.2">
      <c r="D5" s="189" t="s">
        <v>90</v>
      </c>
      <c r="AB5" s="190"/>
      <c r="AC5" s="189"/>
      <c r="AF5" s="189" t="s">
        <v>7</v>
      </c>
      <c r="BF5" s="190"/>
      <c r="BG5" s="189"/>
    </row>
    <row r="6" spans="1:60" x14ac:dyDescent="0.2">
      <c r="A6" s="401" t="s">
        <v>8</v>
      </c>
      <c r="B6" s="401"/>
      <c r="C6" s="401"/>
      <c r="D6" s="401"/>
      <c r="E6" s="401"/>
      <c r="F6" s="401"/>
      <c r="G6" s="401"/>
      <c r="I6" s="194">
        <v>580</v>
      </c>
      <c r="AF6" s="189" t="s">
        <v>9</v>
      </c>
    </row>
    <row r="7" spans="1:60" x14ac:dyDescent="0.2">
      <c r="A7" s="402" t="s">
        <v>10</v>
      </c>
      <c r="B7" s="402"/>
      <c r="C7" s="402"/>
      <c r="D7" s="402"/>
      <c r="E7" s="402"/>
      <c r="F7" s="402"/>
      <c r="G7" s="402"/>
      <c r="I7" s="195">
        <v>576</v>
      </c>
      <c r="AF7" s="189" t="s">
        <v>11</v>
      </c>
    </row>
    <row r="8" spans="1:60" x14ac:dyDescent="0.2">
      <c r="A8" s="403" t="s">
        <v>12</v>
      </c>
      <c r="B8" s="403"/>
      <c r="C8" s="403"/>
      <c r="D8" s="403"/>
      <c r="E8" s="403"/>
      <c r="F8" s="403"/>
      <c r="G8" s="403"/>
      <c r="I8" s="196">
        <v>570</v>
      </c>
      <c r="AF8" s="189" t="s">
        <v>13</v>
      </c>
    </row>
    <row r="9" spans="1:60" ht="16" thickBot="1" x14ac:dyDescent="0.25"/>
    <row r="10" spans="1:60" ht="19" x14ac:dyDescent="0.25">
      <c r="B10" s="37"/>
      <c r="C10" s="38"/>
      <c r="D10" s="404" t="s">
        <v>14</v>
      </c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39"/>
      <c r="Z10" s="40"/>
      <c r="AB10" s="197"/>
      <c r="AC10" s="198" t="s">
        <v>15</v>
      </c>
      <c r="AD10" s="198"/>
      <c r="AE10" s="198"/>
      <c r="AF10" s="198"/>
      <c r="AG10" s="198"/>
      <c r="AH10" s="198"/>
      <c r="AI10" s="199"/>
      <c r="AJ10" s="199"/>
      <c r="AK10" s="199"/>
      <c r="AL10" s="199"/>
      <c r="AM10" s="199"/>
      <c r="AN10" s="199"/>
      <c r="AO10" s="199"/>
      <c r="AP10" s="198" t="s">
        <v>15</v>
      </c>
      <c r="AQ10" s="198"/>
      <c r="AR10" s="198"/>
      <c r="AS10" s="198"/>
      <c r="AT10" s="198"/>
      <c r="AU10" s="198"/>
      <c r="AV10" s="199"/>
      <c r="AW10" s="199"/>
      <c r="AX10" s="199"/>
      <c r="AY10" s="199"/>
      <c r="AZ10" s="199"/>
      <c r="BA10" s="395" t="s">
        <v>16</v>
      </c>
      <c r="BB10" s="395"/>
      <c r="BC10" s="395"/>
      <c r="BD10" s="395"/>
      <c r="BE10" s="395"/>
      <c r="BF10" s="395"/>
      <c r="BG10" s="395"/>
      <c r="BH10" s="200"/>
    </row>
    <row r="11" spans="1:60" ht="16" thickBot="1" x14ac:dyDescent="0.25">
      <c r="B11" s="41"/>
      <c r="C11" s="115"/>
      <c r="D11" s="120"/>
      <c r="E11" s="120"/>
      <c r="F11" s="108"/>
      <c r="G11" s="108"/>
      <c r="H11" s="120"/>
      <c r="I11" s="108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1"/>
      <c r="Z11" s="42"/>
      <c r="AB11" s="201"/>
      <c r="AC11" s="202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4"/>
      <c r="BH11" s="205"/>
    </row>
    <row r="12" spans="1:60" ht="20" thickBot="1" x14ac:dyDescent="0.3">
      <c r="B12" s="41"/>
      <c r="C12" s="116"/>
      <c r="D12" s="398" t="s">
        <v>18</v>
      </c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400"/>
      <c r="Y12" s="166"/>
      <c r="Z12" s="43"/>
      <c r="AB12" s="201"/>
      <c r="AC12" s="206"/>
      <c r="AF12" s="397" t="s">
        <v>19</v>
      </c>
      <c r="AG12" s="397"/>
      <c r="AH12" s="397"/>
      <c r="AI12" s="397"/>
      <c r="AJ12" s="397"/>
      <c r="BG12" s="207"/>
      <c r="BH12" s="205"/>
    </row>
    <row r="13" spans="1:60" s="208" customFormat="1" x14ac:dyDescent="0.2">
      <c r="B13" s="44"/>
      <c r="C13" s="117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 t="s">
        <v>21</v>
      </c>
      <c r="R13" s="160" t="s">
        <v>22</v>
      </c>
      <c r="S13" s="160"/>
      <c r="T13" s="160"/>
      <c r="U13" s="160"/>
      <c r="V13" s="160"/>
      <c r="W13" s="160"/>
      <c r="X13" s="160"/>
      <c r="Y13" s="122"/>
      <c r="Z13" s="45"/>
      <c r="AB13" s="209"/>
      <c r="AC13" s="210"/>
      <c r="AF13" s="208" t="s">
        <v>23</v>
      </c>
      <c r="AG13" s="208" t="s">
        <v>24</v>
      </c>
      <c r="AH13" s="208" t="s">
        <v>24</v>
      </c>
      <c r="AI13" s="208" t="s">
        <v>25</v>
      </c>
      <c r="AJ13" s="208" t="s">
        <v>26</v>
      </c>
      <c r="AL13" s="208">
        <v>2022</v>
      </c>
      <c r="AM13" s="208">
        <v>2022</v>
      </c>
      <c r="AN13" s="208">
        <v>2022</v>
      </c>
      <c r="AO13" s="208">
        <v>2022</v>
      </c>
      <c r="AP13" s="208">
        <v>2022</v>
      </c>
      <c r="AQ13" s="208">
        <v>2022</v>
      </c>
      <c r="AR13" s="208">
        <v>2022</v>
      </c>
      <c r="AS13" s="208">
        <v>2022</v>
      </c>
      <c r="AT13" s="208">
        <v>2022</v>
      </c>
      <c r="AU13" s="208">
        <v>2023</v>
      </c>
      <c r="AV13" s="208">
        <v>2023</v>
      </c>
      <c r="AW13" s="208">
        <v>2023</v>
      </c>
      <c r="AX13" s="208">
        <v>2023</v>
      </c>
      <c r="AY13" s="208">
        <v>2023</v>
      </c>
      <c r="AZ13" s="208">
        <v>2023</v>
      </c>
      <c r="BA13" s="208" t="s">
        <v>27</v>
      </c>
      <c r="BB13" s="208" t="s">
        <v>27</v>
      </c>
      <c r="BC13" s="208" t="s">
        <v>27</v>
      </c>
      <c r="BD13" s="208" t="s">
        <v>27</v>
      </c>
      <c r="BG13" s="211"/>
      <c r="BH13" s="212"/>
    </row>
    <row r="14" spans="1:60" s="208" customFormat="1" x14ac:dyDescent="0.2">
      <c r="B14" s="44"/>
      <c r="C14" s="117" t="s">
        <v>28</v>
      </c>
      <c r="D14" s="160"/>
      <c r="E14" s="160"/>
      <c r="F14" s="160" t="s">
        <v>29</v>
      </c>
      <c r="G14" s="160" t="s">
        <v>30</v>
      </c>
      <c r="H14" s="160"/>
      <c r="I14" s="160" t="s">
        <v>24</v>
      </c>
      <c r="J14" s="160"/>
      <c r="K14" s="396" t="s">
        <v>31</v>
      </c>
      <c r="L14" s="396"/>
      <c r="M14" s="396"/>
      <c r="N14" s="396"/>
      <c r="O14" s="396"/>
      <c r="P14" s="160"/>
      <c r="Q14" s="160" t="s">
        <v>32</v>
      </c>
      <c r="R14" s="160" t="s">
        <v>33</v>
      </c>
      <c r="S14" s="160"/>
      <c r="T14" s="160"/>
      <c r="U14" s="160" t="s">
        <v>34</v>
      </c>
      <c r="V14" s="160"/>
      <c r="W14" s="160"/>
      <c r="X14" s="160"/>
      <c r="Y14" s="122"/>
      <c r="Z14" s="45"/>
      <c r="AB14" s="209"/>
      <c r="AC14" s="210" t="s">
        <v>28</v>
      </c>
      <c r="AF14" s="208" t="s">
        <v>35</v>
      </c>
      <c r="AG14" s="208" t="s">
        <v>36</v>
      </c>
      <c r="AH14" s="208" t="s">
        <v>34</v>
      </c>
      <c r="AI14" s="208" t="s">
        <v>37</v>
      </c>
      <c r="AJ14" s="208" t="s">
        <v>32</v>
      </c>
      <c r="AL14" s="208">
        <v>6</v>
      </c>
      <c r="AM14" s="208">
        <v>6</v>
      </c>
      <c r="AN14" s="208">
        <v>6</v>
      </c>
      <c r="AO14" s="208">
        <v>8</v>
      </c>
      <c r="AP14" s="208">
        <v>8</v>
      </c>
      <c r="AQ14" s="208">
        <v>9</v>
      </c>
      <c r="AR14" s="208">
        <v>10</v>
      </c>
      <c r="AS14" s="208">
        <v>11</v>
      </c>
      <c r="AT14" s="208">
        <v>12</v>
      </c>
      <c r="AU14" s="208">
        <v>2</v>
      </c>
      <c r="AV14" s="208">
        <v>3</v>
      </c>
      <c r="AW14" s="208">
        <v>3</v>
      </c>
      <c r="AX14" s="208">
        <v>3</v>
      </c>
      <c r="AY14" s="208">
        <v>3</v>
      </c>
      <c r="AZ14" s="208">
        <v>4</v>
      </c>
      <c r="BA14" s="208" t="s">
        <v>38</v>
      </c>
      <c r="BB14" s="208" t="s">
        <v>38</v>
      </c>
      <c r="BC14" s="208" t="s">
        <v>38</v>
      </c>
      <c r="BD14" s="208" t="s">
        <v>38</v>
      </c>
      <c r="BG14" s="211" t="s">
        <v>28</v>
      </c>
      <c r="BH14" s="212"/>
    </row>
    <row r="15" spans="1:60" s="208" customFormat="1" ht="16" thickBot="1" x14ac:dyDescent="0.25">
      <c r="B15" s="44"/>
      <c r="C15" s="117" t="s">
        <v>39</v>
      </c>
      <c r="D15" s="160" t="s">
        <v>40</v>
      </c>
      <c r="E15" s="160"/>
      <c r="F15" s="160" t="s">
        <v>30</v>
      </c>
      <c r="G15" s="160" t="s">
        <v>41</v>
      </c>
      <c r="H15" s="160"/>
      <c r="I15" s="160" t="s">
        <v>42</v>
      </c>
      <c r="J15" s="160"/>
      <c r="K15" s="160">
        <v>1</v>
      </c>
      <c r="L15" s="160">
        <v>2</v>
      </c>
      <c r="M15" s="160">
        <v>3</v>
      </c>
      <c r="N15" s="160">
        <v>4</v>
      </c>
      <c r="O15" s="160">
        <v>5</v>
      </c>
      <c r="P15" s="160"/>
      <c r="Q15" s="123" t="s">
        <v>43</v>
      </c>
      <c r="R15" s="123" t="s">
        <v>43</v>
      </c>
      <c r="S15" s="160"/>
      <c r="T15" s="124"/>
      <c r="U15" s="124" t="s">
        <v>43</v>
      </c>
      <c r="V15" s="124"/>
      <c r="W15" s="160"/>
      <c r="X15" s="160" t="s">
        <v>40</v>
      </c>
      <c r="Y15" s="122"/>
      <c r="Z15" s="45"/>
      <c r="AB15" s="209"/>
      <c r="AC15" s="210" t="s">
        <v>39</v>
      </c>
      <c r="AD15" s="208" t="s">
        <v>40</v>
      </c>
      <c r="AF15" s="208" t="s">
        <v>42</v>
      </c>
      <c r="AG15" s="208" t="s">
        <v>42</v>
      </c>
      <c r="AH15" s="208" t="s">
        <v>42</v>
      </c>
      <c r="AI15" s="208" t="s">
        <v>42</v>
      </c>
      <c r="AJ15" s="208" t="s">
        <v>42</v>
      </c>
      <c r="AL15" s="213" t="s">
        <v>47</v>
      </c>
      <c r="AM15" s="213" t="s">
        <v>47</v>
      </c>
      <c r="AN15" s="213" t="s">
        <v>47</v>
      </c>
      <c r="AO15" s="213" t="s">
        <v>183</v>
      </c>
      <c r="AP15" s="213" t="s">
        <v>183</v>
      </c>
      <c r="AQ15" s="213" t="s">
        <v>192</v>
      </c>
      <c r="AR15" s="213" t="s">
        <v>191</v>
      </c>
      <c r="AS15" s="213" t="s">
        <v>192</v>
      </c>
      <c r="AT15" s="213" t="s">
        <v>199</v>
      </c>
      <c r="AU15" s="213" t="s">
        <v>222</v>
      </c>
      <c r="AV15" s="213" t="s">
        <v>223</v>
      </c>
      <c r="AW15" s="213" t="s">
        <v>223</v>
      </c>
      <c r="AX15" s="213" t="s">
        <v>223</v>
      </c>
      <c r="AY15" s="213" t="s">
        <v>232</v>
      </c>
      <c r="AZ15" s="213" t="s">
        <v>264</v>
      </c>
      <c r="BA15" s="213" t="s">
        <v>55</v>
      </c>
      <c r="BB15" s="213" t="s">
        <v>56</v>
      </c>
      <c r="BC15" s="213" t="s">
        <v>57</v>
      </c>
      <c r="BD15" s="213" t="s">
        <v>58</v>
      </c>
      <c r="BF15" s="208" t="s">
        <v>40</v>
      </c>
      <c r="BG15" s="211" t="s">
        <v>39</v>
      </c>
      <c r="BH15" s="212"/>
    </row>
    <row r="16" spans="1:60" s="208" customFormat="1" ht="8.5" customHeight="1" x14ac:dyDescent="0.2">
      <c r="B16" s="44"/>
      <c r="C16" s="117"/>
      <c r="D16" s="125"/>
      <c r="E16" s="126"/>
      <c r="F16" s="108"/>
      <c r="G16" s="128"/>
      <c r="H16" s="160"/>
      <c r="I16" s="142"/>
      <c r="J16" s="160"/>
      <c r="K16" s="125"/>
      <c r="L16" s="127"/>
      <c r="M16" s="127"/>
      <c r="N16" s="127"/>
      <c r="O16" s="128"/>
      <c r="P16" s="160"/>
      <c r="Q16" s="148"/>
      <c r="R16" s="149"/>
      <c r="S16" s="160"/>
      <c r="T16" s="163">
        <f>IF(U17="","",1)</f>
        <v>1</v>
      </c>
      <c r="U16" s="164">
        <f>IF(U17="","",1)</f>
        <v>1</v>
      </c>
      <c r="V16" s="165">
        <f>IF(U17="","",1)</f>
        <v>1</v>
      </c>
      <c r="W16" s="160"/>
      <c r="X16" s="142"/>
      <c r="Y16" s="122"/>
      <c r="Z16" s="45"/>
      <c r="AB16" s="209"/>
      <c r="AC16" s="210"/>
      <c r="AD16" s="214"/>
      <c r="AF16" s="215"/>
      <c r="AG16" s="216"/>
      <c r="AH16" s="216"/>
      <c r="AI16" s="216"/>
      <c r="AJ16" s="217"/>
      <c r="AK16" s="218"/>
      <c r="AL16" s="216"/>
      <c r="AM16" s="216"/>
      <c r="AN16" s="216"/>
      <c r="AO16" s="216"/>
      <c r="AP16" s="216"/>
      <c r="AQ16" s="216"/>
      <c r="AR16" s="216"/>
      <c r="AS16" s="216"/>
      <c r="AT16" s="216"/>
      <c r="AU16" s="219"/>
      <c r="AV16" s="219"/>
      <c r="AW16" s="219"/>
      <c r="AX16" s="219"/>
      <c r="AY16" s="219"/>
      <c r="AZ16" s="219"/>
      <c r="BA16" s="219"/>
      <c r="BB16" s="219"/>
      <c r="BC16" s="219"/>
      <c r="BD16" s="217"/>
      <c r="BF16" s="214"/>
      <c r="BG16" s="211"/>
      <c r="BH16" s="212"/>
    </row>
    <row r="17" spans="2:60" x14ac:dyDescent="0.2">
      <c r="B17" s="41"/>
      <c r="C17" s="116">
        <v>1</v>
      </c>
      <c r="D17" s="129" t="str">
        <f t="shared" ref="D17" si="0">IF(AD17="Athlete Name","",AD17)</f>
        <v>Alexis Lagan</v>
      </c>
      <c r="E17" s="130"/>
      <c r="F17" s="108">
        <f>COUNT(AL17:BD17)</f>
        <v>12</v>
      </c>
      <c r="G17" s="131">
        <f t="shared" ref="G17" si="1">_xlfn.IFS(F17="","",F17=1,1,F17=2,2,F17=3,3,F17=4,4,F17=5,5,F17&gt;5,5)</f>
        <v>5</v>
      </c>
      <c r="H17" s="120"/>
      <c r="I17" s="143"/>
      <c r="J17" s="145" t="s">
        <v>32</v>
      </c>
      <c r="K17" s="116">
        <f>IFERROR(LARGE((AL17:BD17),1),"")</f>
        <v>581</v>
      </c>
      <c r="L17" s="108">
        <f>IFERROR(LARGE((AL17:BD17),2),"")</f>
        <v>579</v>
      </c>
      <c r="M17" s="108">
        <f>IFERROR(LARGE((AL17:BD17),3),"")</f>
        <v>578</v>
      </c>
      <c r="N17" s="108">
        <f>IFERROR(LARGE((AL17:BD17),4),"")</f>
        <v>577</v>
      </c>
      <c r="O17" s="131">
        <f>IFERROR(LARGE((AL17:BD17),5),"")</f>
        <v>576</v>
      </c>
      <c r="P17" s="108"/>
      <c r="Q17" s="148">
        <f t="shared" ref="Q17" si="2">IFERROR(AVERAGEIF(K17:O17,"&gt;0"),"")</f>
        <v>578.20000000000005</v>
      </c>
      <c r="R17" s="149" t="str">
        <f t="shared" ref="R17" si="3">IF(SUM(AF18:AJ18,K18:O18)=0,"",SUM(AF18:AJ18,K18:O18))</f>
        <v/>
      </c>
      <c r="S17" s="120"/>
      <c r="T17" s="107">
        <f>IF(U17="","",1)</f>
        <v>1</v>
      </c>
      <c r="U17" s="110">
        <f>IF(SUM(Q17:R17)=0,"",SUM(Q17:R17))</f>
        <v>578.20000000000005</v>
      </c>
      <c r="V17" s="109">
        <f>IF(U17="","",1)</f>
        <v>1</v>
      </c>
      <c r="W17" s="120"/>
      <c r="X17" s="130" t="str">
        <f>IF(AD17="Athlete Name","",AD17)</f>
        <v>Alexis Lagan</v>
      </c>
      <c r="Y17" s="131"/>
      <c r="Z17" s="46"/>
      <c r="AB17" s="201"/>
      <c r="AC17" s="206">
        <v>1</v>
      </c>
      <c r="AD17" s="220" t="s">
        <v>71</v>
      </c>
      <c r="AF17" s="206"/>
      <c r="AG17" s="190"/>
      <c r="AH17" s="190"/>
      <c r="AI17" s="190"/>
      <c r="AJ17" s="207"/>
      <c r="AK17" s="221"/>
      <c r="AL17" s="222">
        <v>569</v>
      </c>
      <c r="AM17" s="222">
        <v>572</v>
      </c>
      <c r="AN17" s="222">
        <v>571</v>
      </c>
      <c r="AO17" s="222">
        <v>573</v>
      </c>
      <c r="AP17" s="222">
        <v>577</v>
      </c>
      <c r="AQ17" s="222">
        <v>581</v>
      </c>
      <c r="AR17" s="222">
        <v>578</v>
      </c>
      <c r="AS17" s="222" t="s">
        <v>32</v>
      </c>
      <c r="AT17" s="222" t="s">
        <v>32</v>
      </c>
      <c r="AU17" s="222">
        <v>576</v>
      </c>
      <c r="AV17" s="222">
        <v>568</v>
      </c>
      <c r="AW17" s="222">
        <v>575</v>
      </c>
      <c r="AX17" s="222">
        <v>579</v>
      </c>
      <c r="AY17" s="222">
        <v>573</v>
      </c>
      <c r="AZ17" s="222" t="s">
        <v>32</v>
      </c>
      <c r="BA17" s="222" t="s">
        <v>32</v>
      </c>
      <c r="BB17" s="222" t="s">
        <v>32</v>
      </c>
      <c r="BC17" s="222" t="s">
        <v>32</v>
      </c>
      <c r="BD17" s="222" t="s">
        <v>32</v>
      </c>
      <c r="BE17" s="223"/>
      <c r="BF17" s="220" t="str">
        <f>IF(AD17="Athlete Name","",AD17)</f>
        <v>Alexis Lagan</v>
      </c>
      <c r="BG17" s="207">
        <v>1</v>
      </c>
      <c r="BH17" s="205"/>
    </row>
    <row r="18" spans="2:60" x14ac:dyDescent="0.2">
      <c r="B18" s="41"/>
      <c r="C18" s="116"/>
      <c r="D18" s="129"/>
      <c r="E18" s="130"/>
      <c r="F18" s="108"/>
      <c r="G18" s="131"/>
      <c r="H18" s="120"/>
      <c r="I18" s="143" t="str">
        <f>IF(SUM(AF18:AJ18)=0,"",SUM(AF18:AJ18))</f>
        <v/>
      </c>
      <c r="J18" s="145" t="s">
        <v>42</v>
      </c>
      <c r="K18" s="116" t="str">
        <f>IFERROR(LARGE((AL18:BD18),1),"")</f>
        <v/>
      </c>
      <c r="L18" s="108" t="str">
        <f>IFERROR(LARGE((AL18:BD18),2),"")</f>
        <v/>
      </c>
      <c r="M18" s="108" t="str">
        <f>IFERROR(LARGE((AL18:BD18),3),"")</f>
        <v/>
      </c>
      <c r="N18" s="108" t="str">
        <f>IFERROR(LARGE((AL18:BD18),4),"")</f>
        <v/>
      </c>
      <c r="O18" s="131" t="str">
        <f>IFERROR(LARGE((AL18:BD18),5),"")</f>
        <v/>
      </c>
      <c r="P18" s="108"/>
      <c r="Q18" s="148"/>
      <c r="R18" s="149"/>
      <c r="S18" s="120"/>
      <c r="T18" s="107">
        <f>IF(U17="","",1)</f>
        <v>1</v>
      </c>
      <c r="U18" s="111">
        <f>IF(U17="","",1)</f>
        <v>1</v>
      </c>
      <c r="V18" s="109">
        <f>IF(U17="","",1)</f>
        <v>1</v>
      </c>
      <c r="W18" s="120"/>
      <c r="X18" s="130"/>
      <c r="Y18" s="131"/>
      <c r="Z18" s="46"/>
      <c r="AB18" s="201"/>
      <c r="AC18" s="206"/>
      <c r="AD18" s="220"/>
      <c r="AF18" s="206" t="s">
        <v>42</v>
      </c>
      <c r="AG18" s="190" t="s">
        <v>42</v>
      </c>
      <c r="AH18" s="190"/>
      <c r="AI18" s="190" t="s">
        <v>42</v>
      </c>
      <c r="AJ18" s="207" t="s">
        <v>42</v>
      </c>
      <c r="AK18" s="221"/>
      <c r="AL18" s="206" t="s">
        <v>42</v>
      </c>
      <c r="AM18" s="206" t="s">
        <v>42</v>
      </c>
      <c r="AN18" s="206" t="s">
        <v>42</v>
      </c>
      <c r="AO18" s="206" t="s">
        <v>42</v>
      </c>
      <c r="AP18" s="206" t="s">
        <v>42</v>
      </c>
      <c r="AQ18" s="206" t="s">
        <v>42</v>
      </c>
      <c r="AR18" s="206" t="s">
        <v>42</v>
      </c>
      <c r="AS18" s="206" t="s">
        <v>42</v>
      </c>
      <c r="AT18" s="206" t="s">
        <v>42</v>
      </c>
      <c r="AU18" s="206" t="s">
        <v>42</v>
      </c>
      <c r="AV18" s="206" t="s">
        <v>42</v>
      </c>
      <c r="AW18" s="206" t="s">
        <v>42</v>
      </c>
      <c r="AX18" s="206" t="s">
        <v>42</v>
      </c>
      <c r="AY18" s="206" t="s">
        <v>42</v>
      </c>
      <c r="AZ18" s="206" t="s">
        <v>42</v>
      </c>
      <c r="BA18" s="206" t="s">
        <v>42</v>
      </c>
      <c r="BB18" s="206" t="s">
        <v>42</v>
      </c>
      <c r="BC18" s="206" t="s">
        <v>42</v>
      </c>
      <c r="BD18" s="206" t="s">
        <v>42</v>
      </c>
      <c r="BE18" s="223"/>
      <c r="BF18" s="220"/>
      <c r="BG18" s="207"/>
      <c r="BH18" s="205"/>
    </row>
    <row r="19" spans="2:60" s="224" customFormat="1" ht="8.5" customHeight="1" thickBot="1" x14ac:dyDescent="0.25">
      <c r="B19" s="65"/>
      <c r="C19" s="118"/>
      <c r="D19" s="132"/>
      <c r="E19" s="133"/>
      <c r="F19" s="108"/>
      <c r="G19" s="134"/>
      <c r="H19" s="146"/>
      <c r="I19" s="147"/>
      <c r="J19" s="146"/>
      <c r="K19" s="150"/>
      <c r="L19" s="113"/>
      <c r="M19" s="113"/>
      <c r="N19" s="113"/>
      <c r="O19" s="151"/>
      <c r="P19" s="146"/>
      <c r="Q19" s="152"/>
      <c r="R19" s="153"/>
      <c r="S19" s="146"/>
      <c r="T19" s="112">
        <f>IF(U17="","",1)</f>
        <v>1</v>
      </c>
      <c r="U19" s="113">
        <f>IF(U17="","",1)</f>
        <v>1</v>
      </c>
      <c r="V19" s="114">
        <f>IF(U17="","",1)</f>
        <v>1</v>
      </c>
      <c r="W19" s="146"/>
      <c r="X19" s="132"/>
      <c r="Y19" s="159"/>
      <c r="Z19" s="64"/>
      <c r="AB19" s="225"/>
      <c r="AC19" s="226"/>
      <c r="AD19" s="227"/>
      <c r="AF19" s="228"/>
      <c r="AG19" s="229"/>
      <c r="AH19" s="229"/>
      <c r="AI19" s="229"/>
      <c r="AJ19" s="230"/>
      <c r="AL19" s="229"/>
      <c r="AM19" s="229"/>
      <c r="AN19" s="229"/>
      <c r="AO19" s="229"/>
      <c r="AP19" s="229"/>
      <c r="AQ19" s="229"/>
      <c r="AR19" s="229"/>
      <c r="AS19" s="229"/>
      <c r="AT19" s="229"/>
      <c r="AU19" s="229"/>
      <c r="AV19" s="229"/>
      <c r="AW19" s="229"/>
      <c r="AX19" s="229"/>
      <c r="AY19" s="229"/>
      <c r="AZ19" s="229"/>
      <c r="BA19" s="229"/>
      <c r="BB19" s="229"/>
      <c r="BC19" s="229"/>
      <c r="BD19" s="230"/>
      <c r="BE19" s="231"/>
      <c r="BF19" s="232"/>
      <c r="BG19" s="233"/>
      <c r="BH19" s="234"/>
    </row>
    <row r="20" spans="2:60" ht="8.5" customHeight="1" thickTop="1" thickBot="1" x14ac:dyDescent="0.25">
      <c r="B20" s="41"/>
      <c r="C20" s="116"/>
      <c r="D20" s="129"/>
      <c r="E20" s="130"/>
      <c r="F20" s="108"/>
      <c r="G20" s="131"/>
      <c r="H20" s="120"/>
      <c r="I20" s="143"/>
      <c r="J20" s="120"/>
      <c r="K20" s="116"/>
      <c r="L20" s="108"/>
      <c r="M20" s="108"/>
      <c r="N20" s="108"/>
      <c r="O20" s="131"/>
      <c r="P20" s="108"/>
      <c r="Q20" s="148"/>
      <c r="R20" s="149"/>
      <c r="S20" s="120"/>
      <c r="T20" s="107">
        <f>IF(U21="","",1)</f>
        <v>1</v>
      </c>
      <c r="U20" s="108">
        <f>IF(U21="","",1)</f>
        <v>1</v>
      </c>
      <c r="V20" s="109">
        <f>IF(U21="","",1)</f>
        <v>1</v>
      </c>
      <c r="W20" s="120"/>
      <c r="X20" s="130"/>
      <c r="Y20" s="131"/>
      <c r="Z20" s="46"/>
      <c r="AB20" s="201"/>
      <c r="AC20" s="206"/>
      <c r="AD20" s="235"/>
      <c r="AF20" s="236"/>
      <c r="AG20" s="237"/>
      <c r="AH20" s="237"/>
      <c r="AI20" s="238"/>
      <c r="AJ20" s="239"/>
      <c r="AL20" s="240"/>
      <c r="AM20" s="240"/>
      <c r="AN20" s="240"/>
      <c r="AO20" s="240"/>
      <c r="AP20" s="240"/>
      <c r="AQ20" s="240"/>
      <c r="AR20" s="240"/>
      <c r="AS20" s="240"/>
      <c r="AT20" s="240"/>
      <c r="AU20" s="240"/>
      <c r="AV20" s="240"/>
      <c r="AW20" s="240"/>
      <c r="AX20" s="240"/>
      <c r="AY20" s="240"/>
      <c r="AZ20" s="240"/>
      <c r="BA20" s="240"/>
      <c r="BB20" s="240"/>
      <c r="BC20" s="240"/>
      <c r="BD20" s="241"/>
      <c r="BE20" s="223"/>
      <c r="BF20" s="235"/>
      <c r="BG20" s="207"/>
      <c r="BH20" s="205"/>
    </row>
    <row r="21" spans="2:60" ht="16" thickTop="1" x14ac:dyDescent="0.2">
      <c r="B21" s="41"/>
      <c r="C21" s="116">
        <v>2</v>
      </c>
      <c r="D21" s="129" t="str">
        <f>IF(AD21="Athlete Name","",AD21)</f>
        <v>Sandra Uptagrafft</v>
      </c>
      <c r="E21" s="130"/>
      <c r="F21" s="108">
        <f>COUNT(AL21:BD21)</f>
        <v>4</v>
      </c>
      <c r="G21" s="131">
        <f>_xlfn.IFS(F21="","",F21=1,1,F21=2,2,F21=3,3,F21=4,4,F21=5,5,F21&gt;5,5)</f>
        <v>4</v>
      </c>
      <c r="H21" s="120"/>
      <c r="I21" s="143"/>
      <c r="J21" s="145" t="s">
        <v>32</v>
      </c>
      <c r="K21" s="116">
        <f>IFERROR(LARGE((AL21:BD21),1),"")</f>
        <v>574</v>
      </c>
      <c r="L21" s="108">
        <f>IFERROR(LARGE((AL21:BD21),2),"")</f>
        <v>571</v>
      </c>
      <c r="M21" s="108">
        <f>IFERROR(LARGE((AL21:BD21),3),"")</f>
        <v>571</v>
      </c>
      <c r="N21" s="108">
        <f>IFERROR(LARGE((AL21:BD21),4),"")</f>
        <v>566</v>
      </c>
      <c r="O21" s="131" t="str">
        <f>IFERROR(LARGE((AL21:BD21),5),"")</f>
        <v/>
      </c>
      <c r="P21" s="108"/>
      <c r="Q21" s="148">
        <f>IFERROR(AVERAGEIF(K21:O21,"&gt;0"),"")</f>
        <v>570.5</v>
      </c>
      <c r="R21" s="149" t="str">
        <f>IF(SUM(AF22:AJ22,K22:O22)=0,"",SUM(AF22:AJ22,K22:O22))</f>
        <v/>
      </c>
      <c r="S21" s="120"/>
      <c r="T21" s="107">
        <f>IF(U21="","",1)</f>
        <v>1</v>
      </c>
      <c r="U21" s="110">
        <f>IF(SUM(Q21:R21)=0,"",SUM(Q21:R21))</f>
        <v>570.5</v>
      </c>
      <c r="V21" s="109">
        <f>IF(U21="","",1)</f>
        <v>1</v>
      </c>
      <c r="W21" s="120"/>
      <c r="X21" s="130" t="str">
        <f t="shared" ref="X21:X84" si="4">IF(AD21="Athlete Name","",AD21)</f>
        <v>Sandra Uptagrafft</v>
      </c>
      <c r="Y21" s="131"/>
      <c r="Z21" s="46"/>
      <c r="AB21" s="201"/>
      <c r="AC21" s="206">
        <v>2</v>
      </c>
      <c r="AD21" s="220" t="s">
        <v>72</v>
      </c>
      <c r="AF21" s="206"/>
      <c r="AG21" s="190"/>
      <c r="AH21" s="190"/>
      <c r="AI21" s="190"/>
      <c r="AJ21" s="207"/>
      <c r="AK21" s="242"/>
      <c r="AL21" s="222">
        <v>566</v>
      </c>
      <c r="AM21" s="222">
        <v>571</v>
      </c>
      <c r="AN21" s="222">
        <v>574</v>
      </c>
      <c r="AO21" s="222" t="s">
        <v>32</v>
      </c>
      <c r="AP21" s="222" t="s">
        <v>32</v>
      </c>
      <c r="AQ21" s="222"/>
      <c r="AR21" s="222">
        <v>571</v>
      </c>
      <c r="AS21" s="222" t="s">
        <v>32</v>
      </c>
      <c r="AT21" s="222" t="s">
        <v>32</v>
      </c>
      <c r="AU21" s="222" t="s">
        <v>32</v>
      </c>
      <c r="AV21" s="222" t="s">
        <v>32</v>
      </c>
      <c r="AW21" s="222" t="s">
        <v>32</v>
      </c>
      <c r="AX21" s="222" t="s">
        <v>32</v>
      </c>
      <c r="AY21" s="222" t="s">
        <v>32</v>
      </c>
      <c r="AZ21" s="222" t="s">
        <v>32</v>
      </c>
      <c r="BA21" s="222" t="s">
        <v>32</v>
      </c>
      <c r="BB21" s="222" t="s">
        <v>32</v>
      </c>
      <c r="BC21" s="222" t="s">
        <v>32</v>
      </c>
      <c r="BD21" s="222" t="s">
        <v>32</v>
      </c>
      <c r="BE21" s="223"/>
      <c r="BF21" s="220" t="str">
        <f>IF(AD21="Athlete Name","",AD21)</f>
        <v>Sandra Uptagrafft</v>
      </c>
      <c r="BG21" s="207">
        <v>2</v>
      </c>
      <c r="BH21" s="205"/>
    </row>
    <row r="22" spans="2:60" x14ac:dyDescent="0.2">
      <c r="B22" s="41"/>
      <c r="C22" s="116"/>
      <c r="D22" s="129"/>
      <c r="E22" s="130"/>
      <c r="F22" s="108"/>
      <c r="G22" s="131"/>
      <c r="H22" s="120"/>
      <c r="I22" s="143" t="str">
        <f>IF(SUM(AF22:AJ22)=0,"",SUM(AF22:AJ22))</f>
        <v/>
      </c>
      <c r="J22" s="145" t="s">
        <v>42</v>
      </c>
      <c r="K22" s="116" t="str">
        <f>IFERROR(LARGE((AL22:BD22),1),"")</f>
        <v/>
      </c>
      <c r="L22" s="108" t="str">
        <f>IFERROR(LARGE((AL22:BD22),2),"")</f>
        <v/>
      </c>
      <c r="M22" s="108" t="str">
        <f>IFERROR(LARGE((AL22:BD22),3),"")</f>
        <v/>
      </c>
      <c r="N22" s="108" t="str">
        <f>IFERROR(LARGE((AL22:BD22),4),"")</f>
        <v/>
      </c>
      <c r="O22" s="131" t="str">
        <f>IFERROR(LARGE((AL22:BD22),5),"")</f>
        <v/>
      </c>
      <c r="P22" s="108"/>
      <c r="Q22" s="148"/>
      <c r="R22" s="149"/>
      <c r="S22" s="120"/>
      <c r="T22" s="107">
        <f>IF(U21="","",1)</f>
        <v>1</v>
      </c>
      <c r="U22" s="111">
        <f>IF(U21="","",1)</f>
        <v>1</v>
      </c>
      <c r="V22" s="109">
        <f>IF(U21="","",1)</f>
        <v>1</v>
      </c>
      <c r="W22" s="120"/>
      <c r="X22" s="130"/>
      <c r="Y22" s="131"/>
      <c r="Z22" s="46"/>
      <c r="AB22" s="201"/>
      <c r="AC22" s="206"/>
      <c r="AD22" s="220"/>
      <c r="AF22" s="206" t="s">
        <v>42</v>
      </c>
      <c r="AG22" s="190" t="s">
        <v>42</v>
      </c>
      <c r="AH22" s="190" t="s">
        <v>42</v>
      </c>
      <c r="AI22" s="190" t="s">
        <v>42</v>
      </c>
      <c r="AJ22" s="207" t="s">
        <v>42</v>
      </c>
      <c r="AK22" s="242"/>
      <c r="AL22" s="206" t="s">
        <v>42</v>
      </c>
      <c r="AM22" s="206" t="s">
        <v>42</v>
      </c>
      <c r="AN22" s="206" t="s">
        <v>42</v>
      </c>
      <c r="AO22" s="206" t="s">
        <v>42</v>
      </c>
      <c r="AP22" s="206" t="s">
        <v>42</v>
      </c>
      <c r="AQ22" s="206" t="s">
        <v>42</v>
      </c>
      <c r="AR22" s="206" t="s">
        <v>42</v>
      </c>
      <c r="AS22" s="206" t="s">
        <v>42</v>
      </c>
      <c r="AT22" s="206" t="s">
        <v>42</v>
      </c>
      <c r="AU22" s="206" t="s">
        <v>42</v>
      </c>
      <c r="AV22" s="206" t="s">
        <v>42</v>
      </c>
      <c r="AW22" s="206" t="s">
        <v>42</v>
      </c>
      <c r="AX22" s="206" t="s">
        <v>42</v>
      </c>
      <c r="AY22" s="206" t="s">
        <v>42</v>
      </c>
      <c r="AZ22" s="206" t="s">
        <v>42</v>
      </c>
      <c r="BA22" s="206" t="s">
        <v>42</v>
      </c>
      <c r="BB22" s="206" t="s">
        <v>42</v>
      </c>
      <c r="BC22" s="206" t="s">
        <v>42</v>
      </c>
      <c r="BD22" s="206" t="s">
        <v>42</v>
      </c>
      <c r="BE22" s="223"/>
      <c r="BF22" s="220"/>
      <c r="BG22" s="207"/>
      <c r="BH22" s="205"/>
    </row>
    <row r="23" spans="2:60" s="224" customFormat="1" ht="8.5" customHeight="1" thickBot="1" x14ac:dyDescent="0.25">
      <c r="B23" s="65"/>
      <c r="C23" s="118"/>
      <c r="D23" s="132"/>
      <c r="E23" s="133"/>
      <c r="F23" s="108"/>
      <c r="G23" s="134"/>
      <c r="H23" s="146"/>
      <c r="I23" s="147"/>
      <c r="J23" s="146"/>
      <c r="K23" s="150"/>
      <c r="L23" s="113"/>
      <c r="M23" s="113"/>
      <c r="N23" s="113"/>
      <c r="O23" s="151"/>
      <c r="P23" s="146"/>
      <c r="Q23" s="152"/>
      <c r="R23" s="153"/>
      <c r="S23" s="146"/>
      <c r="T23" s="112">
        <f>IF(U21="","",1)</f>
        <v>1</v>
      </c>
      <c r="U23" s="113">
        <f>IF(U21="","",1)</f>
        <v>1</v>
      </c>
      <c r="V23" s="114">
        <f>IF(U21="","",1)</f>
        <v>1</v>
      </c>
      <c r="W23" s="146"/>
      <c r="X23" s="132"/>
      <c r="Y23" s="159"/>
      <c r="Z23" s="64"/>
      <c r="AB23" s="225"/>
      <c r="AC23" s="226"/>
      <c r="AD23" s="243"/>
      <c r="AF23" s="244"/>
      <c r="AG23" s="245"/>
      <c r="AH23" s="245"/>
      <c r="AI23" s="245"/>
      <c r="AJ23" s="246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6"/>
      <c r="BE23" s="231"/>
      <c r="BF23" s="247"/>
      <c r="BG23" s="233"/>
      <c r="BH23" s="234"/>
    </row>
    <row r="24" spans="2:60" ht="8.5" customHeight="1" thickTop="1" x14ac:dyDescent="0.2">
      <c r="B24" s="41"/>
      <c r="C24" s="116"/>
      <c r="D24" s="129"/>
      <c r="E24" s="130"/>
      <c r="F24" s="108"/>
      <c r="G24" s="131"/>
      <c r="H24" s="120"/>
      <c r="I24" s="143"/>
      <c r="J24" s="120"/>
      <c r="K24" s="116"/>
      <c r="L24" s="108"/>
      <c r="M24" s="108"/>
      <c r="N24" s="108"/>
      <c r="O24" s="131"/>
      <c r="P24" s="108"/>
      <c r="Q24" s="148"/>
      <c r="R24" s="149"/>
      <c r="S24" s="120"/>
      <c r="T24" s="107">
        <f t="shared" ref="T24" si="5">IF(U25="","",1)</f>
        <v>1</v>
      </c>
      <c r="U24" s="108">
        <f t="shared" ref="U24" si="6">IF(U25="","",1)</f>
        <v>1</v>
      </c>
      <c r="V24" s="109">
        <f t="shared" ref="V24" si="7">IF(U25="","",1)</f>
        <v>1</v>
      </c>
      <c r="W24" s="120"/>
      <c r="X24" s="130"/>
      <c r="Y24" s="131"/>
      <c r="Z24" s="46"/>
      <c r="AB24" s="201"/>
      <c r="AC24" s="206"/>
      <c r="AD24" s="214"/>
      <c r="AF24" s="215"/>
      <c r="AG24" s="216"/>
      <c r="AH24" s="216"/>
      <c r="AI24" s="216"/>
      <c r="AJ24" s="217"/>
      <c r="AL24" s="216"/>
      <c r="AM24" s="216"/>
      <c r="AN24" s="216"/>
      <c r="AO24" s="216"/>
      <c r="AP24" s="216"/>
      <c r="AQ24" s="216"/>
      <c r="AR24" s="216"/>
      <c r="AS24" s="216"/>
      <c r="AT24" s="216"/>
      <c r="AU24" s="219"/>
      <c r="AV24" s="219"/>
      <c r="AW24" s="219"/>
      <c r="AX24" s="219"/>
      <c r="AY24" s="219"/>
      <c r="AZ24" s="219"/>
      <c r="BA24" s="219"/>
      <c r="BB24" s="219"/>
      <c r="BC24" s="219"/>
      <c r="BD24" s="217"/>
      <c r="BE24" s="223"/>
      <c r="BF24" s="214"/>
      <c r="BG24" s="207"/>
      <c r="BH24" s="205"/>
    </row>
    <row r="25" spans="2:60" x14ac:dyDescent="0.2">
      <c r="B25" s="41"/>
      <c r="C25" s="116">
        <v>3</v>
      </c>
      <c r="D25" s="129" t="str">
        <f t="shared" ref="D25:D88" si="8">IF(AD25="Athlete Name","",AD25)</f>
        <v>Katelyn Abeln</v>
      </c>
      <c r="E25" s="130"/>
      <c r="F25" s="108">
        <f>COUNT(AL25:BD25)</f>
        <v>11</v>
      </c>
      <c r="G25" s="131">
        <f t="shared" ref="G25:G88" si="9">_xlfn.IFS(F25="","",F25=1,1,F25=2,2,F25=3,3,F25=4,4,F25=5,5,F25&gt;5,5)</f>
        <v>5</v>
      </c>
      <c r="H25" s="120"/>
      <c r="I25" s="143"/>
      <c r="J25" s="145" t="s">
        <v>32</v>
      </c>
      <c r="K25" s="116">
        <f>IFERROR(LARGE((AL25:BD25),1),"")</f>
        <v>582</v>
      </c>
      <c r="L25" s="108">
        <f>IFERROR(LARGE((AL25:BD25),2),"")</f>
        <v>578</v>
      </c>
      <c r="M25" s="108">
        <f>IFERROR(LARGE((AL25:BD25),3),"")</f>
        <v>575</v>
      </c>
      <c r="N25" s="108">
        <f>IFERROR(LARGE((AL25:BD25),4),"")</f>
        <v>574</v>
      </c>
      <c r="O25" s="131">
        <f>IFERROR(LARGE((AL25:BD25),5),"")</f>
        <v>573</v>
      </c>
      <c r="P25" s="108"/>
      <c r="Q25" s="148">
        <f t="shared" ref="Q25:Q88" si="10">IFERROR(AVERAGEIF(K25:O25,"&gt;0"),"")</f>
        <v>576.4</v>
      </c>
      <c r="R25" s="149">
        <f t="shared" ref="R25:R88" si="11">IF(SUM(AF26:AJ26,K26:O26)=0,"",SUM(AF26:AJ26,K26:O26))</f>
        <v>1.5</v>
      </c>
      <c r="S25" s="120"/>
      <c r="T25" s="107">
        <f t="shared" ref="T25" si="12">IF(U25="","",1)</f>
        <v>1</v>
      </c>
      <c r="U25" s="110">
        <f t="shared" ref="U25" si="13">IF(SUM(Q25:R25)=0,"",SUM(Q25:R25))</f>
        <v>577.9</v>
      </c>
      <c r="V25" s="109">
        <f t="shared" ref="V25" si="14">IF(U25="","",1)</f>
        <v>1</v>
      </c>
      <c r="W25" s="120"/>
      <c r="X25" s="130" t="str">
        <f t="shared" si="4"/>
        <v>Katelyn Abeln</v>
      </c>
      <c r="Y25" s="131"/>
      <c r="Z25" s="46"/>
      <c r="AB25" s="201"/>
      <c r="AC25" s="206">
        <v>3</v>
      </c>
      <c r="AD25" s="220" t="s">
        <v>73</v>
      </c>
      <c r="AF25" s="206"/>
      <c r="AG25" s="190"/>
      <c r="AH25" s="190"/>
      <c r="AI25" s="190"/>
      <c r="AJ25" s="207"/>
      <c r="AK25" s="242"/>
      <c r="AL25" s="222">
        <v>560</v>
      </c>
      <c r="AM25" s="222">
        <v>569</v>
      </c>
      <c r="AN25" s="222">
        <v>570</v>
      </c>
      <c r="AO25" s="222">
        <v>574</v>
      </c>
      <c r="AP25" s="222">
        <v>573</v>
      </c>
      <c r="AQ25" s="222"/>
      <c r="AR25" s="222">
        <v>572</v>
      </c>
      <c r="AS25" s="222" t="s">
        <v>32</v>
      </c>
      <c r="AT25" s="222" t="s">
        <v>32</v>
      </c>
      <c r="AU25" s="222">
        <v>575</v>
      </c>
      <c r="AV25" s="222">
        <v>578</v>
      </c>
      <c r="AW25" s="222">
        <v>571</v>
      </c>
      <c r="AX25" s="222">
        <v>564</v>
      </c>
      <c r="AY25" s="222" t="s">
        <v>32</v>
      </c>
      <c r="AZ25" s="222">
        <v>582</v>
      </c>
      <c r="BA25" s="222" t="s">
        <v>32</v>
      </c>
      <c r="BB25" s="222" t="s">
        <v>32</v>
      </c>
      <c r="BC25" s="222" t="s">
        <v>32</v>
      </c>
      <c r="BD25" s="222" t="s">
        <v>32</v>
      </c>
      <c r="BE25" s="223"/>
      <c r="BF25" s="220" t="str">
        <f>IF(AD25="Athlete Name","",AD25)</f>
        <v>Katelyn Abeln</v>
      </c>
      <c r="BG25" s="207">
        <v>3</v>
      </c>
      <c r="BH25" s="205"/>
    </row>
    <row r="26" spans="2:60" x14ac:dyDescent="0.2">
      <c r="B26" s="41"/>
      <c r="C26" s="116"/>
      <c r="D26" s="129"/>
      <c r="E26" s="130"/>
      <c r="F26" s="108"/>
      <c r="G26" s="131"/>
      <c r="H26" s="120"/>
      <c r="I26" s="143" t="str">
        <f>IF(SUM(AF26:AJ26)=0,"",SUM(AF26:AJ26))</f>
        <v/>
      </c>
      <c r="J26" s="145" t="s">
        <v>42</v>
      </c>
      <c r="K26" s="116">
        <f>IFERROR(LARGE((AL26:BD26),1),"")</f>
        <v>1.5</v>
      </c>
      <c r="L26" s="108" t="str">
        <f>IFERROR(LARGE((AL26:BD26),2),"")</f>
        <v/>
      </c>
      <c r="M26" s="108" t="str">
        <f>IFERROR(LARGE((AL26:BD26),3),"")</f>
        <v/>
      </c>
      <c r="N26" s="108" t="str">
        <f>IFERROR(LARGE((AL26:BD26),4),"")</f>
        <v/>
      </c>
      <c r="O26" s="131" t="str">
        <f>IFERROR(LARGE((AL26:BD26),5),"")</f>
        <v/>
      </c>
      <c r="P26" s="108"/>
      <c r="Q26" s="148"/>
      <c r="R26" s="149"/>
      <c r="S26" s="120"/>
      <c r="T26" s="107">
        <f t="shared" ref="T26" si="15">IF(U25="","",1)</f>
        <v>1</v>
      </c>
      <c r="U26" s="111">
        <f t="shared" ref="U26" si="16">IF(U25="","",1)</f>
        <v>1</v>
      </c>
      <c r="V26" s="109">
        <f t="shared" ref="V26" si="17">IF(U25="","",1)</f>
        <v>1</v>
      </c>
      <c r="W26" s="120"/>
      <c r="X26" s="130"/>
      <c r="Y26" s="131"/>
      <c r="Z26" s="46"/>
      <c r="AB26" s="201"/>
      <c r="AC26" s="206"/>
      <c r="AD26" s="220"/>
      <c r="AF26" s="206" t="s">
        <v>42</v>
      </c>
      <c r="AG26" s="190" t="s">
        <v>42</v>
      </c>
      <c r="AH26" s="190" t="s">
        <v>42</v>
      </c>
      <c r="AI26" s="190" t="s">
        <v>42</v>
      </c>
      <c r="AJ26" s="207" t="s">
        <v>42</v>
      </c>
      <c r="AK26" s="242"/>
      <c r="AL26" s="206" t="s">
        <v>42</v>
      </c>
      <c r="AM26" s="206" t="s">
        <v>42</v>
      </c>
      <c r="AN26" s="206">
        <v>1.5</v>
      </c>
      <c r="AO26" s="206" t="s">
        <v>42</v>
      </c>
      <c r="AP26" s="206" t="s">
        <v>42</v>
      </c>
      <c r="AQ26" s="206" t="s">
        <v>42</v>
      </c>
      <c r="AR26" s="206" t="s">
        <v>42</v>
      </c>
      <c r="AS26" s="206" t="s">
        <v>42</v>
      </c>
      <c r="AT26" s="206" t="s">
        <v>42</v>
      </c>
      <c r="AU26" s="206" t="s">
        <v>42</v>
      </c>
      <c r="AV26" s="206" t="s">
        <v>42</v>
      </c>
      <c r="AW26" s="206" t="s">
        <v>42</v>
      </c>
      <c r="AX26" s="206" t="s">
        <v>42</v>
      </c>
      <c r="AY26" s="206" t="s">
        <v>42</v>
      </c>
      <c r="AZ26" s="206" t="s">
        <v>42</v>
      </c>
      <c r="BA26" s="206" t="s">
        <v>42</v>
      </c>
      <c r="BB26" s="206" t="s">
        <v>42</v>
      </c>
      <c r="BC26" s="206" t="s">
        <v>42</v>
      </c>
      <c r="BD26" s="206" t="s">
        <v>42</v>
      </c>
      <c r="BE26" s="223"/>
      <c r="BF26" s="220"/>
      <c r="BG26" s="207"/>
      <c r="BH26" s="205"/>
    </row>
    <row r="27" spans="2:60" s="224" customFormat="1" ht="8.5" customHeight="1" thickBot="1" x14ac:dyDescent="0.25">
      <c r="B27" s="65"/>
      <c r="C27" s="118"/>
      <c r="D27" s="132"/>
      <c r="E27" s="133"/>
      <c r="F27" s="108"/>
      <c r="G27" s="134"/>
      <c r="H27" s="146"/>
      <c r="I27" s="147"/>
      <c r="J27" s="146"/>
      <c r="K27" s="150"/>
      <c r="L27" s="113"/>
      <c r="M27" s="113"/>
      <c r="N27" s="113"/>
      <c r="O27" s="151"/>
      <c r="P27" s="146"/>
      <c r="Q27" s="152"/>
      <c r="R27" s="153"/>
      <c r="S27" s="146"/>
      <c r="T27" s="112">
        <f t="shared" ref="T27" si="18">IF(U25="","",1)</f>
        <v>1</v>
      </c>
      <c r="U27" s="113">
        <f t="shared" ref="U27" si="19">IF(U25="","",1)</f>
        <v>1</v>
      </c>
      <c r="V27" s="114">
        <f t="shared" ref="V27" si="20">IF(U25="","",1)</f>
        <v>1</v>
      </c>
      <c r="W27" s="146"/>
      <c r="X27" s="132"/>
      <c r="Y27" s="159"/>
      <c r="Z27" s="64"/>
      <c r="AB27" s="225"/>
      <c r="AC27" s="226"/>
      <c r="AD27" s="227"/>
      <c r="AF27" s="228"/>
      <c r="AG27" s="229"/>
      <c r="AH27" s="229"/>
      <c r="AI27" s="229"/>
      <c r="AJ27" s="230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30"/>
      <c r="BE27" s="231"/>
      <c r="BF27" s="232"/>
      <c r="BG27" s="233"/>
      <c r="BH27" s="234"/>
    </row>
    <row r="28" spans="2:60" ht="8.5" customHeight="1" thickTop="1" x14ac:dyDescent="0.2">
      <c r="B28" s="41"/>
      <c r="C28" s="116"/>
      <c r="D28" s="129"/>
      <c r="E28" s="130"/>
      <c r="F28" s="108"/>
      <c r="G28" s="131"/>
      <c r="H28" s="120"/>
      <c r="I28" s="143"/>
      <c r="J28" s="120"/>
      <c r="K28" s="116"/>
      <c r="L28" s="108"/>
      <c r="M28" s="108"/>
      <c r="N28" s="108"/>
      <c r="O28" s="131"/>
      <c r="P28" s="108"/>
      <c r="Q28" s="148"/>
      <c r="R28" s="149"/>
      <c r="S28" s="120"/>
      <c r="T28" s="107">
        <f t="shared" ref="T28" si="21">IF(U29="","",1)</f>
        <v>1</v>
      </c>
      <c r="U28" s="108">
        <f t="shared" ref="U28" si="22">IF(U29="","",1)</f>
        <v>1</v>
      </c>
      <c r="V28" s="109">
        <f t="shared" ref="V28" si="23">IF(U29="","",1)</f>
        <v>1</v>
      </c>
      <c r="W28" s="120"/>
      <c r="X28" s="130"/>
      <c r="Y28" s="131"/>
      <c r="Z28" s="46"/>
      <c r="AB28" s="201"/>
      <c r="AC28" s="206"/>
      <c r="AD28" s="235"/>
      <c r="AF28" s="236"/>
      <c r="AG28" s="237"/>
      <c r="AH28" s="237"/>
      <c r="AI28" s="238"/>
      <c r="AJ28" s="239"/>
      <c r="AL28" s="238"/>
      <c r="AM28" s="238"/>
      <c r="AN28" s="238"/>
      <c r="AO28" s="238"/>
      <c r="AP28" s="238"/>
      <c r="AQ28" s="238"/>
      <c r="AR28" s="238"/>
      <c r="AS28" s="238"/>
      <c r="AT28" s="238"/>
      <c r="AU28" s="248"/>
      <c r="AV28" s="248"/>
      <c r="AW28" s="248"/>
      <c r="AX28" s="248"/>
      <c r="AY28" s="248"/>
      <c r="AZ28" s="248"/>
      <c r="BA28" s="248"/>
      <c r="BB28" s="248"/>
      <c r="BC28" s="248"/>
      <c r="BD28" s="249"/>
      <c r="BE28" s="223"/>
      <c r="BF28" s="235"/>
      <c r="BG28" s="207"/>
      <c r="BH28" s="205"/>
    </row>
    <row r="29" spans="2:60" x14ac:dyDescent="0.2">
      <c r="B29" s="41"/>
      <c r="C29" s="116">
        <v>4</v>
      </c>
      <c r="D29" s="129" t="str">
        <f t="shared" si="8"/>
        <v>Nathalia Tobar</v>
      </c>
      <c r="E29" s="130"/>
      <c r="F29" s="108">
        <f>COUNT(AL29:BD29)</f>
        <v>10</v>
      </c>
      <c r="G29" s="131">
        <f t="shared" si="9"/>
        <v>5</v>
      </c>
      <c r="H29" s="120"/>
      <c r="I29" s="143"/>
      <c r="J29" s="145" t="s">
        <v>32</v>
      </c>
      <c r="K29" s="116">
        <f>IFERROR(LARGE((AL29:BD29),1),"")</f>
        <v>573</v>
      </c>
      <c r="L29" s="108">
        <f>IFERROR(LARGE((AL29:BD29),2),"")</f>
        <v>570</v>
      </c>
      <c r="M29" s="108">
        <f>IFERROR(LARGE((AL29:BD29),3),"")</f>
        <v>562</v>
      </c>
      <c r="N29" s="108">
        <f>IFERROR(LARGE((AL29:BD29),4),"")</f>
        <v>562</v>
      </c>
      <c r="O29" s="131">
        <f>IFERROR(LARGE((AL29:BD29),5),"")</f>
        <v>562</v>
      </c>
      <c r="P29" s="108"/>
      <c r="Q29" s="148">
        <f t="shared" si="10"/>
        <v>565.79999999999995</v>
      </c>
      <c r="R29" s="149">
        <f t="shared" si="11"/>
        <v>0.5</v>
      </c>
      <c r="S29" s="120"/>
      <c r="T29" s="107">
        <f t="shared" ref="T29" si="24">IF(U29="","",1)</f>
        <v>1</v>
      </c>
      <c r="U29" s="110">
        <f t="shared" ref="U29" si="25">IF(SUM(Q29:R29)=0,"",SUM(Q29:R29))</f>
        <v>566.29999999999995</v>
      </c>
      <c r="V29" s="109">
        <f t="shared" ref="V29" si="26">IF(U29="","",1)</f>
        <v>1</v>
      </c>
      <c r="W29" s="120"/>
      <c r="X29" s="130" t="str">
        <f t="shared" si="4"/>
        <v>Nathalia Tobar</v>
      </c>
      <c r="Y29" s="131"/>
      <c r="Z29" s="46"/>
      <c r="AB29" s="201"/>
      <c r="AC29" s="206">
        <v>4</v>
      </c>
      <c r="AD29" s="220" t="s">
        <v>75</v>
      </c>
      <c r="AF29" s="206"/>
      <c r="AG29" s="190"/>
      <c r="AH29" s="190"/>
      <c r="AI29" s="190"/>
      <c r="AJ29" s="207"/>
      <c r="AK29" s="242"/>
      <c r="AL29" s="222">
        <v>548</v>
      </c>
      <c r="AM29" s="222">
        <v>557</v>
      </c>
      <c r="AN29" s="222">
        <v>570</v>
      </c>
      <c r="AO29" s="222" t="s">
        <v>32</v>
      </c>
      <c r="AP29" s="222" t="s">
        <v>32</v>
      </c>
      <c r="AQ29" s="222">
        <v>562</v>
      </c>
      <c r="AR29" s="222" t="s">
        <v>32</v>
      </c>
      <c r="AS29" s="222">
        <v>562</v>
      </c>
      <c r="AT29" s="222" t="s">
        <v>32</v>
      </c>
      <c r="AU29" s="222" t="s">
        <v>32</v>
      </c>
      <c r="AV29" s="222">
        <v>546</v>
      </c>
      <c r="AW29" s="222">
        <v>557</v>
      </c>
      <c r="AX29" s="222">
        <v>561</v>
      </c>
      <c r="AY29" s="222">
        <v>573</v>
      </c>
      <c r="AZ29" s="222">
        <v>562</v>
      </c>
      <c r="BA29" s="222" t="s">
        <v>32</v>
      </c>
      <c r="BB29" s="222" t="s">
        <v>32</v>
      </c>
      <c r="BC29" s="222" t="s">
        <v>32</v>
      </c>
      <c r="BD29" s="222" t="s">
        <v>32</v>
      </c>
      <c r="BE29" s="223"/>
      <c r="BF29" s="220" t="str">
        <f>IF(AD29="Athlete Name","",AD29)</f>
        <v>Nathalia Tobar</v>
      </c>
      <c r="BG29" s="207">
        <v>4</v>
      </c>
      <c r="BH29" s="205"/>
    </row>
    <row r="30" spans="2:60" x14ac:dyDescent="0.2">
      <c r="B30" s="41"/>
      <c r="C30" s="116"/>
      <c r="D30" s="129"/>
      <c r="E30" s="130"/>
      <c r="F30" s="108"/>
      <c r="G30" s="131"/>
      <c r="H30" s="120"/>
      <c r="I30" s="143" t="str">
        <f>IF(SUM(AF30:AJ30)=0,"",SUM(AF30:AJ30))</f>
        <v/>
      </c>
      <c r="J30" s="145" t="s">
        <v>42</v>
      </c>
      <c r="K30" s="116">
        <f>IFERROR(LARGE((AL30:BD30),1),"")</f>
        <v>0.5</v>
      </c>
      <c r="L30" s="108" t="str">
        <f>IFERROR(LARGE((AL30:BD30),2),"")</f>
        <v/>
      </c>
      <c r="M30" s="108" t="str">
        <f>IFERROR(LARGE((AL30:BD30),3),"")</f>
        <v/>
      </c>
      <c r="N30" s="108" t="str">
        <f>IFERROR(LARGE((AL30:BD30),4),"")</f>
        <v/>
      </c>
      <c r="O30" s="131" t="str">
        <f>IFERROR(LARGE((AL30:BD30),5),"")</f>
        <v/>
      </c>
      <c r="P30" s="108"/>
      <c r="Q30" s="148"/>
      <c r="R30" s="149"/>
      <c r="S30" s="120"/>
      <c r="T30" s="107">
        <f t="shared" ref="T30" si="27">IF(U29="","",1)</f>
        <v>1</v>
      </c>
      <c r="U30" s="111">
        <f t="shared" ref="U30" si="28">IF(U29="","",1)</f>
        <v>1</v>
      </c>
      <c r="V30" s="109">
        <f t="shared" ref="V30" si="29">IF(U29="","",1)</f>
        <v>1</v>
      </c>
      <c r="W30" s="120"/>
      <c r="X30" s="130"/>
      <c r="Y30" s="131"/>
      <c r="Z30" s="46"/>
      <c r="AB30" s="201"/>
      <c r="AC30" s="206"/>
      <c r="AD30" s="220"/>
      <c r="AF30" s="206" t="s">
        <v>42</v>
      </c>
      <c r="AG30" s="190" t="s">
        <v>42</v>
      </c>
      <c r="AH30" s="190" t="s">
        <v>42</v>
      </c>
      <c r="AI30" s="190" t="s">
        <v>42</v>
      </c>
      <c r="AJ30" s="207" t="s">
        <v>42</v>
      </c>
      <c r="AK30" s="242"/>
      <c r="AL30" s="206" t="s">
        <v>42</v>
      </c>
      <c r="AM30" s="206" t="s">
        <v>42</v>
      </c>
      <c r="AN30" s="206">
        <v>0.5</v>
      </c>
      <c r="AO30" s="206" t="s">
        <v>42</v>
      </c>
      <c r="AP30" s="206" t="s">
        <v>42</v>
      </c>
      <c r="AQ30" s="206" t="s">
        <v>42</v>
      </c>
      <c r="AR30" s="206" t="s">
        <v>42</v>
      </c>
      <c r="AS30" s="206" t="s">
        <v>42</v>
      </c>
      <c r="AT30" s="206" t="s">
        <v>42</v>
      </c>
      <c r="AU30" s="206" t="s">
        <v>42</v>
      </c>
      <c r="AV30" s="206" t="s">
        <v>42</v>
      </c>
      <c r="AW30" s="206" t="s">
        <v>42</v>
      </c>
      <c r="AX30" s="206" t="s">
        <v>42</v>
      </c>
      <c r="AY30" s="206" t="s">
        <v>42</v>
      </c>
      <c r="AZ30" s="206" t="s">
        <v>42</v>
      </c>
      <c r="BA30" s="206" t="s">
        <v>42</v>
      </c>
      <c r="BB30" s="206" t="s">
        <v>42</v>
      </c>
      <c r="BC30" s="206" t="s">
        <v>42</v>
      </c>
      <c r="BD30" s="206" t="s">
        <v>42</v>
      </c>
      <c r="BE30" s="223"/>
      <c r="BF30" s="220"/>
      <c r="BG30" s="207"/>
      <c r="BH30" s="205"/>
    </row>
    <row r="31" spans="2:60" s="224" customFormat="1" ht="8.5" customHeight="1" thickBot="1" x14ac:dyDescent="0.25">
      <c r="B31" s="65"/>
      <c r="C31" s="118"/>
      <c r="D31" s="132"/>
      <c r="E31" s="133"/>
      <c r="F31" s="108"/>
      <c r="G31" s="134"/>
      <c r="H31" s="146"/>
      <c r="I31" s="147"/>
      <c r="J31" s="146"/>
      <c r="K31" s="150"/>
      <c r="L31" s="113"/>
      <c r="M31" s="113"/>
      <c r="N31" s="113"/>
      <c r="O31" s="151"/>
      <c r="P31" s="146"/>
      <c r="Q31" s="152"/>
      <c r="R31" s="153"/>
      <c r="S31" s="146"/>
      <c r="T31" s="112">
        <f t="shared" ref="T31" si="30">IF(U29="","",1)</f>
        <v>1</v>
      </c>
      <c r="U31" s="113">
        <f t="shared" ref="U31" si="31">IF(U29="","",1)</f>
        <v>1</v>
      </c>
      <c r="V31" s="114">
        <f t="shared" ref="V31" si="32">IF(U29="","",1)</f>
        <v>1</v>
      </c>
      <c r="W31" s="146"/>
      <c r="X31" s="132"/>
      <c r="Y31" s="159"/>
      <c r="Z31" s="64"/>
      <c r="AB31" s="225"/>
      <c r="AC31" s="226"/>
      <c r="AD31" s="243"/>
      <c r="AF31" s="244"/>
      <c r="AG31" s="245"/>
      <c r="AH31" s="245"/>
      <c r="AI31" s="245"/>
      <c r="AJ31" s="246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6"/>
      <c r="BE31" s="231"/>
      <c r="BF31" s="247"/>
      <c r="BG31" s="233"/>
      <c r="BH31" s="234"/>
    </row>
    <row r="32" spans="2:60" ht="8.5" customHeight="1" thickTop="1" x14ac:dyDescent="0.2">
      <c r="B32" s="41"/>
      <c r="C32" s="116"/>
      <c r="D32" s="129"/>
      <c r="E32" s="130"/>
      <c r="F32" s="108"/>
      <c r="G32" s="131"/>
      <c r="H32" s="120"/>
      <c r="I32" s="143"/>
      <c r="J32" s="120"/>
      <c r="K32" s="116"/>
      <c r="L32" s="108"/>
      <c r="M32" s="108"/>
      <c r="N32" s="108"/>
      <c r="O32" s="131"/>
      <c r="P32" s="108"/>
      <c r="Q32" s="148"/>
      <c r="R32" s="149"/>
      <c r="S32" s="120"/>
      <c r="T32" s="107">
        <f t="shared" ref="T32" si="33">IF(U33="","",1)</f>
        <v>1</v>
      </c>
      <c r="U32" s="108">
        <f t="shared" ref="U32" si="34">IF(U33="","",1)</f>
        <v>1</v>
      </c>
      <c r="V32" s="109">
        <f t="shared" ref="V32" si="35">IF(U33="","",1)</f>
        <v>1</v>
      </c>
      <c r="W32" s="120"/>
      <c r="X32" s="130"/>
      <c r="Y32" s="131"/>
      <c r="Z32" s="46"/>
      <c r="AB32" s="201"/>
      <c r="AC32" s="206"/>
      <c r="AD32" s="214"/>
      <c r="AF32" s="215"/>
      <c r="AG32" s="216"/>
      <c r="AH32" s="216"/>
      <c r="AI32" s="216"/>
      <c r="AJ32" s="217"/>
      <c r="AL32" s="216"/>
      <c r="AM32" s="216"/>
      <c r="AN32" s="216"/>
      <c r="AO32" s="216"/>
      <c r="AP32" s="216"/>
      <c r="AQ32" s="216"/>
      <c r="AR32" s="216"/>
      <c r="AS32" s="216"/>
      <c r="AT32" s="216"/>
      <c r="AU32" s="219"/>
      <c r="AV32" s="219"/>
      <c r="AW32" s="219"/>
      <c r="AX32" s="219"/>
      <c r="AY32" s="219"/>
      <c r="AZ32" s="219"/>
      <c r="BA32" s="219"/>
      <c r="BB32" s="219"/>
      <c r="BC32" s="219"/>
      <c r="BD32" s="217"/>
      <c r="BE32" s="223"/>
      <c r="BF32" s="214"/>
      <c r="BG32" s="207"/>
      <c r="BH32" s="205"/>
    </row>
    <row r="33" spans="2:60" x14ac:dyDescent="0.2">
      <c r="B33" s="41"/>
      <c r="C33" s="116">
        <v>5</v>
      </c>
      <c r="D33" s="129" t="str">
        <f t="shared" si="8"/>
        <v>Abbie Leverett</v>
      </c>
      <c r="E33" s="130"/>
      <c r="F33" s="108">
        <f>COUNT(AL33:BD33)</f>
        <v>6</v>
      </c>
      <c r="G33" s="131">
        <f t="shared" si="9"/>
        <v>5</v>
      </c>
      <c r="H33" s="120"/>
      <c r="I33" s="143"/>
      <c r="J33" s="145" t="s">
        <v>32</v>
      </c>
      <c r="K33" s="116">
        <f>IFERROR(LARGE((AL33:BD33),1),"")</f>
        <v>568</v>
      </c>
      <c r="L33" s="108">
        <f>IFERROR(LARGE((AL33:BD33),2),"")</f>
        <v>566</v>
      </c>
      <c r="M33" s="108">
        <f>IFERROR(LARGE((AL33:BD33),3),"")</f>
        <v>564</v>
      </c>
      <c r="N33" s="108">
        <f>IFERROR(LARGE((AL33:BD33),4),"")</f>
        <v>563</v>
      </c>
      <c r="O33" s="131">
        <f>IFERROR(LARGE((AL33:BD33),5),"")</f>
        <v>562</v>
      </c>
      <c r="P33" s="108"/>
      <c r="Q33" s="148">
        <f t="shared" si="10"/>
        <v>564.6</v>
      </c>
      <c r="R33" s="149" t="str">
        <f t="shared" si="11"/>
        <v/>
      </c>
      <c r="S33" s="120"/>
      <c r="T33" s="107">
        <f t="shared" ref="T33" si="36">IF(U33="","",1)</f>
        <v>1</v>
      </c>
      <c r="U33" s="110">
        <f t="shared" ref="U33" si="37">IF(SUM(Q33:R33)=0,"",SUM(Q33:R33))</f>
        <v>564.6</v>
      </c>
      <c r="V33" s="109">
        <f t="shared" ref="V33" si="38">IF(U33="","",1)</f>
        <v>1</v>
      </c>
      <c r="W33" s="120"/>
      <c r="X33" s="130" t="str">
        <f t="shared" si="4"/>
        <v>Abbie Leverett</v>
      </c>
      <c r="Y33" s="131"/>
      <c r="Z33" s="46"/>
      <c r="AB33" s="201"/>
      <c r="AC33" s="206">
        <v>5</v>
      </c>
      <c r="AD33" s="220" t="s">
        <v>91</v>
      </c>
      <c r="AF33" s="206"/>
      <c r="AG33" s="190"/>
      <c r="AH33" s="190"/>
      <c r="AI33" s="190"/>
      <c r="AJ33" s="207"/>
      <c r="AK33" s="242"/>
      <c r="AL33" s="222">
        <v>555</v>
      </c>
      <c r="AM33" s="222">
        <v>562</v>
      </c>
      <c r="AN33" s="222">
        <v>566</v>
      </c>
      <c r="AO33" s="222">
        <v>568</v>
      </c>
      <c r="AP33" s="222">
        <v>563</v>
      </c>
      <c r="AQ33" s="222" t="s">
        <v>32</v>
      </c>
      <c r="AR33" s="222">
        <v>564</v>
      </c>
      <c r="AS33" s="222" t="s">
        <v>32</v>
      </c>
      <c r="AT33" s="222" t="s">
        <v>32</v>
      </c>
      <c r="AU33" s="222" t="s">
        <v>32</v>
      </c>
      <c r="AV33" s="222" t="s">
        <v>32</v>
      </c>
      <c r="AW33" s="222" t="s">
        <v>32</v>
      </c>
      <c r="AX33" s="222" t="s">
        <v>32</v>
      </c>
      <c r="AY33" s="222" t="s">
        <v>32</v>
      </c>
      <c r="AZ33" s="222" t="s">
        <v>32</v>
      </c>
      <c r="BA33" s="222" t="s">
        <v>32</v>
      </c>
      <c r="BB33" s="222" t="s">
        <v>32</v>
      </c>
      <c r="BC33" s="222" t="s">
        <v>32</v>
      </c>
      <c r="BD33" s="222" t="s">
        <v>32</v>
      </c>
      <c r="BE33" s="223"/>
      <c r="BF33" s="220" t="str">
        <f>IF(AD33="Athlete Name","",AD33)</f>
        <v>Abbie Leverett</v>
      </c>
      <c r="BG33" s="207">
        <v>5</v>
      </c>
      <c r="BH33" s="205"/>
    </row>
    <row r="34" spans="2:60" x14ac:dyDescent="0.2">
      <c r="B34" s="41"/>
      <c r="C34" s="116"/>
      <c r="D34" s="129"/>
      <c r="E34" s="130"/>
      <c r="F34" s="108"/>
      <c r="G34" s="131"/>
      <c r="H34" s="120"/>
      <c r="I34" s="143" t="str">
        <f>IF(SUM(AF34:AJ34)=0,"",SUM(AF34:AJ34))</f>
        <v/>
      </c>
      <c r="J34" s="145" t="s">
        <v>42</v>
      </c>
      <c r="K34" s="116" t="str">
        <f>IFERROR(LARGE((AL34:BD34),1),"")</f>
        <v/>
      </c>
      <c r="L34" s="108" t="str">
        <f>IFERROR(LARGE((AL34:BD34),2),"")</f>
        <v/>
      </c>
      <c r="M34" s="108" t="str">
        <f>IFERROR(LARGE((AL34:BD34),3),"")</f>
        <v/>
      </c>
      <c r="N34" s="108" t="str">
        <f>IFERROR(LARGE((AL34:BD34),4),"")</f>
        <v/>
      </c>
      <c r="O34" s="131" t="str">
        <f>IFERROR(LARGE((AL34:BD34),5),"")</f>
        <v/>
      </c>
      <c r="P34" s="108"/>
      <c r="Q34" s="148"/>
      <c r="R34" s="149"/>
      <c r="S34" s="120"/>
      <c r="T34" s="107">
        <f t="shared" ref="T34" si="39">IF(U33="","",1)</f>
        <v>1</v>
      </c>
      <c r="U34" s="111">
        <f t="shared" ref="U34" si="40">IF(U33="","",1)</f>
        <v>1</v>
      </c>
      <c r="V34" s="109">
        <f t="shared" ref="V34" si="41">IF(U33="","",1)</f>
        <v>1</v>
      </c>
      <c r="W34" s="120"/>
      <c r="X34" s="130"/>
      <c r="Y34" s="131"/>
      <c r="Z34" s="46"/>
      <c r="AB34" s="201"/>
      <c r="AC34" s="206"/>
      <c r="AD34" s="251"/>
      <c r="AF34" s="206" t="s">
        <v>42</v>
      </c>
      <c r="AG34" s="190" t="s">
        <v>42</v>
      </c>
      <c r="AH34" s="190" t="s">
        <v>42</v>
      </c>
      <c r="AI34" s="190" t="s">
        <v>42</v>
      </c>
      <c r="AJ34" s="207" t="s">
        <v>42</v>
      </c>
      <c r="AK34" s="242"/>
      <c r="AL34" s="206" t="s">
        <v>42</v>
      </c>
      <c r="AM34" s="206" t="s">
        <v>42</v>
      </c>
      <c r="AN34" s="206" t="s">
        <v>42</v>
      </c>
      <c r="AO34" s="206" t="s">
        <v>42</v>
      </c>
      <c r="AP34" s="206" t="s">
        <v>42</v>
      </c>
      <c r="AQ34" s="206" t="s">
        <v>42</v>
      </c>
      <c r="AR34" s="206" t="s">
        <v>42</v>
      </c>
      <c r="AS34" s="206" t="s">
        <v>42</v>
      </c>
      <c r="AT34" s="206" t="s">
        <v>42</v>
      </c>
      <c r="AU34" s="206" t="s">
        <v>42</v>
      </c>
      <c r="AV34" s="206" t="s">
        <v>42</v>
      </c>
      <c r="AW34" s="206" t="s">
        <v>42</v>
      </c>
      <c r="AX34" s="206" t="s">
        <v>42</v>
      </c>
      <c r="AY34" s="206" t="s">
        <v>42</v>
      </c>
      <c r="AZ34" s="206" t="s">
        <v>42</v>
      </c>
      <c r="BA34" s="206" t="s">
        <v>42</v>
      </c>
      <c r="BB34" s="206" t="s">
        <v>42</v>
      </c>
      <c r="BC34" s="206" t="s">
        <v>42</v>
      </c>
      <c r="BD34" s="206" t="s">
        <v>42</v>
      </c>
      <c r="BE34" s="223"/>
      <c r="BF34" s="220"/>
      <c r="BG34" s="207"/>
      <c r="BH34" s="205"/>
    </row>
    <row r="35" spans="2:60" s="224" customFormat="1" ht="8.5" customHeight="1" thickBot="1" x14ac:dyDescent="0.25">
      <c r="B35" s="65"/>
      <c r="C35" s="118"/>
      <c r="D35" s="132"/>
      <c r="E35" s="133"/>
      <c r="F35" s="108"/>
      <c r="G35" s="134"/>
      <c r="H35" s="146"/>
      <c r="I35" s="147"/>
      <c r="J35" s="146"/>
      <c r="K35" s="150"/>
      <c r="L35" s="113"/>
      <c r="M35" s="113"/>
      <c r="N35" s="113"/>
      <c r="O35" s="151"/>
      <c r="P35" s="146"/>
      <c r="Q35" s="152"/>
      <c r="R35" s="153"/>
      <c r="S35" s="146"/>
      <c r="T35" s="112">
        <f t="shared" ref="T35" si="42">IF(U33="","",1)</f>
        <v>1</v>
      </c>
      <c r="U35" s="113">
        <f t="shared" ref="U35" si="43">IF(U33="","",1)</f>
        <v>1</v>
      </c>
      <c r="V35" s="114">
        <f t="shared" ref="V35" si="44">IF(U33="","",1)</f>
        <v>1</v>
      </c>
      <c r="W35" s="146"/>
      <c r="X35" s="132"/>
      <c r="Y35" s="159"/>
      <c r="Z35" s="64"/>
      <c r="AB35" s="225"/>
      <c r="AC35" s="226"/>
      <c r="AD35" s="252"/>
      <c r="AF35" s="228"/>
      <c r="AG35" s="229"/>
      <c r="AH35" s="229"/>
      <c r="AI35" s="229"/>
      <c r="AJ35" s="230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30"/>
      <c r="BE35" s="231"/>
      <c r="BF35" s="232"/>
      <c r="BG35" s="233"/>
      <c r="BH35" s="234"/>
    </row>
    <row r="36" spans="2:60" ht="8.5" customHeight="1" thickTop="1" x14ac:dyDescent="0.2">
      <c r="B36" s="41"/>
      <c r="C36" s="116"/>
      <c r="D36" s="129"/>
      <c r="E36" s="130"/>
      <c r="F36" s="108"/>
      <c r="G36" s="131"/>
      <c r="H36" s="120"/>
      <c r="I36" s="143"/>
      <c r="J36" s="120"/>
      <c r="K36" s="116"/>
      <c r="L36" s="108"/>
      <c r="M36" s="108"/>
      <c r="N36" s="108"/>
      <c r="O36" s="131"/>
      <c r="P36" s="108"/>
      <c r="Q36" s="148"/>
      <c r="R36" s="149"/>
      <c r="S36" s="120"/>
      <c r="T36" s="107">
        <f t="shared" ref="T36" si="45">IF(U37="","",1)</f>
        <v>1</v>
      </c>
      <c r="U36" s="108">
        <f t="shared" ref="U36" si="46">IF(U37="","",1)</f>
        <v>1</v>
      </c>
      <c r="V36" s="109">
        <f t="shared" ref="V36" si="47">IF(U37="","",1)</f>
        <v>1</v>
      </c>
      <c r="W36" s="120"/>
      <c r="X36" s="130"/>
      <c r="Y36" s="131"/>
      <c r="Z36" s="46"/>
      <c r="AB36" s="201"/>
      <c r="AC36" s="206"/>
      <c r="AD36" s="235"/>
      <c r="AF36" s="236"/>
      <c r="AG36" s="237"/>
      <c r="AH36" s="237"/>
      <c r="AI36" s="238"/>
      <c r="AJ36" s="239"/>
      <c r="AL36" s="238"/>
      <c r="AM36" s="238"/>
      <c r="AN36" s="238"/>
      <c r="AO36" s="238"/>
      <c r="AP36" s="238"/>
      <c r="AQ36" s="238"/>
      <c r="AR36" s="238"/>
      <c r="AS36" s="238"/>
      <c r="AT36" s="238"/>
      <c r="AU36" s="248"/>
      <c r="AV36" s="248"/>
      <c r="AW36" s="248"/>
      <c r="AX36" s="248"/>
      <c r="AY36" s="248"/>
      <c r="AZ36" s="248"/>
      <c r="BA36" s="248"/>
      <c r="BB36" s="248"/>
      <c r="BC36" s="248"/>
      <c r="BD36" s="249"/>
      <c r="BE36" s="223"/>
      <c r="BF36" s="235"/>
      <c r="BG36" s="207"/>
      <c r="BH36" s="205"/>
    </row>
    <row r="37" spans="2:60" x14ac:dyDescent="0.2">
      <c r="B37" s="41"/>
      <c r="C37" s="116">
        <v>6</v>
      </c>
      <c r="D37" s="129" t="str">
        <f t="shared" si="8"/>
        <v>Lisa Emmert</v>
      </c>
      <c r="E37" s="130"/>
      <c r="F37" s="108">
        <f>COUNT(AL37:BD37)</f>
        <v>11</v>
      </c>
      <c r="G37" s="131">
        <f t="shared" si="9"/>
        <v>5</v>
      </c>
      <c r="H37" s="120"/>
      <c r="I37" s="143"/>
      <c r="J37" s="145" t="s">
        <v>32</v>
      </c>
      <c r="K37" s="116">
        <f>IFERROR(LARGE((AL37:BD37),1),"")</f>
        <v>590</v>
      </c>
      <c r="L37" s="108">
        <f>IFERROR(LARGE((AL37:BD37),2),"")</f>
        <v>584</v>
      </c>
      <c r="M37" s="108">
        <f>IFERROR(LARGE((AL37:BD37),3),"")</f>
        <v>581</v>
      </c>
      <c r="N37" s="108">
        <f>IFERROR(LARGE((AL37:BD37),4),"")</f>
        <v>579</v>
      </c>
      <c r="O37" s="131">
        <f>IFERROR(LARGE((AL37:BD37),5),"")</f>
        <v>579</v>
      </c>
      <c r="P37" s="108"/>
      <c r="Q37" s="148">
        <f t="shared" si="10"/>
        <v>582.6</v>
      </c>
      <c r="R37" s="149">
        <f t="shared" si="11"/>
        <v>1</v>
      </c>
      <c r="S37" s="120"/>
      <c r="T37" s="107">
        <f t="shared" ref="T37" si="48">IF(U37="","",1)</f>
        <v>1</v>
      </c>
      <c r="U37" s="110">
        <f t="shared" ref="U37" si="49">IF(SUM(Q37:R37)=0,"",SUM(Q37:R37))</f>
        <v>583.6</v>
      </c>
      <c r="V37" s="109">
        <f t="shared" ref="V37" si="50">IF(U37="","",1)</f>
        <v>1</v>
      </c>
      <c r="W37" s="120"/>
      <c r="X37" s="130" t="str">
        <f t="shared" si="4"/>
        <v>Lisa Emmert</v>
      </c>
      <c r="Y37" s="131"/>
      <c r="Z37" s="46"/>
      <c r="AB37" s="201"/>
      <c r="AC37" s="206">
        <v>6</v>
      </c>
      <c r="AD37" s="220" t="s">
        <v>76</v>
      </c>
      <c r="AF37" s="206"/>
      <c r="AG37" s="190"/>
      <c r="AH37" s="190"/>
      <c r="AI37" s="190"/>
      <c r="AJ37" s="207"/>
      <c r="AK37" s="242"/>
      <c r="AL37" s="222">
        <v>571</v>
      </c>
      <c r="AM37" s="222">
        <v>561</v>
      </c>
      <c r="AN37" s="222">
        <v>563</v>
      </c>
      <c r="AO37" s="222" t="s">
        <v>32</v>
      </c>
      <c r="AP37" s="222" t="s">
        <v>32</v>
      </c>
      <c r="AQ37" s="222">
        <v>584</v>
      </c>
      <c r="AR37" s="222" t="s">
        <v>32</v>
      </c>
      <c r="AS37" s="222">
        <v>581</v>
      </c>
      <c r="AT37" s="222" t="s">
        <v>32</v>
      </c>
      <c r="AU37" s="222">
        <v>572</v>
      </c>
      <c r="AV37" s="222">
        <v>570</v>
      </c>
      <c r="AW37" s="222">
        <v>574</v>
      </c>
      <c r="AX37" s="222">
        <v>579</v>
      </c>
      <c r="AY37" s="222">
        <v>579</v>
      </c>
      <c r="AZ37" s="222">
        <v>590</v>
      </c>
      <c r="BA37" s="222" t="s">
        <v>32</v>
      </c>
      <c r="BB37" s="222" t="s">
        <v>32</v>
      </c>
      <c r="BC37" s="222" t="s">
        <v>32</v>
      </c>
      <c r="BD37" s="222" t="s">
        <v>32</v>
      </c>
      <c r="BE37" s="223"/>
      <c r="BF37" s="220" t="str">
        <f>IF(AD37="Athlete Name","",AD37)</f>
        <v>Lisa Emmert</v>
      </c>
      <c r="BG37" s="207">
        <v>6</v>
      </c>
      <c r="BH37" s="205"/>
    </row>
    <row r="38" spans="2:60" x14ac:dyDescent="0.2">
      <c r="B38" s="41"/>
      <c r="C38" s="116"/>
      <c r="D38" s="129"/>
      <c r="E38" s="130"/>
      <c r="F38" s="108"/>
      <c r="G38" s="131"/>
      <c r="H38" s="120"/>
      <c r="I38" s="143" t="str">
        <f>IF(SUM(AF38:AJ38)=0,"",SUM(AF38:AJ38))</f>
        <v/>
      </c>
      <c r="J38" s="145" t="s">
        <v>42</v>
      </c>
      <c r="K38" s="116">
        <f>IFERROR(LARGE((AL38:BD38),1),"")</f>
        <v>1</v>
      </c>
      <c r="L38" s="108" t="str">
        <f>IFERROR(LARGE((AL38:BD38),2),"")</f>
        <v/>
      </c>
      <c r="M38" s="108" t="str">
        <f>IFERROR(LARGE((AL38:BD38),3),"")</f>
        <v/>
      </c>
      <c r="N38" s="108" t="str">
        <f>IFERROR(LARGE((AL38:BD38),4),"")</f>
        <v/>
      </c>
      <c r="O38" s="131" t="str">
        <f>IFERROR(LARGE((AL38:BD38),5),"")</f>
        <v/>
      </c>
      <c r="P38" s="108"/>
      <c r="Q38" s="148"/>
      <c r="R38" s="149"/>
      <c r="S38" s="120"/>
      <c r="T38" s="107">
        <f t="shared" ref="T38" si="51">IF(U37="","",1)</f>
        <v>1</v>
      </c>
      <c r="U38" s="111">
        <f t="shared" ref="U38" si="52">IF(U37="","",1)</f>
        <v>1</v>
      </c>
      <c r="V38" s="109">
        <f t="shared" ref="V38" si="53">IF(U37="","",1)</f>
        <v>1</v>
      </c>
      <c r="W38" s="120"/>
      <c r="X38" s="130"/>
      <c r="Y38" s="131"/>
      <c r="Z38" s="46"/>
      <c r="AB38" s="201"/>
      <c r="AC38" s="206"/>
      <c r="AD38" s="220"/>
      <c r="AF38" s="206" t="s">
        <v>42</v>
      </c>
      <c r="AG38" s="190" t="s">
        <v>42</v>
      </c>
      <c r="AH38" s="190" t="s">
        <v>42</v>
      </c>
      <c r="AI38" s="190" t="s">
        <v>42</v>
      </c>
      <c r="AJ38" s="207" t="s">
        <v>42</v>
      </c>
      <c r="AK38" s="242"/>
      <c r="AL38" s="206" t="s">
        <v>42</v>
      </c>
      <c r="AM38" s="206" t="s">
        <v>42</v>
      </c>
      <c r="AN38" s="206">
        <v>1</v>
      </c>
      <c r="AO38" s="206" t="s">
        <v>42</v>
      </c>
      <c r="AP38" s="206" t="s">
        <v>42</v>
      </c>
      <c r="AQ38" s="206" t="s">
        <v>42</v>
      </c>
      <c r="AR38" s="206" t="s">
        <v>42</v>
      </c>
      <c r="AS38" s="206" t="s">
        <v>42</v>
      </c>
      <c r="AT38" s="206" t="s">
        <v>42</v>
      </c>
      <c r="AU38" s="206" t="s">
        <v>42</v>
      </c>
      <c r="AV38" s="206" t="s">
        <v>42</v>
      </c>
      <c r="AW38" s="206" t="s">
        <v>42</v>
      </c>
      <c r="AX38" s="206" t="s">
        <v>42</v>
      </c>
      <c r="AY38" s="206" t="s">
        <v>42</v>
      </c>
      <c r="AZ38" s="206" t="s">
        <v>42</v>
      </c>
      <c r="BA38" s="206" t="s">
        <v>42</v>
      </c>
      <c r="BB38" s="206" t="s">
        <v>42</v>
      </c>
      <c r="BC38" s="206" t="s">
        <v>42</v>
      </c>
      <c r="BD38" s="206" t="s">
        <v>42</v>
      </c>
      <c r="BE38" s="223"/>
      <c r="BF38" s="220"/>
      <c r="BG38" s="207"/>
      <c r="BH38" s="205"/>
    </row>
    <row r="39" spans="2:60" s="224" customFormat="1" ht="8.5" customHeight="1" thickBot="1" x14ac:dyDescent="0.25">
      <c r="B39" s="65"/>
      <c r="C39" s="118"/>
      <c r="D39" s="132"/>
      <c r="E39" s="133"/>
      <c r="F39" s="108"/>
      <c r="G39" s="134"/>
      <c r="H39" s="146"/>
      <c r="I39" s="147"/>
      <c r="J39" s="146"/>
      <c r="K39" s="150"/>
      <c r="L39" s="113"/>
      <c r="M39" s="113"/>
      <c r="N39" s="113"/>
      <c r="O39" s="151"/>
      <c r="P39" s="146"/>
      <c r="Q39" s="152"/>
      <c r="R39" s="153"/>
      <c r="S39" s="146"/>
      <c r="T39" s="112">
        <f t="shared" ref="T39" si="54">IF(U37="","",1)</f>
        <v>1</v>
      </c>
      <c r="U39" s="113">
        <f t="shared" ref="U39" si="55">IF(U37="","",1)</f>
        <v>1</v>
      </c>
      <c r="V39" s="114">
        <f t="shared" ref="V39" si="56">IF(U37="","",1)</f>
        <v>1</v>
      </c>
      <c r="W39" s="146"/>
      <c r="X39" s="132"/>
      <c r="Y39" s="159"/>
      <c r="Z39" s="64"/>
      <c r="AB39" s="225"/>
      <c r="AC39" s="226"/>
      <c r="AD39" s="243"/>
      <c r="AF39" s="244"/>
      <c r="AG39" s="245"/>
      <c r="AH39" s="245"/>
      <c r="AI39" s="245"/>
      <c r="AJ39" s="246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5"/>
      <c r="BC39" s="245"/>
      <c r="BD39" s="246"/>
      <c r="BE39" s="231"/>
      <c r="BF39" s="247"/>
      <c r="BG39" s="233"/>
      <c r="BH39" s="234"/>
    </row>
    <row r="40" spans="2:60" ht="8.5" customHeight="1" thickTop="1" x14ac:dyDescent="0.2">
      <c r="B40" s="41"/>
      <c r="C40" s="116"/>
      <c r="D40" s="129"/>
      <c r="E40" s="130"/>
      <c r="F40" s="108"/>
      <c r="G40" s="131"/>
      <c r="H40" s="120"/>
      <c r="I40" s="143"/>
      <c r="J40" s="120"/>
      <c r="K40" s="116"/>
      <c r="L40" s="108"/>
      <c r="M40" s="108"/>
      <c r="N40" s="108"/>
      <c r="O40" s="131"/>
      <c r="P40" s="108"/>
      <c r="Q40" s="148"/>
      <c r="R40" s="149"/>
      <c r="S40" s="120"/>
      <c r="T40" s="107">
        <f t="shared" ref="T40" si="57">IF(U41="","",1)</f>
        <v>1</v>
      </c>
      <c r="U40" s="108">
        <f t="shared" ref="U40" si="58">IF(U41="","",1)</f>
        <v>1</v>
      </c>
      <c r="V40" s="109">
        <f t="shared" ref="V40" si="59">IF(U41="","",1)</f>
        <v>1</v>
      </c>
      <c r="W40" s="120"/>
      <c r="X40" s="130"/>
      <c r="Y40" s="131"/>
      <c r="Z40" s="46"/>
      <c r="AB40" s="201"/>
      <c r="AC40" s="206"/>
      <c r="AD40" s="214"/>
      <c r="AF40" s="215"/>
      <c r="AG40" s="216"/>
      <c r="AH40" s="216"/>
      <c r="AI40" s="216"/>
      <c r="AJ40" s="217"/>
      <c r="AL40" s="216"/>
      <c r="AM40" s="216"/>
      <c r="AN40" s="216"/>
      <c r="AO40" s="216"/>
      <c r="AP40" s="216"/>
      <c r="AQ40" s="216"/>
      <c r="AR40" s="216"/>
      <c r="AS40" s="216"/>
      <c r="AT40" s="216"/>
      <c r="AU40" s="219"/>
      <c r="AV40" s="219"/>
      <c r="AW40" s="219"/>
      <c r="AX40" s="219"/>
      <c r="AY40" s="219"/>
      <c r="AZ40" s="219"/>
      <c r="BA40" s="219"/>
      <c r="BB40" s="219"/>
      <c r="BC40" s="219"/>
      <c r="BD40" s="217"/>
      <c r="BE40" s="223"/>
      <c r="BF40" s="214"/>
      <c r="BG40" s="207"/>
      <c r="BH40" s="205"/>
    </row>
    <row r="41" spans="2:60" x14ac:dyDescent="0.2">
      <c r="B41" s="41"/>
      <c r="C41" s="116">
        <v>7</v>
      </c>
      <c r="D41" s="129" t="str">
        <f t="shared" si="8"/>
        <v>Suman Sanghera</v>
      </c>
      <c r="E41" s="130"/>
      <c r="F41" s="108">
        <f>COUNT(AL41:BD41)</f>
        <v>7</v>
      </c>
      <c r="G41" s="131">
        <f t="shared" si="9"/>
        <v>5</v>
      </c>
      <c r="H41" s="120"/>
      <c r="I41" s="143"/>
      <c r="J41" s="145" t="s">
        <v>32</v>
      </c>
      <c r="K41" s="116">
        <f>IFERROR(LARGE((AL41:BD41),1),"")</f>
        <v>569</v>
      </c>
      <c r="L41" s="108">
        <f>IFERROR(LARGE((AL41:BD41),2),"")</f>
        <v>562</v>
      </c>
      <c r="M41" s="108">
        <f>IFERROR(LARGE((AL41:BD41),3),"")</f>
        <v>558</v>
      </c>
      <c r="N41" s="108">
        <f>IFERROR(LARGE((AL41:BD41),4),"")</f>
        <v>558</v>
      </c>
      <c r="O41" s="131">
        <f>IFERROR(LARGE((AL41:BD41),5),"")</f>
        <v>552</v>
      </c>
      <c r="P41" s="108"/>
      <c r="Q41" s="148">
        <f t="shared" si="10"/>
        <v>559.79999999999995</v>
      </c>
      <c r="R41" s="149" t="str">
        <f t="shared" si="11"/>
        <v/>
      </c>
      <c r="S41" s="120"/>
      <c r="T41" s="107">
        <f t="shared" ref="T41" si="60">IF(U41="","",1)</f>
        <v>1</v>
      </c>
      <c r="U41" s="110">
        <f t="shared" ref="U41" si="61">IF(SUM(Q41:R41)=0,"",SUM(Q41:R41))</f>
        <v>559.79999999999995</v>
      </c>
      <c r="V41" s="109">
        <f t="shared" ref="V41" si="62">IF(U41="","",1)</f>
        <v>1</v>
      </c>
      <c r="W41" s="120"/>
      <c r="X41" s="130" t="str">
        <f t="shared" si="4"/>
        <v>Suman Sanghera</v>
      </c>
      <c r="Y41" s="131"/>
      <c r="Z41" s="46"/>
      <c r="AB41" s="201"/>
      <c r="AC41" s="206">
        <v>7</v>
      </c>
      <c r="AD41" s="220" t="s">
        <v>74</v>
      </c>
      <c r="AF41" s="206"/>
      <c r="AG41" s="190"/>
      <c r="AH41" s="190"/>
      <c r="AI41" s="190"/>
      <c r="AJ41" s="207"/>
      <c r="AK41" s="242"/>
      <c r="AL41" s="222">
        <v>551</v>
      </c>
      <c r="AM41" s="222">
        <v>558</v>
      </c>
      <c r="AN41" s="222">
        <v>558</v>
      </c>
      <c r="AO41" s="222" t="s">
        <v>32</v>
      </c>
      <c r="AP41" s="222" t="s">
        <v>32</v>
      </c>
      <c r="AQ41" s="222" t="s">
        <v>32</v>
      </c>
      <c r="AR41" s="222" t="s">
        <v>32</v>
      </c>
      <c r="AS41" s="222" t="s">
        <v>32</v>
      </c>
      <c r="AT41" s="222" t="s">
        <v>32</v>
      </c>
      <c r="AU41" s="222" t="s">
        <v>32</v>
      </c>
      <c r="AV41" s="222">
        <v>547</v>
      </c>
      <c r="AW41" s="222">
        <v>562</v>
      </c>
      <c r="AX41" s="222">
        <v>552</v>
      </c>
      <c r="AY41" s="222" t="s">
        <v>32</v>
      </c>
      <c r="AZ41" s="222">
        <v>569</v>
      </c>
      <c r="BA41" s="222" t="s">
        <v>32</v>
      </c>
      <c r="BB41" s="222" t="s">
        <v>32</v>
      </c>
      <c r="BC41" s="222" t="s">
        <v>32</v>
      </c>
      <c r="BD41" s="222" t="s">
        <v>32</v>
      </c>
      <c r="BE41" s="223"/>
      <c r="BF41" s="220" t="str">
        <f>IF(AD41="Athlete Name","",AD41)</f>
        <v>Suman Sanghera</v>
      </c>
      <c r="BG41" s="207">
        <v>7</v>
      </c>
      <c r="BH41" s="205"/>
    </row>
    <row r="42" spans="2:60" x14ac:dyDescent="0.2">
      <c r="B42" s="41"/>
      <c r="C42" s="116"/>
      <c r="D42" s="129"/>
      <c r="E42" s="130"/>
      <c r="F42" s="108"/>
      <c r="G42" s="131"/>
      <c r="H42" s="120"/>
      <c r="I42" s="143" t="str">
        <f>IF(SUM(AF42:AJ42)=0,"",SUM(AF42:AJ42))</f>
        <v/>
      </c>
      <c r="J42" s="145" t="s">
        <v>42</v>
      </c>
      <c r="K42" s="116" t="str">
        <f>IFERROR(LARGE((AL42:BD42),1),"")</f>
        <v/>
      </c>
      <c r="L42" s="108" t="str">
        <f>IFERROR(LARGE((AL42:BD42),2),"")</f>
        <v/>
      </c>
      <c r="M42" s="108" t="str">
        <f>IFERROR(LARGE((AL42:BD42),3),"")</f>
        <v/>
      </c>
      <c r="N42" s="108" t="str">
        <f>IFERROR(LARGE((AL42:BD42),4),"")</f>
        <v/>
      </c>
      <c r="O42" s="131" t="str">
        <f>IFERROR(LARGE((AL42:BD42),5),"")</f>
        <v/>
      </c>
      <c r="P42" s="108"/>
      <c r="Q42" s="148"/>
      <c r="R42" s="149"/>
      <c r="S42" s="120"/>
      <c r="T42" s="107">
        <f t="shared" ref="T42" si="63">IF(U41="","",1)</f>
        <v>1</v>
      </c>
      <c r="U42" s="111">
        <f t="shared" ref="U42" si="64">IF(U41="","",1)</f>
        <v>1</v>
      </c>
      <c r="V42" s="109">
        <f t="shared" ref="V42" si="65">IF(U41="","",1)</f>
        <v>1</v>
      </c>
      <c r="W42" s="120"/>
      <c r="X42" s="130"/>
      <c r="Y42" s="131"/>
      <c r="Z42" s="46"/>
      <c r="AB42" s="201"/>
      <c r="AC42" s="206"/>
      <c r="AD42" s="220"/>
      <c r="AF42" s="206" t="s">
        <v>42</v>
      </c>
      <c r="AG42" s="190" t="s">
        <v>42</v>
      </c>
      <c r="AH42" s="190" t="s">
        <v>42</v>
      </c>
      <c r="AI42" s="190" t="s">
        <v>42</v>
      </c>
      <c r="AJ42" s="207" t="s">
        <v>42</v>
      </c>
      <c r="AK42" s="242"/>
      <c r="AL42" s="206" t="s">
        <v>42</v>
      </c>
      <c r="AM42" s="206" t="s">
        <v>42</v>
      </c>
      <c r="AN42" s="206" t="s">
        <v>42</v>
      </c>
      <c r="AO42" s="206" t="s">
        <v>42</v>
      </c>
      <c r="AP42" s="206" t="s">
        <v>42</v>
      </c>
      <c r="AQ42" s="206" t="s">
        <v>42</v>
      </c>
      <c r="AR42" s="206" t="s">
        <v>42</v>
      </c>
      <c r="AS42" s="206" t="s">
        <v>42</v>
      </c>
      <c r="AT42" s="206" t="s">
        <v>42</v>
      </c>
      <c r="AU42" s="206" t="s">
        <v>42</v>
      </c>
      <c r="AV42" s="206" t="s">
        <v>42</v>
      </c>
      <c r="AW42" s="206" t="s">
        <v>42</v>
      </c>
      <c r="AX42" s="206" t="s">
        <v>42</v>
      </c>
      <c r="AY42" s="206" t="s">
        <v>42</v>
      </c>
      <c r="AZ42" s="206" t="s">
        <v>42</v>
      </c>
      <c r="BA42" s="206" t="s">
        <v>42</v>
      </c>
      <c r="BB42" s="206" t="s">
        <v>42</v>
      </c>
      <c r="BC42" s="206" t="s">
        <v>42</v>
      </c>
      <c r="BD42" s="206" t="s">
        <v>42</v>
      </c>
      <c r="BE42" s="223"/>
      <c r="BF42" s="220"/>
      <c r="BG42" s="207"/>
      <c r="BH42" s="205"/>
    </row>
    <row r="43" spans="2:60" s="224" customFormat="1" ht="8.5" customHeight="1" thickBot="1" x14ac:dyDescent="0.25">
      <c r="B43" s="65"/>
      <c r="C43" s="118"/>
      <c r="D43" s="132"/>
      <c r="E43" s="133"/>
      <c r="F43" s="108"/>
      <c r="G43" s="134"/>
      <c r="H43" s="146"/>
      <c r="I43" s="147"/>
      <c r="J43" s="146"/>
      <c r="K43" s="150"/>
      <c r="L43" s="113"/>
      <c r="M43" s="113"/>
      <c r="N43" s="113"/>
      <c r="O43" s="151"/>
      <c r="P43" s="146"/>
      <c r="Q43" s="152"/>
      <c r="R43" s="153"/>
      <c r="S43" s="146"/>
      <c r="T43" s="112">
        <f t="shared" ref="T43" si="66">IF(U41="","",1)</f>
        <v>1</v>
      </c>
      <c r="U43" s="113">
        <f t="shared" ref="U43" si="67">IF(U41="","",1)</f>
        <v>1</v>
      </c>
      <c r="V43" s="114">
        <f t="shared" ref="V43" si="68">IF(U41="","",1)</f>
        <v>1</v>
      </c>
      <c r="W43" s="146"/>
      <c r="X43" s="132"/>
      <c r="Y43" s="159"/>
      <c r="Z43" s="64"/>
      <c r="AB43" s="225"/>
      <c r="AC43" s="226"/>
      <c r="AD43" s="227"/>
      <c r="AF43" s="228"/>
      <c r="AG43" s="229"/>
      <c r="AH43" s="229"/>
      <c r="AI43" s="229"/>
      <c r="AJ43" s="230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C43" s="229"/>
      <c r="BD43" s="230"/>
      <c r="BE43" s="231"/>
      <c r="BF43" s="232"/>
      <c r="BG43" s="233"/>
      <c r="BH43" s="234"/>
    </row>
    <row r="44" spans="2:60" ht="8.5" customHeight="1" thickTop="1" x14ac:dyDescent="0.2">
      <c r="B44" s="41"/>
      <c r="C44" s="116"/>
      <c r="D44" s="129"/>
      <c r="E44" s="130"/>
      <c r="F44" s="108"/>
      <c r="G44" s="131"/>
      <c r="H44" s="120"/>
      <c r="I44" s="143"/>
      <c r="J44" s="120"/>
      <c r="K44" s="116"/>
      <c r="L44" s="108"/>
      <c r="M44" s="108"/>
      <c r="N44" s="108"/>
      <c r="O44" s="131"/>
      <c r="P44" s="108"/>
      <c r="Q44" s="148"/>
      <c r="R44" s="149"/>
      <c r="S44" s="120"/>
      <c r="T44" s="107">
        <f t="shared" ref="T44" si="69">IF(U45="","",1)</f>
        <v>1</v>
      </c>
      <c r="U44" s="108">
        <f t="shared" ref="U44" si="70">IF(U45="","",1)</f>
        <v>1</v>
      </c>
      <c r="V44" s="109">
        <f t="shared" ref="V44" si="71">IF(U45="","",1)</f>
        <v>1</v>
      </c>
      <c r="W44" s="120"/>
      <c r="X44" s="130"/>
      <c r="Y44" s="131"/>
      <c r="Z44" s="46"/>
      <c r="AB44" s="201"/>
      <c r="AC44" s="206"/>
      <c r="AD44" s="235"/>
      <c r="AF44" s="236"/>
      <c r="AG44" s="237"/>
      <c r="AH44" s="237"/>
      <c r="AI44" s="238"/>
      <c r="AJ44" s="239"/>
      <c r="AL44" s="238"/>
      <c r="AM44" s="238"/>
      <c r="AN44" s="238"/>
      <c r="AO44" s="238"/>
      <c r="AP44" s="238"/>
      <c r="AQ44" s="238"/>
      <c r="AR44" s="238"/>
      <c r="AS44" s="238"/>
      <c r="AT44" s="238"/>
      <c r="AU44" s="248"/>
      <c r="AV44" s="248"/>
      <c r="AW44" s="248"/>
      <c r="AX44" s="248"/>
      <c r="AY44" s="248"/>
      <c r="AZ44" s="248"/>
      <c r="BA44" s="248"/>
      <c r="BB44" s="248"/>
      <c r="BC44" s="248"/>
      <c r="BD44" s="249"/>
      <c r="BE44" s="223"/>
      <c r="BF44" s="235"/>
      <c r="BG44" s="207"/>
      <c r="BH44" s="205"/>
    </row>
    <row r="45" spans="2:60" x14ac:dyDescent="0.2">
      <c r="B45" s="41"/>
      <c r="C45" s="116">
        <v>8</v>
      </c>
      <c r="D45" s="129" t="str">
        <f t="shared" si="8"/>
        <v>Katherine Ahn</v>
      </c>
      <c r="E45" s="130"/>
      <c r="F45" s="108">
        <f>COUNT(AL45:BD45)</f>
        <v>5</v>
      </c>
      <c r="G45" s="131">
        <f t="shared" si="9"/>
        <v>5</v>
      </c>
      <c r="H45" s="120"/>
      <c r="I45" s="143"/>
      <c r="J45" s="145" t="s">
        <v>32</v>
      </c>
      <c r="K45" s="116">
        <f>IFERROR(LARGE((AL45:BD45),1),"")</f>
        <v>566</v>
      </c>
      <c r="L45" s="108">
        <f>IFERROR(LARGE((AL45:BD45),2),"")</f>
        <v>564</v>
      </c>
      <c r="M45" s="108">
        <f>IFERROR(LARGE((AL45:BD45),3),"")</f>
        <v>562</v>
      </c>
      <c r="N45" s="108">
        <f>IFERROR(LARGE((AL45:BD45),4),"")</f>
        <v>551</v>
      </c>
      <c r="O45" s="131">
        <f>IFERROR(LARGE((AL45:BD45),5),"")</f>
        <v>550</v>
      </c>
      <c r="P45" s="108"/>
      <c r="Q45" s="148">
        <f t="shared" si="10"/>
        <v>558.6</v>
      </c>
      <c r="R45" s="149" t="str">
        <f t="shared" si="11"/>
        <v/>
      </c>
      <c r="S45" s="120"/>
      <c r="T45" s="107">
        <f t="shared" ref="T45" si="72">IF(U45="","",1)</f>
        <v>1</v>
      </c>
      <c r="U45" s="110">
        <f t="shared" ref="U45" si="73">IF(SUM(Q45:R45)=0,"",SUM(Q45:R45))</f>
        <v>558.6</v>
      </c>
      <c r="V45" s="109">
        <f t="shared" ref="V45" si="74">IF(U45="","",1)</f>
        <v>1</v>
      </c>
      <c r="W45" s="120"/>
      <c r="X45" s="130" t="str">
        <f t="shared" si="4"/>
        <v>Katherine Ahn</v>
      </c>
      <c r="Y45" s="131"/>
      <c r="Z45" s="46"/>
      <c r="AB45" s="201"/>
      <c r="AC45" s="206">
        <v>8</v>
      </c>
      <c r="AD45" s="220" t="s">
        <v>176</v>
      </c>
      <c r="AF45" s="206"/>
      <c r="AG45" s="190"/>
      <c r="AH45" s="190"/>
      <c r="AI45" s="190"/>
      <c r="AJ45" s="207"/>
      <c r="AK45" s="242"/>
      <c r="AL45" s="222">
        <v>551</v>
      </c>
      <c r="AM45" s="222">
        <v>550</v>
      </c>
      <c r="AN45" s="222">
        <v>562</v>
      </c>
      <c r="AO45" s="222" t="s">
        <v>32</v>
      </c>
      <c r="AP45" s="222" t="s">
        <v>32</v>
      </c>
      <c r="AQ45" s="222" t="s">
        <v>32</v>
      </c>
      <c r="AR45" s="222">
        <v>566</v>
      </c>
      <c r="AS45" s="222" t="s">
        <v>32</v>
      </c>
      <c r="AT45" s="222" t="s">
        <v>32</v>
      </c>
      <c r="AU45" s="222">
        <v>564</v>
      </c>
      <c r="AV45" s="222" t="s">
        <v>32</v>
      </c>
      <c r="AW45" s="222" t="s">
        <v>32</v>
      </c>
      <c r="AX45" s="222" t="s">
        <v>32</v>
      </c>
      <c r="AY45" s="222" t="s">
        <v>32</v>
      </c>
      <c r="AZ45" s="222" t="s">
        <v>32</v>
      </c>
      <c r="BA45" s="222" t="s">
        <v>32</v>
      </c>
      <c r="BB45" s="222" t="s">
        <v>32</v>
      </c>
      <c r="BC45" s="222" t="s">
        <v>32</v>
      </c>
      <c r="BD45" s="222" t="s">
        <v>32</v>
      </c>
      <c r="BE45" s="223"/>
      <c r="BF45" s="220" t="str">
        <f>IF(AD45="Athlete Name","",AD45)</f>
        <v>Katherine Ahn</v>
      </c>
      <c r="BG45" s="207">
        <v>8</v>
      </c>
      <c r="BH45" s="205"/>
    </row>
    <row r="46" spans="2:60" x14ac:dyDescent="0.2">
      <c r="B46" s="41"/>
      <c r="C46" s="116"/>
      <c r="D46" s="129"/>
      <c r="E46" s="130"/>
      <c r="F46" s="108"/>
      <c r="G46" s="131"/>
      <c r="H46" s="120"/>
      <c r="I46" s="143" t="str">
        <f>IF(SUM(AF46:AJ46)=0,"",SUM(AF46:AJ46))</f>
        <v/>
      </c>
      <c r="J46" s="145" t="s">
        <v>42</v>
      </c>
      <c r="K46" s="116" t="str">
        <f>IFERROR(LARGE((AL46:BD46),1),"")</f>
        <v/>
      </c>
      <c r="L46" s="108" t="str">
        <f>IFERROR(LARGE((AL46:BD46),2),"")</f>
        <v/>
      </c>
      <c r="M46" s="108" t="str">
        <f>IFERROR(LARGE((AL46:BD46),3),"")</f>
        <v/>
      </c>
      <c r="N46" s="108" t="str">
        <f>IFERROR(LARGE((AL46:BD46),4),"")</f>
        <v/>
      </c>
      <c r="O46" s="131" t="str">
        <f>IFERROR(LARGE((AL46:BD46),5),"")</f>
        <v/>
      </c>
      <c r="P46" s="108"/>
      <c r="Q46" s="148"/>
      <c r="R46" s="149"/>
      <c r="S46" s="120"/>
      <c r="T46" s="107">
        <f t="shared" ref="T46" si="75">IF(U45="","",1)</f>
        <v>1</v>
      </c>
      <c r="U46" s="111">
        <f t="shared" ref="U46" si="76">IF(U45="","",1)</f>
        <v>1</v>
      </c>
      <c r="V46" s="109">
        <f t="shared" ref="V46" si="77">IF(U45="","",1)</f>
        <v>1</v>
      </c>
      <c r="W46" s="120"/>
      <c r="X46" s="130"/>
      <c r="Y46" s="131"/>
      <c r="Z46" s="46"/>
      <c r="AB46" s="201"/>
      <c r="AC46" s="206"/>
      <c r="AD46" s="220"/>
      <c r="AF46" s="206" t="s">
        <v>42</v>
      </c>
      <c r="AG46" s="190" t="s">
        <v>42</v>
      </c>
      <c r="AH46" s="190" t="s">
        <v>42</v>
      </c>
      <c r="AI46" s="190" t="s">
        <v>42</v>
      </c>
      <c r="AJ46" s="207" t="s">
        <v>42</v>
      </c>
      <c r="AK46" s="242"/>
      <c r="AL46" s="206" t="s">
        <v>42</v>
      </c>
      <c r="AM46" s="206" t="s">
        <v>42</v>
      </c>
      <c r="AN46" s="206" t="s">
        <v>42</v>
      </c>
      <c r="AO46" s="206" t="s">
        <v>42</v>
      </c>
      <c r="AP46" s="206" t="s">
        <v>42</v>
      </c>
      <c r="AQ46" s="206" t="s">
        <v>42</v>
      </c>
      <c r="AR46" s="206" t="s">
        <v>42</v>
      </c>
      <c r="AS46" s="206" t="s">
        <v>42</v>
      </c>
      <c r="AT46" s="206" t="s">
        <v>42</v>
      </c>
      <c r="AU46" s="206" t="s">
        <v>42</v>
      </c>
      <c r="AV46" s="206" t="s">
        <v>42</v>
      </c>
      <c r="AW46" s="206" t="s">
        <v>42</v>
      </c>
      <c r="AX46" s="206" t="s">
        <v>42</v>
      </c>
      <c r="AY46" s="206" t="s">
        <v>42</v>
      </c>
      <c r="AZ46" s="206" t="s">
        <v>42</v>
      </c>
      <c r="BA46" s="206" t="s">
        <v>42</v>
      </c>
      <c r="BB46" s="206" t="s">
        <v>42</v>
      </c>
      <c r="BC46" s="206" t="s">
        <v>42</v>
      </c>
      <c r="BD46" s="206" t="s">
        <v>42</v>
      </c>
      <c r="BE46" s="223"/>
      <c r="BF46" s="220"/>
      <c r="BG46" s="207"/>
      <c r="BH46" s="205"/>
    </row>
    <row r="47" spans="2:60" s="224" customFormat="1" ht="8.5" customHeight="1" thickBot="1" x14ac:dyDescent="0.25">
      <c r="B47" s="65"/>
      <c r="C47" s="118"/>
      <c r="D47" s="132"/>
      <c r="E47" s="133"/>
      <c r="F47" s="108"/>
      <c r="G47" s="134"/>
      <c r="H47" s="146"/>
      <c r="I47" s="147"/>
      <c r="J47" s="146"/>
      <c r="K47" s="150"/>
      <c r="L47" s="113"/>
      <c r="M47" s="113"/>
      <c r="N47" s="113"/>
      <c r="O47" s="151"/>
      <c r="P47" s="146"/>
      <c r="Q47" s="152"/>
      <c r="R47" s="153"/>
      <c r="S47" s="146"/>
      <c r="T47" s="112">
        <f t="shared" ref="T47" si="78">IF(U45="","",1)</f>
        <v>1</v>
      </c>
      <c r="U47" s="113">
        <f t="shared" ref="U47" si="79">IF(U45="","",1)</f>
        <v>1</v>
      </c>
      <c r="V47" s="114">
        <f t="shared" ref="V47" si="80">IF(U45="","",1)</f>
        <v>1</v>
      </c>
      <c r="W47" s="146"/>
      <c r="X47" s="132"/>
      <c r="Y47" s="159"/>
      <c r="Z47" s="64"/>
      <c r="AB47" s="225"/>
      <c r="AC47" s="226"/>
      <c r="AD47" s="243"/>
      <c r="AF47" s="244"/>
      <c r="AG47" s="245"/>
      <c r="AH47" s="245"/>
      <c r="AI47" s="245"/>
      <c r="AJ47" s="246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5"/>
      <c r="BB47" s="245"/>
      <c r="BC47" s="245"/>
      <c r="BD47" s="246"/>
      <c r="BE47" s="231"/>
      <c r="BF47" s="247"/>
      <c r="BG47" s="233"/>
      <c r="BH47" s="234"/>
    </row>
    <row r="48" spans="2:60" ht="8.5" customHeight="1" thickTop="1" x14ac:dyDescent="0.2">
      <c r="B48" s="41"/>
      <c r="C48" s="116"/>
      <c r="D48" s="129"/>
      <c r="E48" s="130"/>
      <c r="F48" s="108"/>
      <c r="G48" s="131"/>
      <c r="H48" s="120"/>
      <c r="I48" s="143"/>
      <c r="J48" s="120"/>
      <c r="K48" s="116"/>
      <c r="L48" s="108"/>
      <c r="M48" s="108"/>
      <c r="N48" s="108"/>
      <c r="O48" s="131"/>
      <c r="P48" s="108"/>
      <c r="Q48" s="148"/>
      <c r="R48" s="149"/>
      <c r="S48" s="120"/>
      <c r="T48" s="107">
        <f t="shared" ref="T48" si="81">IF(U49="","",1)</f>
        <v>1</v>
      </c>
      <c r="U48" s="108">
        <f t="shared" ref="U48" si="82">IF(U49="","",1)</f>
        <v>1</v>
      </c>
      <c r="V48" s="109">
        <f t="shared" ref="V48" si="83">IF(U49="","",1)</f>
        <v>1</v>
      </c>
      <c r="W48" s="120"/>
      <c r="X48" s="130"/>
      <c r="Y48" s="131"/>
      <c r="Z48" s="46"/>
      <c r="AB48" s="201"/>
      <c r="AC48" s="206"/>
      <c r="AD48" s="214"/>
      <c r="AF48" s="215"/>
      <c r="AG48" s="216"/>
      <c r="AH48" s="216"/>
      <c r="AI48" s="216"/>
      <c r="AJ48" s="217"/>
      <c r="AL48" s="216"/>
      <c r="AM48" s="216"/>
      <c r="AN48" s="216"/>
      <c r="AO48" s="216"/>
      <c r="AP48" s="216"/>
      <c r="AQ48" s="216"/>
      <c r="AR48" s="216"/>
      <c r="AS48" s="216"/>
      <c r="AT48" s="216"/>
      <c r="AU48" s="219"/>
      <c r="AV48" s="219"/>
      <c r="AW48" s="219"/>
      <c r="AX48" s="219"/>
      <c r="AY48" s="219"/>
      <c r="AZ48" s="219"/>
      <c r="BA48" s="219"/>
      <c r="BB48" s="219"/>
      <c r="BC48" s="219"/>
      <c r="BD48" s="217"/>
      <c r="BE48" s="223"/>
      <c r="BF48" s="214"/>
      <c r="BG48" s="207"/>
      <c r="BH48" s="205"/>
    </row>
    <row r="49" spans="1:60" x14ac:dyDescent="0.2">
      <c r="B49" s="41"/>
      <c r="C49" s="116">
        <v>9</v>
      </c>
      <c r="D49" s="129" t="str">
        <f t="shared" si="8"/>
        <v>Annabell Yi</v>
      </c>
      <c r="E49" s="130"/>
      <c r="F49" s="108">
        <f>COUNT(AL49:BD49)</f>
        <v>4</v>
      </c>
      <c r="G49" s="131">
        <f t="shared" si="9"/>
        <v>4</v>
      </c>
      <c r="H49" s="120"/>
      <c r="I49" s="143"/>
      <c r="J49" s="145" t="s">
        <v>32</v>
      </c>
      <c r="K49" s="116">
        <f>IFERROR(LARGE((AL49:BD49),1),"")</f>
        <v>558</v>
      </c>
      <c r="L49" s="108">
        <f>IFERROR(LARGE((AL49:BD49),2),"")</f>
        <v>557</v>
      </c>
      <c r="M49" s="108">
        <f>IFERROR(LARGE((AL49:BD49),3),"")</f>
        <v>548</v>
      </c>
      <c r="N49" s="108">
        <f>IFERROR(LARGE((AL49:BD49),4),"")</f>
        <v>544</v>
      </c>
      <c r="O49" s="131" t="str">
        <f>IFERROR(LARGE((AL49:BD49),5),"")</f>
        <v/>
      </c>
      <c r="P49" s="108"/>
      <c r="Q49" s="148">
        <f t="shared" si="10"/>
        <v>551.75</v>
      </c>
      <c r="R49" s="149" t="str">
        <f t="shared" si="11"/>
        <v/>
      </c>
      <c r="S49" s="120"/>
      <c r="T49" s="107">
        <f t="shared" ref="T49" si="84">IF(U49="","",1)</f>
        <v>1</v>
      </c>
      <c r="U49" s="110">
        <f t="shared" ref="U49" si="85">IF(SUM(Q49:R49)=0,"",SUM(Q49:R49))</f>
        <v>551.75</v>
      </c>
      <c r="V49" s="109">
        <f t="shared" ref="V49" si="86">IF(U49="","",1)</f>
        <v>1</v>
      </c>
      <c r="W49" s="120"/>
      <c r="X49" s="130" t="str">
        <f t="shared" si="4"/>
        <v>Annabell Yi</v>
      </c>
      <c r="Y49" s="131"/>
      <c r="Z49" s="46"/>
      <c r="AB49" s="201"/>
      <c r="AC49" s="206">
        <v>9</v>
      </c>
      <c r="AD49" s="220" t="s">
        <v>177</v>
      </c>
      <c r="AF49" s="206"/>
      <c r="AG49" s="190"/>
      <c r="AH49" s="190"/>
      <c r="AI49" s="190"/>
      <c r="AJ49" s="207"/>
      <c r="AK49" s="242"/>
      <c r="AL49" s="222">
        <v>557</v>
      </c>
      <c r="AM49" s="222">
        <v>548</v>
      </c>
      <c r="AN49" s="222">
        <v>558</v>
      </c>
      <c r="AO49" s="222" t="s">
        <v>32</v>
      </c>
      <c r="AP49" s="222" t="s">
        <v>32</v>
      </c>
      <c r="AQ49" s="222" t="s">
        <v>32</v>
      </c>
      <c r="AR49" s="222">
        <v>544</v>
      </c>
      <c r="AS49" s="222" t="s">
        <v>32</v>
      </c>
      <c r="AT49" s="222" t="s">
        <v>32</v>
      </c>
      <c r="AU49" s="222" t="s">
        <v>32</v>
      </c>
      <c r="AV49" s="222" t="s">
        <v>32</v>
      </c>
      <c r="AW49" s="222" t="s">
        <v>32</v>
      </c>
      <c r="AX49" s="222" t="s">
        <v>32</v>
      </c>
      <c r="AY49" s="222" t="s">
        <v>32</v>
      </c>
      <c r="AZ49" s="222" t="s">
        <v>32</v>
      </c>
      <c r="BA49" s="222" t="s">
        <v>32</v>
      </c>
      <c r="BB49" s="222" t="s">
        <v>32</v>
      </c>
      <c r="BC49" s="222" t="s">
        <v>32</v>
      </c>
      <c r="BD49" s="222" t="s">
        <v>32</v>
      </c>
      <c r="BE49" s="223"/>
      <c r="BF49" s="220" t="str">
        <f>IF(AD49="Athlete Name","",AD49)</f>
        <v>Annabell Yi</v>
      </c>
      <c r="BG49" s="207">
        <v>9</v>
      </c>
      <c r="BH49" s="205"/>
    </row>
    <row r="50" spans="1:60" x14ac:dyDescent="0.2">
      <c r="A50" s="189" t="s">
        <v>67</v>
      </c>
      <c r="B50" s="41"/>
      <c r="C50" s="116"/>
      <c r="D50" s="129"/>
      <c r="E50" s="130"/>
      <c r="F50" s="108"/>
      <c r="G50" s="131"/>
      <c r="H50" s="120"/>
      <c r="I50" s="143" t="str">
        <f>IF(SUM(AF50:AJ50)=0,"",SUM(AF50:AJ50))</f>
        <v/>
      </c>
      <c r="J50" s="145" t="s">
        <v>42</v>
      </c>
      <c r="K50" s="116" t="str">
        <f>IFERROR(LARGE((AL50:BD50),1),"")</f>
        <v/>
      </c>
      <c r="L50" s="108" t="str">
        <f>IFERROR(LARGE((AL50:BD50),2),"")</f>
        <v/>
      </c>
      <c r="M50" s="108" t="str">
        <f>IFERROR(LARGE((AL50:BD50),3),"")</f>
        <v/>
      </c>
      <c r="N50" s="108" t="str">
        <f>IFERROR(LARGE((AL50:BD50),4),"")</f>
        <v/>
      </c>
      <c r="O50" s="131" t="str">
        <f>IFERROR(LARGE((AL50:BD50),5),"")</f>
        <v/>
      </c>
      <c r="P50" s="108"/>
      <c r="Q50" s="148"/>
      <c r="R50" s="149"/>
      <c r="S50" s="120"/>
      <c r="T50" s="107">
        <f t="shared" ref="T50" si="87">IF(U49="","",1)</f>
        <v>1</v>
      </c>
      <c r="U50" s="111">
        <f t="shared" ref="U50" si="88">IF(U49="","",1)</f>
        <v>1</v>
      </c>
      <c r="V50" s="109">
        <f t="shared" ref="V50" si="89">IF(U49="","",1)</f>
        <v>1</v>
      </c>
      <c r="W50" s="120"/>
      <c r="X50" s="130"/>
      <c r="Y50" s="131"/>
      <c r="Z50" s="46"/>
      <c r="AB50" s="201"/>
      <c r="AC50" s="206"/>
      <c r="AD50" s="220"/>
      <c r="AF50" s="206" t="s">
        <v>42</v>
      </c>
      <c r="AG50" s="190" t="s">
        <v>42</v>
      </c>
      <c r="AH50" s="190" t="s">
        <v>42</v>
      </c>
      <c r="AI50" s="190" t="s">
        <v>42</v>
      </c>
      <c r="AJ50" s="207" t="s">
        <v>42</v>
      </c>
      <c r="AK50" s="242"/>
      <c r="AL50" s="206" t="s">
        <v>42</v>
      </c>
      <c r="AM50" s="206" t="s">
        <v>42</v>
      </c>
      <c r="AN50" s="206" t="s">
        <v>42</v>
      </c>
      <c r="AO50" s="206" t="s">
        <v>42</v>
      </c>
      <c r="AP50" s="206" t="s">
        <v>42</v>
      </c>
      <c r="AQ50" s="206" t="s">
        <v>42</v>
      </c>
      <c r="AR50" s="206" t="s">
        <v>42</v>
      </c>
      <c r="AS50" s="206" t="s">
        <v>42</v>
      </c>
      <c r="AT50" s="206" t="s">
        <v>42</v>
      </c>
      <c r="AU50" s="206" t="s">
        <v>42</v>
      </c>
      <c r="AV50" s="206" t="s">
        <v>42</v>
      </c>
      <c r="AW50" s="206" t="s">
        <v>42</v>
      </c>
      <c r="AX50" s="206" t="s">
        <v>42</v>
      </c>
      <c r="AY50" s="206" t="s">
        <v>42</v>
      </c>
      <c r="AZ50" s="206" t="s">
        <v>42</v>
      </c>
      <c r="BA50" s="206" t="s">
        <v>42</v>
      </c>
      <c r="BB50" s="206" t="s">
        <v>42</v>
      </c>
      <c r="BC50" s="206" t="s">
        <v>42</v>
      </c>
      <c r="BD50" s="206" t="s">
        <v>42</v>
      </c>
      <c r="BE50" s="223"/>
      <c r="BF50" s="220"/>
      <c r="BG50" s="207"/>
      <c r="BH50" s="205"/>
    </row>
    <row r="51" spans="1:60" s="224" customFormat="1" ht="8.5" customHeight="1" thickBot="1" x14ac:dyDescent="0.25">
      <c r="B51" s="65"/>
      <c r="C51" s="118"/>
      <c r="D51" s="132"/>
      <c r="E51" s="133"/>
      <c r="F51" s="108"/>
      <c r="G51" s="134"/>
      <c r="H51" s="146"/>
      <c r="I51" s="147"/>
      <c r="J51" s="146"/>
      <c r="K51" s="150"/>
      <c r="L51" s="113"/>
      <c r="M51" s="113"/>
      <c r="N51" s="113"/>
      <c r="O51" s="151"/>
      <c r="P51" s="146"/>
      <c r="Q51" s="152"/>
      <c r="R51" s="153"/>
      <c r="S51" s="146"/>
      <c r="T51" s="112">
        <f t="shared" ref="T51" si="90">IF(U49="","",1)</f>
        <v>1</v>
      </c>
      <c r="U51" s="113">
        <f t="shared" ref="U51" si="91">IF(U49="","",1)</f>
        <v>1</v>
      </c>
      <c r="V51" s="114">
        <f t="shared" ref="V51" si="92">IF(U49="","",1)</f>
        <v>1</v>
      </c>
      <c r="W51" s="146"/>
      <c r="X51" s="132"/>
      <c r="Y51" s="159"/>
      <c r="Z51" s="64"/>
      <c r="AB51" s="225"/>
      <c r="AC51" s="226"/>
      <c r="AD51" s="227"/>
      <c r="AE51" s="253"/>
      <c r="AF51" s="228"/>
      <c r="AG51" s="229"/>
      <c r="AH51" s="229"/>
      <c r="AI51" s="229"/>
      <c r="AJ51" s="230"/>
      <c r="AL51" s="229"/>
      <c r="AM51" s="229"/>
      <c r="AN51" s="229"/>
      <c r="AO51" s="229"/>
      <c r="AP51" s="229"/>
      <c r="AQ51" s="229"/>
      <c r="AR51" s="229"/>
      <c r="AS51" s="229"/>
      <c r="AT51" s="229"/>
      <c r="AU51" s="229"/>
      <c r="AV51" s="229"/>
      <c r="AW51" s="229"/>
      <c r="AX51" s="229"/>
      <c r="AY51" s="229"/>
      <c r="AZ51" s="229"/>
      <c r="BA51" s="229"/>
      <c r="BB51" s="229"/>
      <c r="BC51" s="229"/>
      <c r="BD51" s="230"/>
      <c r="BE51" s="231"/>
      <c r="BF51" s="232"/>
      <c r="BG51" s="233"/>
      <c r="BH51" s="234"/>
    </row>
    <row r="52" spans="1:60" ht="8.5" customHeight="1" thickTop="1" x14ac:dyDescent="0.2">
      <c r="B52" s="41"/>
      <c r="C52" s="116"/>
      <c r="D52" s="129"/>
      <c r="E52" s="130"/>
      <c r="F52" s="108"/>
      <c r="G52" s="131"/>
      <c r="H52" s="120"/>
      <c r="I52" s="143"/>
      <c r="J52" s="120"/>
      <c r="K52" s="116"/>
      <c r="L52" s="108"/>
      <c r="M52" s="108"/>
      <c r="N52" s="108"/>
      <c r="O52" s="131"/>
      <c r="P52" s="108"/>
      <c r="Q52" s="148"/>
      <c r="R52" s="149"/>
      <c r="S52" s="120"/>
      <c r="T52" s="107">
        <f t="shared" ref="T52" si="93">IF(U53="","",1)</f>
        <v>1</v>
      </c>
      <c r="U52" s="108">
        <f t="shared" ref="U52" si="94">IF(U53="","",1)</f>
        <v>1</v>
      </c>
      <c r="V52" s="109">
        <f t="shared" ref="V52" si="95">IF(U53="","",1)</f>
        <v>1</v>
      </c>
      <c r="W52" s="120"/>
      <c r="X52" s="130"/>
      <c r="Y52" s="131"/>
      <c r="Z52" s="46"/>
      <c r="AB52" s="201"/>
      <c r="AC52" s="206"/>
      <c r="AD52" s="235"/>
      <c r="AF52" s="236"/>
      <c r="AG52" s="237"/>
      <c r="AH52" s="237"/>
      <c r="AI52" s="238"/>
      <c r="AJ52" s="239"/>
      <c r="AL52" s="238"/>
      <c r="AM52" s="238"/>
      <c r="AN52" s="238"/>
      <c r="AO52" s="238"/>
      <c r="AP52" s="238"/>
      <c r="AQ52" s="238"/>
      <c r="AR52" s="238"/>
      <c r="AS52" s="238"/>
      <c r="AT52" s="238"/>
      <c r="AU52" s="248"/>
      <c r="AV52" s="248"/>
      <c r="AW52" s="248"/>
      <c r="AX52" s="248"/>
      <c r="AY52" s="248"/>
      <c r="AZ52" s="248"/>
      <c r="BA52" s="248"/>
      <c r="BB52" s="248"/>
      <c r="BC52" s="248"/>
      <c r="BD52" s="249"/>
      <c r="BE52" s="223"/>
      <c r="BF52" s="235"/>
      <c r="BG52" s="207"/>
      <c r="BH52" s="205"/>
    </row>
    <row r="53" spans="1:60" x14ac:dyDescent="0.2">
      <c r="B53" s="41"/>
      <c r="C53" s="116">
        <v>10</v>
      </c>
      <c r="D53" s="129" t="str">
        <f t="shared" si="8"/>
        <v>Ada Korkhin</v>
      </c>
      <c r="E53" s="130"/>
      <c r="F53" s="108">
        <f>COUNT(AL53:BD53)</f>
        <v>8</v>
      </c>
      <c r="G53" s="131">
        <f t="shared" si="9"/>
        <v>5</v>
      </c>
      <c r="H53" s="120"/>
      <c r="I53" s="143"/>
      <c r="J53" s="145" t="s">
        <v>32</v>
      </c>
      <c r="K53" s="116">
        <f>IFERROR(LARGE((AL53:BD53),1),"")</f>
        <v>569</v>
      </c>
      <c r="L53" s="108">
        <f>IFERROR(LARGE((AL53:BD53),2),"")</f>
        <v>568</v>
      </c>
      <c r="M53" s="108">
        <f>IFERROR(LARGE((AL53:BD53),3),"")</f>
        <v>560</v>
      </c>
      <c r="N53" s="108">
        <f>IFERROR(LARGE((AL53:BD53),4),"")</f>
        <v>555</v>
      </c>
      <c r="O53" s="131">
        <f>IFERROR(LARGE((AL53:BD53),5),"")</f>
        <v>555</v>
      </c>
      <c r="P53" s="108"/>
      <c r="Q53" s="148">
        <f t="shared" si="10"/>
        <v>561.4</v>
      </c>
      <c r="R53" s="149" t="str">
        <f t="shared" si="11"/>
        <v/>
      </c>
      <c r="S53" s="120"/>
      <c r="T53" s="107">
        <f t="shared" ref="T53" si="96">IF(U53="","",1)</f>
        <v>1</v>
      </c>
      <c r="U53" s="110">
        <f t="shared" ref="U53" si="97">IF(SUM(Q53:R53)=0,"",SUM(Q53:R53))</f>
        <v>561.4</v>
      </c>
      <c r="V53" s="109">
        <f t="shared" ref="V53" si="98">IF(U53="","",1)</f>
        <v>1</v>
      </c>
      <c r="W53" s="120"/>
      <c r="X53" s="130" t="str">
        <f t="shared" si="4"/>
        <v>Ada Korkhin</v>
      </c>
      <c r="Y53" s="131"/>
      <c r="Z53" s="46"/>
      <c r="AB53" s="201"/>
      <c r="AC53" s="206">
        <v>10</v>
      </c>
      <c r="AD53" s="220" t="s">
        <v>178</v>
      </c>
      <c r="AF53" s="206"/>
      <c r="AG53" s="190"/>
      <c r="AH53" s="190"/>
      <c r="AI53" s="190"/>
      <c r="AJ53" s="207"/>
      <c r="AK53" s="242"/>
      <c r="AL53" s="222">
        <v>551</v>
      </c>
      <c r="AM53" s="222">
        <v>552</v>
      </c>
      <c r="AN53" s="222">
        <v>544</v>
      </c>
      <c r="AO53" s="222" t="s">
        <v>32</v>
      </c>
      <c r="AP53" s="222" t="s">
        <v>32</v>
      </c>
      <c r="AQ53" s="222" t="s">
        <v>32</v>
      </c>
      <c r="AR53" s="222">
        <v>568</v>
      </c>
      <c r="AS53" s="222" t="s">
        <v>32</v>
      </c>
      <c r="AT53" s="222" t="s">
        <v>32</v>
      </c>
      <c r="AU53" s="222" t="s">
        <v>32</v>
      </c>
      <c r="AV53" s="222">
        <v>555</v>
      </c>
      <c r="AW53" s="222">
        <v>555</v>
      </c>
      <c r="AX53" s="222">
        <v>560</v>
      </c>
      <c r="AY53" s="222" t="s">
        <v>32</v>
      </c>
      <c r="AZ53" s="222">
        <v>569</v>
      </c>
      <c r="BA53" s="222" t="s">
        <v>32</v>
      </c>
      <c r="BB53" s="222" t="s">
        <v>32</v>
      </c>
      <c r="BC53" s="222" t="s">
        <v>32</v>
      </c>
      <c r="BD53" s="222" t="s">
        <v>32</v>
      </c>
      <c r="BE53" s="223"/>
      <c r="BF53" s="220" t="str">
        <f>IF(AD53="Athlete Name","",AD53)</f>
        <v>Ada Korkhin</v>
      </c>
      <c r="BG53" s="207">
        <v>10</v>
      </c>
      <c r="BH53" s="205"/>
    </row>
    <row r="54" spans="1:60" x14ac:dyDescent="0.2">
      <c r="B54" s="41"/>
      <c r="C54" s="116"/>
      <c r="D54" s="129"/>
      <c r="E54" s="130"/>
      <c r="F54" s="108"/>
      <c r="G54" s="131"/>
      <c r="H54" s="120"/>
      <c r="I54" s="143" t="str">
        <f>IF(SUM(AF54:AJ54)=0,"",SUM(AF54:AJ54))</f>
        <v/>
      </c>
      <c r="J54" s="145" t="s">
        <v>42</v>
      </c>
      <c r="K54" s="116" t="str">
        <f>IFERROR(LARGE((AL54:BD54),1),"")</f>
        <v/>
      </c>
      <c r="L54" s="108" t="str">
        <f>IFERROR(LARGE((AL54:BD54),2),"")</f>
        <v/>
      </c>
      <c r="M54" s="108" t="str">
        <f>IFERROR(LARGE((AL54:BD54),3),"")</f>
        <v/>
      </c>
      <c r="N54" s="108" t="str">
        <f>IFERROR(LARGE((AL54:BD54),4),"")</f>
        <v/>
      </c>
      <c r="O54" s="131" t="str">
        <f>IFERROR(LARGE((AL54:BD54),5),"")</f>
        <v/>
      </c>
      <c r="P54" s="108"/>
      <c r="Q54" s="148"/>
      <c r="R54" s="149"/>
      <c r="S54" s="120"/>
      <c r="T54" s="107">
        <f t="shared" ref="T54" si="99">IF(U53="","",1)</f>
        <v>1</v>
      </c>
      <c r="U54" s="111">
        <f t="shared" ref="U54" si="100">IF(U53="","",1)</f>
        <v>1</v>
      </c>
      <c r="V54" s="109">
        <f t="shared" ref="V54" si="101">IF(U53="","",1)</f>
        <v>1</v>
      </c>
      <c r="W54" s="120"/>
      <c r="X54" s="130"/>
      <c r="Y54" s="131"/>
      <c r="Z54" s="46"/>
      <c r="AB54" s="201"/>
      <c r="AC54" s="206"/>
      <c r="AD54" s="220"/>
      <c r="AF54" s="206" t="s">
        <v>42</v>
      </c>
      <c r="AG54" s="190" t="s">
        <v>42</v>
      </c>
      <c r="AH54" s="190" t="s">
        <v>42</v>
      </c>
      <c r="AI54" s="190" t="s">
        <v>42</v>
      </c>
      <c r="AJ54" s="207" t="s">
        <v>42</v>
      </c>
      <c r="AK54" s="242"/>
      <c r="AL54" s="206" t="s">
        <v>42</v>
      </c>
      <c r="AM54" s="206" t="s">
        <v>42</v>
      </c>
      <c r="AN54" s="206" t="s">
        <v>42</v>
      </c>
      <c r="AO54" s="206" t="s">
        <v>42</v>
      </c>
      <c r="AP54" s="206" t="s">
        <v>42</v>
      </c>
      <c r="AQ54" s="206" t="s">
        <v>42</v>
      </c>
      <c r="AR54" s="206" t="s">
        <v>42</v>
      </c>
      <c r="AS54" s="206" t="s">
        <v>42</v>
      </c>
      <c r="AT54" s="206" t="s">
        <v>42</v>
      </c>
      <c r="AU54" s="206" t="s">
        <v>42</v>
      </c>
      <c r="AV54" s="206" t="s">
        <v>42</v>
      </c>
      <c r="AW54" s="206" t="s">
        <v>42</v>
      </c>
      <c r="AX54" s="206" t="s">
        <v>42</v>
      </c>
      <c r="AY54" s="206" t="s">
        <v>42</v>
      </c>
      <c r="AZ54" s="206" t="s">
        <v>42</v>
      </c>
      <c r="BA54" s="206" t="s">
        <v>42</v>
      </c>
      <c r="BB54" s="206" t="s">
        <v>42</v>
      </c>
      <c r="BC54" s="206" t="s">
        <v>42</v>
      </c>
      <c r="BD54" s="206" t="s">
        <v>42</v>
      </c>
      <c r="BE54" s="223"/>
      <c r="BF54" s="220"/>
      <c r="BG54" s="207"/>
      <c r="BH54" s="205"/>
    </row>
    <row r="55" spans="1:60" s="224" customFormat="1" ht="8.5" customHeight="1" thickBot="1" x14ac:dyDescent="0.25">
      <c r="B55" s="65"/>
      <c r="C55" s="118"/>
      <c r="D55" s="132"/>
      <c r="E55" s="133"/>
      <c r="F55" s="108"/>
      <c r="G55" s="134"/>
      <c r="H55" s="146"/>
      <c r="I55" s="147"/>
      <c r="J55" s="146"/>
      <c r="K55" s="150"/>
      <c r="L55" s="113"/>
      <c r="M55" s="113"/>
      <c r="N55" s="113"/>
      <c r="O55" s="151"/>
      <c r="P55" s="146"/>
      <c r="Q55" s="152"/>
      <c r="R55" s="153"/>
      <c r="S55" s="146"/>
      <c r="T55" s="112">
        <f t="shared" ref="T55" si="102">IF(U53="","",1)</f>
        <v>1</v>
      </c>
      <c r="U55" s="113">
        <f t="shared" ref="U55" si="103">IF(U53="","",1)</f>
        <v>1</v>
      </c>
      <c r="V55" s="114">
        <f t="shared" ref="V55" si="104">IF(U53="","",1)</f>
        <v>1</v>
      </c>
      <c r="W55" s="146"/>
      <c r="X55" s="132"/>
      <c r="Y55" s="159"/>
      <c r="Z55" s="64"/>
      <c r="AB55" s="225"/>
      <c r="AC55" s="226"/>
      <c r="AD55" s="243"/>
      <c r="AF55" s="244"/>
      <c r="AG55" s="245"/>
      <c r="AH55" s="245"/>
      <c r="AI55" s="245"/>
      <c r="AJ55" s="246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5"/>
      <c r="BC55" s="245"/>
      <c r="BD55" s="246"/>
      <c r="BE55" s="231"/>
      <c r="BF55" s="247"/>
      <c r="BG55" s="233"/>
      <c r="BH55" s="234"/>
    </row>
    <row r="56" spans="1:60" ht="8.5" customHeight="1" thickTop="1" x14ac:dyDescent="0.2">
      <c r="B56" s="41"/>
      <c r="C56" s="116"/>
      <c r="D56" s="129"/>
      <c r="E56" s="130"/>
      <c r="F56" s="108"/>
      <c r="G56" s="131"/>
      <c r="H56" s="120"/>
      <c r="I56" s="143"/>
      <c r="J56" s="120"/>
      <c r="K56" s="116"/>
      <c r="L56" s="108"/>
      <c r="M56" s="108"/>
      <c r="N56" s="108"/>
      <c r="O56" s="131"/>
      <c r="P56" s="108"/>
      <c r="Q56" s="148"/>
      <c r="R56" s="149"/>
      <c r="S56" s="120"/>
      <c r="T56" s="107">
        <f t="shared" ref="T56" si="105">IF(U57="","",1)</f>
        <v>1</v>
      </c>
      <c r="U56" s="108">
        <f t="shared" ref="U56" si="106">IF(U57="","",1)</f>
        <v>1</v>
      </c>
      <c r="V56" s="109">
        <f t="shared" ref="V56" si="107">IF(U57="","",1)</f>
        <v>1</v>
      </c>
      <c r="W56" s="120"/>
      <c r="X56" s="130"/>
      <c r="Y56" s="131"/>
      <c r="Z56" s="46"/>
      <c r="AB56" s="201"/>
      <c r="AC56" s="206"/>
      <c r="AD56" s="214"/>
      <c r="AF56" s="215"/>
      <c r="AG56" s="216"/>
      <c r="AH56" s="216"/>
      <c r="AI56" s="216"/>
      <c r="AJ56" s="217"/>
      <c r="AL56" s="216"/>
      <c r="AM56" s="216"/>
      <c r="AN56" s="216"/>
      <c r="AO56" s="216"/>
      <c r="AP56" s="216"/>
      <c r="AQ56" s="216"/>
      <c r="AR56" s="216"/>
      <c r="AS56" s="216"/>
      <c r="AT56" s="216"/>
      <c r="AU56" s="219"/>
      <c r="AV56" s="219"/>
      <c r="AW56" s="219"/>
      <c r="AX56" s="219"/>
      <c r="AY56" s="219"/>
      <c r="AZ56" s="219"/>
      <c r="BA56" s="219"/>
      <c r="BB56" s="219"/>
      <c r="BC56" s="219"/>
      <c r="BD56" s="217"/>
      <c r="BE56" s="223"/>
      <c r="BF56" s="214"/>
      <c r="BG56" s="207"/>
      <c r="BH56" s="205"/>
    </row>
    <row r="57" spans="1:60" x14ac:dyDescent="0.2">
      <c r="B57" s="41"/>
      <c r="C57" s="116">
        <v>11</v>
      </c>
      <c r="D57" s="129" t="str">
        <f t="shared" si="8"/>
        <v>Martha Hall</v>
      </c>
      <c r="E57" s="130"/>
      <c r="F57" s="108">
        <f>COUNT(AL57:BD57)</f>
        <v>11</v>
      </c>
      <c r="G57" s="131">
        <f t="shared" si="9"/>
        <v>5</v>
      </c>
      <c r="H57" s="120"/>
      <c r="I57" s="143"/>
      <c r="J57" s="145" t="s">
        <v>32</v>
      </c>
      <c r="K57" s="116">
        <f>IFERROR(LARGE((AL57:BD57),1),"")</f>
        <v>548</v>
      </c>
      <c r="L57" s="108">
        <f>IFERROR(LARGE((AL57:BD57),2),"")</f>
        <v>545</v>
      </c>
      <c r="M57" s="108">
        <f>IFERROR(LARGE((AL57:BD57),3),"")</f>
        <v>541</v>
      </c>
      <c r="N57" s="108">
        <f>IFERROR(LARGE((AL57:BD57),4),"")</f>
        <v>541</v>
      </c>
      <c r="O57" s="131">
        <f>IFERROR(LARGE((AL57:BD57),5),"")</f>
        <v>540</v>
      </c>
      <c r="P57" s="108"/>
      <c r="Q57" s="148">
        <f t="shared" si="10"/>
        <v>543</v>
      </c>
      <c r="R57" s="149" t="str">
        <f t="shared" si="11"/>
        <v/>
      </c>
      <c r="S57" s="120"/>
      <c r="T57" s="107">
        <f t="shared" ref="T57" si="108">IF(U57="","",1)</f>
        <v>1</v>
      </c>
      <c r="U57" s="110">
        <f t="shared" ref="U57" si="109">IF(SUM(Q57:R57)=0,"",SUM(Q57:R57))</f>
        <v>543</v>
      </c>
      <c r="V57" s="109">
        <f t="shared" ref="V57" si="110">IF(U57="","",1)</f>
        <v>1</v>
      </c>
      <c r="W57" s="120"/>
      <c r="X57" s="130" t="str">
        <f t="shared" si="4"/>
        <v>Martha Hall</v>
      </c>
      <c r="Y57" s="131"/>
      <c r="Z57" s="46"/>
      <c r="AB57" s="201"/>
      <c r="AC57" s="206">
        <v>11</v>
      </c>
      <c r="AD57" s="220" t="s">
        <v>190</v>
      </c>
      <c r="AF57" s="206"/>
      <c r="AG57" s="190"/>
      <c r="AH57" s="190"/>
      <c r="AI57" s="190"/>
      <c r="AJ57" s="207"/>
      <c r="AK57" s="242"/>
      <c r="AL57" s="222">
        <v>408</v>
      </c>
      <c r="AM57" s="222">
        <v>449</v>
      </c>
      <c r="AN57" s="222">
        <v>456</v>
      </c>
      <c r="AO57" s="222">
        <v>540</v>
      </c>
      <c r="AP57" s="222">
        <v>523</v>
      </c>
      <c r="AQ57" s="222">
        <v>545</v>
      </c>
      <c r="AR57" s="222" t="s">
        <v>32</v>
      </c>
      <c r="AS57" s="222">
        <v>513</v>
      </c>
      <c r="AT57" s="222" t="s">
        <v>32</v>
      </c>
      <c r="AU57" s="222" t="s">
        <v>32</v>
      </c>
      <c r="AV57" s="222">
        <v>548</v>
      </c>
      <c r="AW57" s="222">
        <v>499</v>
      </c>
      <c r="AX57" s="222">
        <v>541</v>
      </c>
      <c r="AY57" s="222">
        <v>541</v>
      </c>
      <c r="AZ57" s="222" t="s">
        <v>32</v>
      </c>
      <c r="BA57" s="222" t="s">
        <v>32</v>
      </c>
      <c r="BB57" s="222" t="s">
        <v>32</v>
      </c>
      <c r="BC57" s="222" t="s">
        <v>32</v>
      </c>
      <c r="BD57" s="222" t="s">
        <v>32</v>
      </c>
      <c r="BE57" s="223"/>
      <c r="BF57" s="220" t="str">
        <f>IF(AD57="Athlete Name","",AD57)</f>
        <v>Martha Hall</v>
      </c>
      <c r="BG57" s="207">
        <v>11</v>
      </c>
      <c r="BH57" s="205"/>
    </row>
    <row r="58" spans="1:60" x14ac:dyDescent="0.2">
      <c r="B58" s="41"/>
      <c r="C58" s="116"/>
      <c r="D58" s="129"/>
      <c r="E58" s="130"/>
      <c r="F58" s="108"/>
      <c r="G58" s="131" t="str">
        <f t="shared" ref="G58:G75" si="111">_xlfn.IFS(F58="","",F58=1,1,F58=2,2,F58=3,3,F58=4,4,F58=5,5,F58&gt;5,5)</f>
        <v/>
      </c>
      <c r="H58" s="120"/>
      <c r="I58" s="143" t="str">
        <f>IF(SUM(AF58:AJ58)=0,"",SUM(AF58:AJ58))</f>
        <v/>
      </c>
      <c r="J58" s="145" t="s">
        <v>42</v>
      </c>
      <c r="K58" s="116" t="str">
        <f>IFERROR(LARGE((AL58:BD58),1),"")</f>
        <v/>
      </c>
      <c r="L58" s="108" t="str">
        <f>IFERROR(LARGE((AL58:BD58),2),"")</f>
        <v/>
      </c>
      <c r="M58" s="108" t="str">
        <f>IFERROR(LARGE((AL58:BD58),3),"")</f>
        <v/>
      </c>
      <c r="N58" s="108" t="str">
        <f>IFERROR(LARGE((AL58:BD58),4),"")</f>
        <v/>
      </c>
      <c r="O58" s="131" t="str">
        <f>IFERROR(LARGE((AL58:BD58),5),"")</f>
        <v/>
      </c>
      <c r="P58" s="108"/>
      <c r="Q58" s="148"/>
      <c r="R58" s="149"/>
      <c r="S58" s="120"/>
      <c r="T58" s="107">
        <f t="shared" ref="T58" si="112">IF(U57="","",1)</f>
        <v>1</v>
      </c>
      <c r="U58" s="111">
        <f t="shared" ref="U58" si="113">IF(U57="","",1)</f>
        <v>1</v>
      </c>
      <c r="V58" s="109">
        <f t="shared" ref="V58" si="114">IF(U57="","",1)</f>
        <v>1</v>
      </c>
      <c r="W58" s="120"/>
      <c r="X58" s="130"/>
      <c r="Y58" s="131"/>
      <c r="Z58" s="46"/>
      <c r="AB58" s="201"/>
      <c r="AC58" s="206"/>
      <c r="AD58" s="251"/>
      <c r="AF58" s="206" t="s">
        <v>42</v>
      </c>
      <c r="AG58" s="190" t="s">
        <v>42</v>
      </c>
      <c r="AH58" s="190" t="s">
        <v>42</v>
      </c>
      <c r="AI58" s="190" t="s">
        <v>42</v>
      </c>
      <c r="AJ58" s="207" t="s">
        <v>42</v>
      </c>
      <c r="AK58" s="242"/>
      <c r="AL58" s="206" t="s">
        <v>42</v>
      </c>
      <c r="AM58" s="206" t="s">
        <v>42</v>
      </c>
      <c r="AN58" s="206" t="s">
        <v>42</v>
      </c>
      <c r="AO58" s="206" t="s">
        <v>42</v>
      </c>
      <c r="AP58" s="206" t="s">
        <v>42</v>
      </c>
      <c r="AQ58" s="206" t="s">
        <v>42</v>
      </c>
      <c r="AR58" s="206" t="s">
        <v>42</v>
      </c>
      <c r="AS58" s="206" t="s">
        <v>42</v>
      </c>
      <c r="AT58" s="206" t="s">
        <v>42</v>
      </c>
      <c r="AU58" s="206" t="s">
        <v>42</v>
      </c>
      <c r="AV58" s="206" t="s">
        <v>42</v>
      </c>
      <c r="AW58" s="206" t="s">
        <v>42</v>
      </c>
      <c r="AX58" s="206" t="s">
        <v>42</v>
      </c>
      <c r="AY58" s="206" t="s">
        <v>42</v>
      </c>
      <c r="AZ58" s="206" t="s">
        <v>42</v>
      </c>
      <c r="BA58" s="206" t="s">
        <v>42</v>
      </c>
      <c r="BB58" s="206" t="s">
        <v>42</v>
      </c>
      <c r="BC58" s="206" t="s">
        <v>42</v>
      </c>
      <c r="BD58" s="206" t="s">
        <v>42</v>
      </c>
      <c r="BE58" s="223"/>
      <c r="BF58" s="220"/>
      <c r="BG58" s="207"/>
      <c r="BH58" s="205"/>
    </row>
    <row r="59" spans="1:60" s="224" customFormat="1" ht="8.5" customHeight="1" thickBot="1" x14ac:dyDescent="0.25">
      <c r="B59" s="65"/>
      <c r="C59" s="118"/>
      <c r="D59" s="132"/>
      <c r="E59" s="133"/>
      <c r="F59" s="108"/>
      <c r="G59" s="131" t="str">
        <f t="shared" si="111"/>
        <v/>
      </c>
      <c r="H59" s="146"/>
      <c r="I59" s="147"/>
      <c r="J59" s="146"/>
      <c r="K59" s="150"/>
      <c r="L59" s="113"/>
      <c r="M59" s="113"/>
      <c r="N59" s="113"/>
      <c r="O59" s="151"/>
      <c r="P59" s="146"/>
      <c r="Q59" s="152"/>
      <c r="R59" s="153"/>
      <c r="S59" s="146"/>
      <c r="T59" s="112">
        <f t="shared" ref="T59" si="115">IF(U57="","",1)</f>
        <v>1</v>
      </c>
      <c r="U59" s="113">
        <f t="shared" ref="U59" si="116">IF(U57="","",1)</f>
        <v>1</v>
      </c>
      <c r="V59" s="114">
        <f t="shared" ref="V59" si="117">IF(U57="","",1)</f>
        <v>1</v>
      </c>
      <c r="W59" s="146"/>
      <c r="X59" s="132"/>
      <c r="Y59" s="159"/>
      <c r="Z59" s="64"/>
      <c r="AB59" s="225"/>
      <c r="AC59" s="226"/>
      <c r="AD59" s="227"/>
      <c r="AF59" s="228"/>
      <c r="AG59" s="229"/>
      <c r="AH59" s="229"/>
      <c r="AI59" s="229"/>
      <c r="AJ59" s="230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29"/>
      <c r="BA59" s="229"/>
      <c r="BB59" s="229"/>
      <c r="BC59" s="229"/>
      <c r="BD59" s="230"/>
      <c r="BE59" s="231"/>
      <c r="BF59" s="232"/>
      <c r="BG59" s="233"/>
      <c r="BH59" s="234"/>
    </row>
    <row r="60" spans="1:60" ht="8.5" customHeight="1" thickTop="1" x14ac:dyDescent="0.2">
      <c r="B60" s="41"/>
      <c r="C60" s="116"/>
      <c r="D60" s="129"/>
      <c r="E60" s="130"/>
      <c r="F60" s="108"/>
      <c r="G60" s="131" t="str">
        <f t="shared" si="111"/>
        <v/>
      </c>
      <c r="H60" s="120"/>
      <c r="I60" s="143"/>
      <c r="J60" s="120"/>
      <c r="K60" s="116"/>
      <c r="L60" s="108"/>
      <c r="M60" s="108"/>
      <c r="N60" s="108"/>
      <c r="O60" s="131"/>
      <c r="P60" s="108"/>
      <c r="Q60" s="148"/>
      <c r="R60" s="149"/>
      <c r="S60" s="120"/>
      <c r="T60" s="107">
        <f t="shared" ref="T60" si="118">IF(U61="","",1)</f>
        <v>1</v>
      </c>
      <c r="U60" s="108">
        <f t="shared" ref="U60" si="119">IF(U61="","",1)</f>
        <v>1</v>
      </c>
      <c r="V60" s="109">
        <f t="shared" ref="V60" si="120">IF(U61="","",1)</f>
        <v>1</v>
      </c>
      <c r="W60" s="120"/>
      <c r="X60" s="130"/>
      <c r="Y60" s="131"/>
      <c r="Z60" s="46"/>
      <c r="AB60" s="201"/>
      <c r="AC60" s="206"/>
      <c r="AD60" s="235"/>
      <c r="AF60" s="236"/>
      <c r="AG60" s="237"/>
      <c r="AH60" s="237"/>
      <c r="AI60" s="238"/>
      <c r="AJ60" s="239"/>
      <c r="AL60" s="238"/>
      <c r="AM60" s="238"/>
      <c r="AN60" s="238"/>
      <c r="AO60" s="238"/>
      <c r="AP60" s="238"/>
      <c r="AQ60" s="238"/>
      <c r="AR60" s="238"/>
      <c r="AS60" s="238"/>
      <c r="AT60" s="238"/>
      <c r="AU60" s="248"/>
      <c r="AV60" s="248"/>
      <c r="AW60" s="248"/>
      <c r="AX60" s="248"/>
      <c r="AY60" s="248"/>
      <c r="AZ60" s="248"/>
      <c r="BA60" s="248"/>
      <c r="BB60" s="248"/>
      <c r="BC60" s="248"/>
      <c r="BD60" s="249"/>
      <c r="BE60" s="223"/>
      <c r="BF60" s="235"/>
      <c r="BG60" s="207"/>
      <c r="BH60" s="205"/>
    </row>
    <row r="61" spans="1:60" x14ac:dyDescent="0.2">
      <c r="B61" s="41"/>
      <c r="C61" s="116">
        <v>12</v>
      </c>
      <c r="D61" s="129" t="str">
        <f t="shared" si="8"/>
        <v>Riya Salian</v>
      </c>
      <c r="E61" s="130"/>
      <c r="F61" s="108">
        <f>COUNT(AL61:BD61)</f>
        <v>3</v>
      </c>
      <c r="G61" s="131">
        <f t="shared" si="111"/>
        <v>3</v>
      </c>
      <c r="H61" s="120"/>
      <c r="I61" s="143"/>
      <c r="J61" s="145" t="s">
        <v>32</v>
      </c>
      <c r="K61" s="116">
        <f>IFERROR(LARGE((AL61:BD61),1),"")</f>
        <v>564</v>
      </c>
      <c r="L61" s="108">
        <f>IFERROR(LARGE((AL61:BD61),2),"")</f>
        <v>547</v>
      </c>
      <c r="M61" s="108">
        <f>IFERROR(LARGE((AL61:BD61),3),"")</f>
        <v>544</v>
      </c>
      <c r="N61" s="108" t="str">
        <f>IFERROR(LARGE((AL61:BD61),4),"")</f>
        <v/>
      </c>
      <c r="O61" s="131" t="str">
        <f>IFERROR(LARGE((AL61:BD61),5),"")</f>
        <v/>
      </c>
      <c r="P61" s="108"/>
      <c r="Q61" s="148">
        <f t="shared" si="10"/>
        <v>551.66666666666663</v>
      </c>
      <c r="R61" s="149" t="str">
        <f t="shared" si="11"/>
        <v/>
      </c>
      <c r="S61" s="120"/>
      <c r="T61" s="107">
        <f t="shared" ref="T61" si="121">IF(U61="","",1)</f>
        <v>1</v>
      </c>
      <c r="U61" s="110">
        <f t="shared" ref="U61" si="122">IF(SUM(Q61:R61)=0,"",SUM(Q61:R61))</f>
        <v>551.66666666666663</v>
      </c>
      <c r="V61" s="109">
        <f t="shared" ref="V61" si="123">IF(U61="","",1)</f>
        <v>1</v>
      </c>
      <c r="W61" s="120"/>
      <c r="X61" s="130" t="str">
        <f t="shared" si="4"/>
        <v>Riya Salian</v>
      </c>
      <c r="Y61" s="131"/>
      <c r="Z61" s="46"/>
      <c r="AB61" s="201"/>
      <c r="AC61" s="206">
        <v>12</v>
      </c>
      <c r="AD61" s="220" t="s">
        <v>227</v>
      </c>
      <c r="AF61" s="206"/>
      <c r="AG61" s="190"/>
      <c r="AH61" s="190"/>
      <c r="AI61" s="190"/>
      <c r="AJ61" s="207"/>
      <c r="AK61" s="242"/>
      <c r="AL61" s="222" t="s">
        <v>32</v>
      </c>
      <c r="AM61" s="222" t="s">
        <v>32</v>
      </c>
      <c r="AN61" s="222" t="s">
        <v>32</v>
      </c>
      <c r="AO61" s="222" t="s">
        <v>32</v>
      </c>
      <c r="AP61" s="222" t="s">
        <v>32</v>
      </c>
      <c r="AQ61" s="222" t="s">
        <v>32</v>
      </c>
      <c r="AR61" s="222" t="s">
        <v>32</v>
      </c>
      <c r="AS61" s="222" t="s">
        <v>32</v>
      </c>
      <c r="AT61" s="222" t="s">
        <v>32</v>
      </c>
      <c r="AU61" s="222" t="s">
        <v>32</v>
      </c>
      <c r="AV61" s="222">
        <v>544</v>
      </c>
      <c r="AW61" s="222">
        <v>564</v>
      </c>
      <c r="AX61" s="222">
        <v>547</v>
      </c>
      <c r="AY61" s="222" t="s">
        <v>32</v>
      </c>
      <c r="AZ61" s="222" t="s">
        <v>32</v>
      </c>
      <c r="BA61" s="222" t="s">
        <v>32</v>
      </c>
      <c r="BB61" s="222" t="s">
        <v>32</v>
      </c>
      <c r="BC61" s="222" t="s">
        <v>32</v>
      </c>
      <c r="BD61" s="222" t="s">
        <v>32</v>
      </c>
      <c r="BE61" s="223"/>
      <c r="BF61" s="220" t="str">
        <f>IF(AD61="Athlete Name","",AD61)</f>
        <v>Riya Salian</v>
      </c>
      <c r="BG61" s="207">
        <v>12</v>
      </c>
      <c r="BH61" s="205"/>
    </row>
    <row r="62" spans="1:60" x14ac:dyDescent="0.2">
      <c r="B62" s="41"/>
      <c r="C62" s="116"/>
      <c r="D62" s="129"/>
      <c r="E62" s="130"/>
      <c r="F62" s="108"/>
      <c r="G62" s="131" t="str">
        <f t="shared" si="111"/>
        <v/>
      </c>
      <c r="H62" s="120"/>
      <c r="I62" s="143" t="str">
        <f>IF(SUM(AF62:AJ62)=0,"",SUM(AF62:AJ62))</f>
        <v/>
      </c>
      <c r="J62" s="145" t="s">
        <v>42</v>
      </c>
      <c r="K62" s="116" t="str">
        <f>IFERROR(LARGE((AL62:BD62),1),"")</f>
        <v/>
      </c>
      <c r="L62" s="108" t="str">
        <f>IFERROR(LARGE((AL62:BD62),2),"")</f>
        <v/>
      </c>
      <c r="M62" s="108" t="str">
        <f>IFERROR(LARGE((AL62:BD62),3),"")</f>
        <v/>
      </c>
      <c r="N62" s="108" t="str">
        <f>IFERROR(LARGE((AL62:BD62),4),"")</f>
        <v/>
      </c>
      <c r="O62" s="131" t="str">
        <f>IFERROR(LARGE((AL62:BD62),5),"")</f>
        <v/>
      </c>
      <c r="P62" s="108"/>
      <c r="Q62" s="148"/>
      <c r="R62" s="149"/>
      <c r="S62" s="120"/>
      <c r="T62" s="107">
        <f t="shared" ref="T62" si="124">IF(U61="","",1)</f>
        <v>1</v>
      </c>
      <c r="U62" s="111">
        <f t="shared" ref="U62" si="125">IF(U61="","",1)</f>
        <v>1</v>
      </c>
      <c r="V62" s="109">
        <f t="shared" ref="V62" si="126">IF(U61="","",1)</f>
        <v>1</v>
      </c>
      <c r="W62" s="120"/>
      <c r="X62" s="130"/>
      <c r="Y62" s="131"/>
      <c r="Z62" s="46"/>
      <c r="AB62" s="201"/>
      <c r="AC62" s="206"/>
      <c r="AD62" s="220"/>
      <c r="AF62" s="206" t="s">
        <v>42</v>
      </c>
      <c r="AG62" s="190" t="s">
        <v>42</v>
      </c>
      <c r="AH62" s="190" t="s">
        <v>42</v>
      </c>
      <c r="AI62" s="190" t="s">
        <v>42</v>
      </c>
      <c r="AJ62" s="207" t="s">
        <v>42</v>
      </c>
      <c r="AK62" s="242"/>
      <c r="AL62" s="206" t="s">
        <v>42</v>
      </c>
      <c r="AM62" s="206" t="s">
        <v>42</v>
      </c>
      <c r="AN62" s="206" t="s">
        <v>42</v>
      </c>
      <c r="AO62" s="206" t="s">
        <v>42</v>
      </c>
      <c r="AP62" s="206" t="s">
        <v>42</v>
      </c>
      <c r="AQ62" s="206" t="s">
        <v>42</v>
      </c>
      <c r="AR62" s="206" t="s">
        <v>42</v>
      </c>
      <c r="AS62" s="206" t="s">
        <v>42</v>
      </c>
      <c r="AT62" s="206" t="s">
        <v>42</v>
      </c>
      <c r="AU62" s="206" t="s">
        <v>42</v>
      </c>
      <c r="AV62" s="206" t="s">
        <v>42</v>
      </c>
      <c r="AW62" s="206" t="s">
        <v>42</v>
      </c>
      <c r="AX62" s="206" t="s">
        <v>42</v>
      </c>
      <c r="AY62" s="206" t="s">
        <v>42</v>
      </c>
      <c r="AZ62" s="206" t="s">
        <v>42</v>
      </c>
      <c r="BA62" s="206" t="s">
        <v>42</v>
      </c>
      <c r="BB62" s="206" t="s">
        <v>42</v>
      </c>
      <c r="BC62" s="206" t="s">
        <v>42</v>
      </c>
      <c r="BD62" s="206" t="s">
        <v>42</v>
      </c>
      <c r="BE62" s="223"/>
      <c r="BF62" s="220"/>
      <c r="BG62" s="207"/>
      <c r="BH62" s="205"/>
    </row>
    <row r="63" spans="1:60" s="224" customFormat="1" ht="8.5" customHeight="1" thickBot="1" x14ac:dyDescent="0.25">
      <c r="B63" s="65"/>
      <c r="C63" s="118"/>
      <c r="D63" s="132"/>
      <c r="E63" s="133"/>
      <c r="F63" s="108"/>
      <c r="G63" s="131" t="str">
        <f t="shared" si="111"/>
        <v/>
      </c>
      <c r="H63" s="146"/>
      <c r="I63" s="147"/>
      <c r="J63" s="146"/>
      <c r="K63" s="150"/>
      <c r="L63" s="113"/>
      <c r="M63" s="113"/>
      <c r="N63" s="113"/>
      <c r="O63" s="151"/>
      <c r="P63" s="146"/>
      <c r="Q63" s="152"/>
      <c r="R63" s="153"/>
      <c r="S63" s="146"/>
      <c r="T63" s="112">
        <f t="shared" ref="T63" si="127">IF(U61="","",1)</f>
        <v>1</v>
      </c>
      <c r="U63" s="113">
        <f t="shared" ref="U63" si="128">IF(U61="","",1)</f>
        <v>1</v>
      </c>
      <c r="V63" s="114">
        <f t="shared" ref="V63" si="129">IF(U61="","",1)</f>
        <v>1</v>
      </c>
      <c r="W63" s="146"/>
      <c r="X63" s="132"/>
      <c r="Y63" s="159"/>
      <c r="Z63" s="64"/>
      <c r="AB63" s="225"/>
      <c r="AC63" s="226"/>
      <c r="AD63" s="243"/>
      <c r="AF63" s="244"/>
      <c r="AG63" s="245"/>
      <c r="AH63" s="245"/>
      <c r="AI63" s="245"/>
      <c r="AJ63" s="246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5"/>
      <c r="BA63" s="245"/>
      <c r="BB63" s="245"/>
      <c r="BC63" s="245"/>
      <c r="BD63" s="246"/>
      <c r="BE63" s="231"/>
      <c r="BF63" s="247"/>
      <c r="BG63" s="233"/>
      <c r="BH63" s="234"/>
    </row>
    <row r="64" spans="1:60" ht="8.5" customHeight="1" thickTop="1" x14ac:dyDescent="0.2">
      <c r="B64" s="41"/>
      <c r="C64" s="116"/>
      <c r="D64" s="129"/>
      <c r="E64" s="130"/>
      <c r="F64" s="108"/>
      <c r="G64" s="131" t="str">
        <f t="shared" si="111"/>
        <v/>
      </c>
      <c r="H64" s="120"/>
      <c r="I64" s="143"/>
      <c r="J64" s="120"/>
      <c r="K64" s="116"/>
      <c r="L64" s="108"/>
      <c r="M64" s="108"/>
      <c r="N64" s="108"/>
      <c r="O64" s="131"/>
      <c r="P64" s="108"/>
      <c r="Q64" s="148"/>
      <c r="R64" s="149"/>
      <c r="S64" s="120"/>
      <c r="T64" s="107">
        <f t="shared" ref="T64" si="130">IF(U65="","",1)</f>
        <v>1</v>
      </c>
      <c r="U64" s="108">
        <f t="shared" ref="U64" si="131">IF(U65="","",1)</f>
        <v>1</v>
      </c>
      <c r="V64" s="109">
        <f t="shared" ref="V64" si="132">IF(U65="","",1)</f>
        <v>1</v>
      </c>
      <c r="W64" s="120"/>
      <c r="X64" s="130"/>
      <c r="Y64" s="131"/>
      <c r="Z64" s="46"/>
      <c r="AB64" s="201"/>
      <c r="AC64" s="206"/>
      <c r="AD64" s="214"/>
      <c r="AF64" s="215"/>
      <c r="AG64" s="216"/>
      <c r="AH64" s="216"/>
      <c r="AI64" s="216"/>
      <c r="AJ64" s="217"/>
      <c r="AL64" s="216"/>
      <c r="AM64" s="216"/>
      <c r="AN64" s="216"/>
      <c r="AO64" s="216"/>
      <c r="AP64" s="216"/>
      <c r="AQ64" s="216"/>
      <c r="AR64" s="216"/>
      <c r="AS64" s="216"/>
      <c r="AT64" s="216"/>
      <c r="AU64" s="219"/>
      <c r="AV64" s="219"/>
      <c r="AW64" s="219"/>
      <c r="AX64" s="219"/>
      <c r="AY64" s="219"/>
      <c r="AZ64" s="219"/>
      <c r="BA64" s="219"/>
      <c r="BB64" s="219"/>
      <c r="BC64" s="219"/>
      <c r="BD64" s="217"/>
      <c r="BE64" s="223"/>
      <c r="BF64" s="214"/>
      <c r="BG64" s="207"/>
      <c r="BH64" s="205"/>
    </row>
    <row r="65" spans="2:60" x14ac:dyDescent="0.2">
      <c r="B65" s="41"/>
      <c r="C65" s="116">
        <v>13</v>
      </c>
      <c r="D65" s="129" t="str">
        <f t="shared" si="8"/>
        <v>Georgia Eddy</v>
      </c>
      <c r="E65" s="130"/>
      <c r="F65" s="108">
        <f>COUNT(AL65:BD65)</f>
        <v>3</v>
      </c>
      <c r="G65" s="131">
        <f t="shared" si="111"/>
        <v>3</v>
      </c>
      <c r="H65" s="120"/>
      <c r="I65" s="143"/>
      <c r="J65" s="145" t="s">
        <v>32</v>
      </c>
      <c r="K65" s="116">
        <f>IFERROR(LARGE((AL65:BD65),1),"")</f>
        <v>550</v>
      </c>
      <c r="L65" s="108">
        <f>IFERROR(LARGE((AL65:BD65),2),"")</f>
        <v>543</v>
      </c>
      <c r="M65" s="108">
        <f>IFERROR(LARGE((AL65:BD65),3),"")</f>
        <v>531</v>
      </c>
      <c r="N65" s="108" t="str">
        <f>IFERROR(LARGE((AL65:BD65),4),"")</f>
        <v/>
      </c>
      <c r="O65" s="131" t="str">
        <f>IFERROR(LARGE((AL65:BD65),5),"")</f>
        <v/>
      </c>
      <c r="P65" s="108"/>
      <c r="Q65" s="148">
        <f t="shared" si="10"/>
        <v>541.33333333333337</v>
      </c>
      <c r="R65" s="149" t="str">
        <f t="shared" si="11"/>
        <v/>
      </c>
      <c r="S65" s="120"/>
      <c r="T65" s="107">
        <f t="shared" ref="T65" si="133">IF(U65="","",1)</f>
        <v>1</v>
      </c>
      <c r="U65" s="110">
        <f t="shared" ref="U65" si="134">IF(SUM(Q65:R65)=0,"",SUM(Q65:R65))</f>
        <v>541.33333333333337</v>
      </c>
      <c r="V65" s="109">
        <f t="shared" ref="V65" si="135">IF(U65="","",1)</f>
        <v>1</v>
      </c>
      <c r="W65" s="120"/>
      <c r="X65" s="130" t="str">
        <f t="shared" si="4"/>
        <v>Georgia Eddy</v>
      </c>
      <c r="Y65" s="131"/>
      <c r="Z65" s="46"/>
      <c r="AB65" s="201"/>
      <c r="AC65" s="206">
        <v>13</v>
      </c>
      <c r="AD65" s="220" t="s">
        <v>228</v>
      </c>
      <c r="AF65" s="206"/>
      <c r="AG65" s="190"/>
      <c r="AH65" s="190"/>
      <c r="AI65" s="190"/>
      <c r="AJ65" s="207"/>
      <c r="AK65" s="242"/>
      <c r="AL65" s="222" t="s">
        <v>32</v>
      </c>
      <c r="AM65" s="222" t="s">
        <v>32</v>
      </c>
      <c r="AN65" s="222" t="s">
        <v>32</v>
      </c>
      <c r="AO65" s="222" t="s">
        <v>32</v>
      </c>
      <c r="AP65" s="222" t="s">
        <v>32</v>
      </c>
      <c r="AQ65" s="222" t="s">
        <v>32</v>
      </c>
      <c r="AR65" s="222" t="s">
        <v>32</v>
      </c>
      <c r="AS65" s="222" t="s">
        <v>32</v>
      </c>
      <c r="AT65" s="222" t="s">
        <v>32</v>
      </c>
      <c r="AU65" s="222" t="s">
        <v>32</v>
      </c>
      <c r="AV65" s="222">
        <v>531</v>
      </c>
      <c r="AW65" s="222">
        <v>543</v>
      </c>
      <c r="AX65" s="222">
        <v>550</v>
      </c>
      <c r="AY65" s="222" t="s">
        <v>32</v>
      </c>
      <c r="AZ65" s="222" t="s">
        <v>32</v>
      </c>
      <c r="BA65" s="222" t="s">
        <v>32</v>
      </c>
      <c r="BB65" s="222" t="s">
        <v>32</v>
      </c>
      <c r="BC65" s="222" t="s">
        <v>32</v>
      </c>
      <c r="BD65" s="222" t="s">
        <v>32</v>
      </c>
      <c r="BE65" s="223"/>
      <c r="BF65" s="220" t="str">
        <f>IF(AD65="Athlete Name","",AD65)</f>
        <v>Georgia Eddy</v>
      </c>
      <c r="BG65" s="207">
        <v>13</v>
      </c>
      <c r="BH65" s="205"/>
    </row>
    <row r="66" spans="2:60" x14ac:dyDescent="0.2">
      <c r="B66" s="41"/>
      <c r="C66" s="116"/>
      <c r="D66" s="129"/>
      <c r="E66" s="130"/>
      <c r="F66" s="108"/>
      <c r="G66" s="131" t="str">
        <f t="shared" si="111"/>
        <v/>
      </c>
      <c r="H66" s="120"/>
      <c r="I66" s="143" t="str">
        <f>IF(SUM(AF66:AJ66)=0,"",SUM(AF66:AJ66))</f>
        <v/>
      </c>
      <c r="J66" s="145" t="s">
        <v>42</v>
      </c>
      <c r="K66" s="116" t="str">
        <f>IFERROR(LARGE((AL66:BD66),1),"")</f>
        <v/>
      </c>
      <c r="L66" s="108" t="str">
        <f>IFERROR(LARGE((AL66:BD66),2),"")</f>
        <v/>
      </c>
      <c r="M66" s="108" t="str">
        <f>IFERROR(LARGE((AL66:BD66),3),"")</f>
        <v/>
      </c>
      <c r="N66" s="108" t="str">
        <f>IFERROR(LARGE((AL66:BD66),4),"")</f>
        <v/>
      </c>
      <c r="O66" s="131" t="str">
        <f>IFERROR(LARGE((AL66:BD66),5),"")</f>
        <v/>
      </c>
      <c r="P66" s="108"/>
      <c r="Q66" s="148"/>
      <c r="R66" s="149"/>
      <c r="S66" s="120"/>
      <c r="T66" s="107">
        <f t="shared" ref="T66" si="136">IF(U65="","",1)</f>
        <v>1</v>
      </c>
      <c r="U66" s="111">
        <f t="shared" ref="U66" si="137">IF(U65="","",1)</f>
        <v>1</v>
      </c>
      <c r="V66" s="109">
        <f t="shared" ref="V66" si="138">IF(U65="","",1)</f>
        <v>1</v>
      </c>
      <c r="W66" s="120"/>
      <c r="X66" s="130"/>
      <c r="Y66" s="131"/>
      <c r="Z66" s="46"/>
      <c r="AB66" s="201"/>
      <c r="AC66" s="206"/>
      <c r="AD66" s="220"/>
      <c r="AF66" s="206" t="s">
        <v>42</v>
      </c>
      <c r="AG66" s="190" t="s">
        <v>42</v>
      </c>
      <c r="AH66" s="190" t="s">
        <v>42</v>
      </c>
      <c r="AI66" s="190" t="s">
        <v>42</v>
      </c>
      <c r="AJ66" s="207" t="s">
        <v>42</v>
      </c>
      <c r="AK66" s="242"/>
      <c r="AL66" s="206" t="s">
        <v>42</v>
      </c>
      <c r="AM66" s="206" t="s">
        <v>42</v>
      </c>
      <c r="AN66" s="206" t="s">
        <v>42</v>
      </c>
      <c r="AO66" s="206" t="s">
        <v>42</v>
      </c>
      <c r="AP66" s="206" t="s">
        <v>42</v>
      </c>
      <c r="AQ66" s="206" t="s">
        <v>42</v>
      </c>
      <c r="AR66" s="206" t="s">
        <v>42</v>
      </c>
      <c r="AS66" s="206" t="s">
        <v>42</v>
      </c>
      <c r="AT66" s="206" t="s">
        <v>42</v>
      </c>
      <c r="AU66" s="206" t="s">
        <v>42</v>
      </c>
      <c r="AV66" s="206" t="s">
        <v>42</v>
      </c>
      <c r="AW66" s="206" t="s">
        <v>42</v>
      </c>
      <c r="AX66" s="206" t="s">
        <v>42</v>
      </c>
      <c r="AY66" s="206" t="s">
        <v>42</v>
      </c>
      <c r="AZ66" s="206" t="s">
        <v>42</v>
      </c>
      <c r="BA66" s="206" t="s">
        <v>42</v>
      </c>
      <c r="BB66" s="206" t="s">
        <v>42</v>
      </c>
      <c r="BC66" s="206" t="s">
        <v>42</v>
      </c>
      <c r="BD66" s="206" t="s">
        <v>42</v>
      </c>
      <c r="BE66" s="223"/>
      <c r="BF66" s="220"/>
      <c r="BG66" s="207"/>
      <c r="BH66" s="205"/>
    </row>
    <row r="67" spans="2:60" s="224" customFormat="1" ht="8.5" customHeight="1" thickBot="1" x14ac:dyDescent="0.25">
      <c r="B67" s="65"/>
      <c r="C67" s="118"/>
      <c r="D67" s="132"/>
      <c r="E67" s="133"/>
      <c r="F67" s="108"/>
      <c r="G67" s="131" t="str">
        <f t="shared" si="111"/>
        <v/>
      </c>
      <c r="H67" s="146"/>
      <c r="I67" s="147"/>
      <c r="J67" s="146"/>
      <c r="K67" s="150"/>
      <c r="L67" s="113"/>
      <c r="M67" s="113"/>
      <c r="N67" s="113"/>
      <c r="O67" s="151"/>
      <c r="P67" s="146"/>
      <c r="Q67" s="152"/>
      <c r="R67" s="153"/>
      <c r="S67" s="146"/>
      <c r="T67" s="112">
        <f t="shared" ref="T67" si="139">IF(U65="","",1)</f>
        <v>1</v>
      </c>
      <c r="U67" s="113">
        <f t="shared" ref="U67" si="140">IF(U65="","",1)</f>
        <v>1</v>
      </c>
      <c r="V67" s="114">
        <f t="shared" ref="V67" si="141">IF(U65="","",1)</f>
        <v>1</v>
      </c>
      <c r="W67" s="146"/>
      <c r="X67" s="132"/>
      <c r="Y67" s="159"/>
      <c r="Z67" s="64"/>
      <c r="AB67" s="225"/>
      <c r="AC67" s="226"/>
      <c r="AD67" s="227"/>
      <c r="AF67" s="228"/>
      <c r="AG67" s="229"/>
      <c r="AH67" s="229"/>
      <c r="AI67" s="229"/>
      <c r="AJ67" s="230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29"/>
      <c r="BA67" s="229"/>
      <c r="BB67" s="229"/>
      <c r="BC67" s="229"/>
      <c r="BD67" s="230"/>
      <c r="BE67" s="231"/>
      <c r="BF67" s="232"/>
      <c r="BG67" s="233"/>
      <c r="BH67" s="234"/>
    </row>
    <row r="68" spans="2:60" ht="8.5" customHeight="1" thickTop="1" x14ac:dyDescent="0.2">
      <c r="B68" s="41"/>
      <c r="C68" s="116"/>
      <c r="D68" s="129"/>
      <c r="E68" s="130"/>
      <c r="F68" s="108"/>
      <c r="G68" s="131" t="str">
        <f t="shared" si="111"/>
        <v/>
      </c>
      <c r="H68" s="120"/>
      <c r="I68" s="143"/>
      <c r="J68" s="120"/>
      <c r="K68" s="116"/>
      <c r="L68" s="108"/>
      <c r="M68" s="108"/>
      <c r="N68" s="108"/>
      <c r="O68" s="131"/>
      <c r="P68" s="108"/>
      <c r="Q68" s="148"/>
      <c r="R68" s="149"/>
      <c r="S68" s="120"/>
      <c r="T68" s="107">
        <f t="shared" ref="T68" si="142">IF(U69="","",1)</f>
        <v>1</v>
      </c>
      <c r="U68" s="108">
        <f t="shared" ref="U68" si="143">IF(U69="","",1)</f>
        <v>1</v>
      </c>
      <c r="V68" s="109">
        <f t="shared" ref="V68" si="144">IF(U69="","",1)</f>
        <v>1</v>
      </c>
      <c r="W68" s="120"/>
      <c r="X68" s="130"/>
      <c r="Y68" s="131"/>
      <c r="Z68" s="46"/>
      <c r="AB68" s="201"/>
      <c r="AC68" s="206"/>
      <c r="AD68" s="235"/>
      <c r="AF68" s="236"/>
      <c r="AG68" s="237"/>
      <c r="AH68" s="237"/>
      <c r="AI68" s="238"/>
      <c r="AJ68" s="239"/>
      <c r="AL68" s="238"/>
      <c r="AM68" s="238"/>
      <c r="AN68" s="238"/>
      <c r="AO68" s="238"/>
      <c r="AP68" s="238"/>
      <c r="AQ68" s="238"/>
      <c r="AR68" s="238"/>
      <c r="AS68" s="238"/>
      <c r="AT68" s="238"/>
      <c r="AU68" s="248"/>
      <c r="AV68" s="248"/>
      <c r="AW68" s="248"/>
      <c r="AX68" s="248"/>
      <c r="AY68" s="248"/>
      <c r="AZ68" s="248"/>
      <c r="BA68" s="248"/>
      <c r="BB68" s="248"/>
      <c r="BC68" s="248"/>
      <c r="BD68" s="249"/>
      <c r="BE68" s="223"/>
      <c r="BF68" s="235"/>
      <c r="BG68" s="207"/>
      <c r="BH68" s="205"/>
    </row>
    <row r="69" spans="2:60" x14ac:dyDescent="0.2">
      <c r="B69" s="41"/>
      <c r="C69" s="116">
        <v>14</v>
      </c>
      <c r="D69" s="129" t="str">
        <f t="shared" si="8"/>
        <v>Ankita Deokule</v>
      </c>
      <c r="E69" s="130"/>
      <c r="F69" s="108">
        <f>COUNT(AL69:BD69)</f>
        <v>3</v>
      </c>
      <c r="G69" s="131">
        <f t="shared" si="111"/>
        <v>3</v>
      </c>
      <c r="H69" s="120"/>
      <c r="I69" s="143"/>
      <c r="J69" s="145" t="s">
        <v>32</v>
      </c>
      <c r="K69" s="116">
        <f>IFERROR(LARGE((AL69:BD69),1),"")</f>
        <v>546</v>
      </c>
      <c r="L69" s="108">
        <f>IFERROR(LARGE((AL69:BD69),2),"")</f>
        <v>539</v>
      </c>
      <c r="M69" s="108">
        <f>IFERROR(LARGE((AL69:BD69),3),"")</f>
        <v>530</v>
      </c>
      <c r="N69" s="108" t="str">
        <f>IFERROR(LARGE((AL69:BD69),4),"")</f>
        <v/>
      </c>
      <c r="O69" s="131" t="str">
        <f>IFERROR(LARGE((AL69:BD69),5),"")</f>
        <v/>
      </c>
      <c r="P69" s="108"/>
      <c r="Q69" s="148">
        <f t="shared" si="10"/>
        <v>538.33333333333337</v>
      </c>
      <c r="R69" s="149" t="str">
        <f t="shared" si="11"/>
        <v/>
      </c>
      <c r="S69" s="120"/>
      <c r="T69" s="107">
        <f t="shared" ref="T69" si="145">IF(U69="","",1)</f>
        <v>1</v>
      </c>
      <c r="U69" s="110">
        <f t="shared" ref="U69" si="146">IF(SUM(Q69:R69)=0,"",SUM(Q69:R69))</f>
        <v>538.33333333333337</v>
      </c>
      <c r="V69" s="109">
        <f t="shared" ref="V69" si="147">IF(U69="","",1)</f>
        <v>1</v>
      </c>
      <c r="W69" s="120"/>
      <c r="X69" s="130" t="str">
        <f t="shared" si="4"/>
        <v>Ankita Deokule</v>
      </c>
      <c r="Y69" s="131"/>
      <c r="Z69" s="46"/>
      <c r="AB69" s="201"/>
      <c r="AC69" s="206">
        <v>14</v>
      </c>
      <c r="AD69" s="220" t="s">
        <v>229</v>
      </c>
      <c r="AF69" s="206"/>
      <c r="AG69" s="190"/>
      <c r="AH69" s="190"/>
      <c r="AI69" s="190"/>
      <c r="AJ69" s="207"/>
      <c r="AK69" s="242"/>
      <c r="AL69" s="222" t="s">
        <v>32</v>
      </c>
      <c r="AM69" s="222" t="s">
        <v>32</v>
      </c>
      <c r="AN69" s="222" t="s">
        <v>32</v>
      </c>
      <c r="AO69" s="222" t="s">
        <v>32</v>
      </c>
      <c r="AP69" s="222" t="s">
        <v>32</v>
      </c>
      <c r="AQ69" s="222" t="s">
        <v>32</v>
      </c>
      <c r="AR69" s="222" t="s">
        <v>32</v>
      </c>
      <c r="AS69" s="222" t="s">
        <v>32</v>
      </c>
      <c r="AT69" s="222" t="s">
        <v>32</v>
      </c>
      <c r="AU69" s="222" t="s">
        <v>32</v>
      </c>
      <c r="AV69" s="222">
        <v>530</v>
      </c>
      <c r="AW69" s="222">
        <v>546</v>
      </c>
      <c r="AX69" s="222">
        <v>539</v>
      </c>
      <c r="AY69" s="222" t="s">
        <v>32</v>
      </c>
      <c r="AZ69" s="222" t="s">
        <v>32</v>
      </c>
      <c r="BA69" s="222" t="s">
        <v>32</v>
      </c>
      <c r="BB69" s="222" t="s">
        <v>32</v>
      </c>
      <c r="BC69" s="222" t="s">
        <v>32</v>
      </c>
      <c r="BD69" s="222" t="s">
        <v>32</v>
      </c>
      <c r="BE69" s="223"/>
      <c r="BF69" s="220" t="str">
        <f>IF(AD69="Athlete Name","",AD69)</f>
        <v>Ankita Deokule</v>
      </c>
      <c r="BG69" s="207">
        <v>14</v>
      </c>
      <c r="BH69" s="205"/>
    </row>
    <row r="70" spans="2:60" x14ac:dyDescent="0.2">
      <c r="B70" s="41"/>
      <c r="C70" s="116"/>
      <c r="D70" s="129"/>
      <c r="E70" s="130"/>
      <c r="F70" s="108"/>
      <c r="G70" s="131" t="str">
        <f t="shared" si="111"/>
        <v/>
      </c>
      <c r="H70" s="120"/>
      <c r="I70" s="143" t="str">
        <f>IF(SUM(AF70:AJ70)=0,"",SUM(AF70:AJ70))</f>
        <v/>
      </c>
      <c r="J70" s="145" t="s">
        <v>42</v>
      </c>
      <c r="K70" s="116" t="str">
        <f>IFERROR(LARGE((AL70:BD70),1),"")</f>
        <v/>
      </c>
      <c r="L70" s="108" t="str">
        <f>IFERROR(LARGE((AL70:BD70),2),"")</f>
        <v/>
      </c>
      <c r="M70" s="108" t="str">
        <f>IFERROR(LARGE((AL70:BD70),3),"")</f>
        <v/>
      </c>
      <c r="N70" s="108" t="str">
        <f>IFERROR(LARGE((AL70:BD70),4),"")</f>
        <v/>
      </c>
      <c r="O70" s="131" t="str">
        <f>IFERROR(LARGE((AL70:BD70),5),"")</f>
        <v/>
      </c>
      <c r="P70" s="108"/>
      <c r="Q70" s="148"/>
      <c r="R70" s="149"/>
      <c r="S70" s="120"/>
      <c r="T70" s="107">
        <f t="shared" ref="T70" si="148">IF(U69="","",1)</f>
        <v>1</v>
      </c>
      <c r="U70" s="111">
        <f t="shared" ref="U70" si="149">IF(U69="","",1)</f>
        <v>1</v>
      </c>
      <c r="V70" s="109">
        <f t="shared" ref="V70" si="150">IF(U69="","",1)</f>
        <v>1</v>
      </c>
      <c r="W70" s="120"/>
      <c r="X70" s="130"/>
      <c r="Y70" s="131"/>
      <c r="Z70" s="46"/>
      <c r="AB70" s="201"/>
      <c r="AC70" s="206"/>
      <c r="AD70" s="220"/>
      <c r="AF70" s="206" t="s">
        <v>42</v>
      </c>
      <c r="AG70" s="190" t="s">
        <v>42</v>
      </c>
      <c r="AH70" s="190" t="s">
        <v>42</v>
      </c>
      <c r="AI70" s="190" t="s">
        <v>42</v>
      </c>
      <c r="AJ70" s="207" t="s">
        <v>42</v>
      </c>
      <c r="AK70" s="242"/>
      <c r="AL70" s="206" t="s">
        <v>42</v>
      </c>
      <c r="AM70" s="206" t="s">
        <v>42</v>
      </c>
      <c r="AN70" s="206" t="s">
        <v>42</v>
      </c>
      <c r="AO70" s="206" t="s">
        <v>42</v>
      </c>
      <c r="AP70" s="206" t="s">
        <v>42</v>
      </c>
      <c r="AQ70" s="206" t="s">
        <v>42</v>
      </c>
      <c r="AR70" s="206" t="s">
        <v>42</v>
      </c>
      <c r="AS70" s="206" t="s">
        <v>42</v>
      </c>
      <c r="AT70" s="206" t="s">
        <v>42</v>
      </c>
      <c r="AU70" s="206" t="s">
        <v>42</v>
      </c>
      <c r="AV70" s="206" t="s">
        <v>42</v>
      </c>
      <c r="AW70" s="206" t="s">
        <v>42</v>
      </c>
      <c r="AX70" s="206" t="s">
        <v>42</v>
      </c>
      <c r="AY70" s="206" t="s">
        <v>42</v>
      </c>
      <c r="AZ70" s="206" t="s">
        <v>42</v>
      </c>
      <c r="BA70" s="206" t="s">
        <v>42</v>
      </c>
      <c r="BB70" s="206" t="s">
        <v>42</v>
      </c>
      <c r="BC70" s="206" t="s">
        <v>42</v>
      </c>
      <c r="BD70" s="206" t="s">
        <v>42</v>
      </c>
      <c r="BE70" s="223"/>
      <c r="BF70" s="220"/>
      <c r="BG70" s="207"/>
      <c r="BH70" s="205"/>
    </row>
    <row r="71" spans="2:60" s="224" customFormat="1" ht="8.5" customHeight="1" thickBot="1" x14ac:dyDescent="0.25">
      <c r="B71" s="65"/>
      <c r="C71" s="118"/>
      <c r="D71" s="132"/>
      <c r="E71" s="133"/>
      <c r="F71" s="108"/>
      <c r="G71" s="131" t="str">
        <f t="shared" si="111"/>
        <v/>
      </c>
      <c r="H71" s="146"/>
      <c r="I71" s="147"/>
      <c r="J71" s="146"/>
      <c r="K71" s="150"/>
      <c r="L71" s="113"/>
      <c r="M71" s="113"/>
      <c r="N71" s="113"/>
      <c r="O71" s="151"/>
      <c r="P71" s="146"/>
      <c r="Q71" s="152"/>
      <c r="R71" s="153"/>
      <c r="S71" s="146"/>
      <c r="T71" s="112">
        <f t="shared" ref="T71" si="151">IF(U69="","",1)</f>
        <v>1</v>
      </c>
      <c r="U71" s="113">
        <f t="shared" ref="U71" si="152">IF(U69="","",1)</f>
        <v>1</v>
      </c>
      <c r="V71" s="114">
        <f t="shared" ref="V71" si="153">IF(U69="","",1)</f>
        <v>1</v>
      </c>
      <c r="W71" s="146"/>
      <c r="X71" s="132"/>
      <c r="Y71" s="159"/>
      <c r="Z71" s="64"/>
      <c r="AB71" s="225"/>
      <c r="AC71" s="226"/>
      <c r="AD71" s="243"/>
      <c r="AF71" s="244"/>
      <c r="AG71" s="245"/>
      <c r="AH71" s="245"/>
      <c r="AI71" s="245"/>
      <c r="AJ71" s="246"/>
      <c r="AL71" s="245"/>
      <c r="AM71" s="245"/>
      <c r="AN71" s="245"/>
      <c r="AO71" s="245"/>
      <c r="AP71" s="245"/>
      <c r="AQ71" s="245"/>
      <c r="AR71" s="245"/>
      <c r="AS71" s="245"/>
      <c r="AT71" s="245"/>
      <c r="AU71" s="245"/>
      <c r="AV71" s="245"/>
      <c r="AW71" s="245"/>
      <c r="AX71" s="245"/>
      <c r="AY71" s="245"/>
      <c r="AZ71" s="245"/>
      <c r="BA71" s="245"/>
      <c r="BB71" s="245"/>
      <c r="BC71" s="245"/>
      <c r="BD71" s="246"/>
      <c r="BE71" s="231"/>
      <c r="BF71" s="247"/>
      <c r="BG71" s="233"/>
      <c r="BH71" s="234"/>
    </row>
    <row r="72" spans="2:60" ht="8.5" customHeight="1" thickTop="1" x14ac:dyDescent="0.2">
      <c r="B72" s="41"/>
      <c r="C72" s="116"/>
      <c r="D72" s="129"/>
      <c r="E72" s="130"/>
      <c r="F72" s="108"/>
      <c r="G72" s="131" t="str">
        <f t="shared" si="111"/>
        <v/>
      </c>
      <c r="H72" s="120"/>
      <c r="I72" s="143"/>
      <c r="J72" s="120"/>
      <c r="K72" s="116"/>
      <c r="L72" s="108"/>
      <c r="M72" s="108"/>
      <c r="N72" s="108"/>
      <c r="O72" s="131"/>
      <c r="P72" s="108"/>
      <c r="Q72" s="148"/>
      <c r="R72" s="149"/>
      <c r="S72" s="120"/>
      <c r="T72" s="107">
        <f t="shared" ref="T72" si="154">IF(U73="","",1)</f>
        <v>1</v>
      </c>
      <c r="U72" s="108">
        <f t="shared" ref="U72" si="155">IF(U73="","",1)</f>
        <v>1</v>
      </c>
      <c r="V72" s="109">
        <f t="shared" ref="V72" si="156">IF(U73="","",1)</f>
        <v>1</v>
      </c>
      <c r="W72" s="120"/>
      <c r="X72" s="130"/>
      <c r="Y72" s="131"/>
      <c r="Z72" s="46"/>
      <c r="AB72" s="201"/>
      <c r="AC72" s="206"/>
      <c r="AD72" s="214"/>
      <c r="AF72" s="215"/>
      <c r="AG72" s="216"/>
      <c r="AH72" s="216"/>
      <c r="AI72" s="216"/>
      <c r="AJ72" s="217"/>
      <c r="AL72" s="216"/>
      <c r="AM72" s="216"/>
      <c r="AN72" s="216"/>
      <c r="AO72" s="216"/>
      <c r="AP72" s="216"/>
      <c r="AQ72" s="216"/>
      <c r="AR72" s="216"/>
      <c r="AS72" s="216"/>
      <c r="AT72" s="216"/>
      <c r="AU72" s="219"/>
      <c r="AV72" s="219"/>
      <c r="AW72" s="219"/>
      <c r="AX72" s="219"/>
      <c r="AY72" s="219"/>
      <c r="AZ72" s="219"/>
      <c r="BA72" s="219"/>
      <c r="BB72" s="219"/>
      <c r="BC72" s="219"/>
      <c r="BD72" s="217"/>
      <c r="BE72" s="223"/>
      <c r="BF72" s="214"/>
      <c r="BG72" s="207"/>
      <c r="BH72" s="205"/>
    </row>
    <row r="73" spans="2:60" x14ac:dyDescent="0.2">
      <c r="B73" s="41"/>
      <c r="C73" s="116">
        <v>15</v>
      </c>
      <c r="D73" s="129" t="str">
        <f t="shared" si="8"/>
        <v>Kathleen Varadi</v>
      </c>
      <c r="E73" s="130"/>
      <c r="F73" s="108">
        <f>COUNT(AL73:BD73)</f>
        <v>3</v>
      </c>
      <c r="G73" s="131">
        <f t="shared" si="111"/>
        <v>3</v>
      </c>
      <c r="H73" s="120"/>
      <c r="I73" s="143"/>
      <c r="J73" s="145" t="s">
        <v>32</v>
      </c>
      <c r="K73" s="116">
        <f>IFERROR(LARGE((AL73:BD73),1),"")</f>
        <v>491</v>
      </c>
      <c r="L73" s="108">
        <f>IFERROR(LARGE((AL73:BD73),2),"")</f>
        <v>484</v>
      </c>
      <c r="M73" s="108">
        <f>IFERROR(LARGE((AL73:BD73),3),"")</f>
        <v>464</v>
      </c>
      <c r="N73" s="108" t="str">
        <f>IFERROR(LARGE((AL73:BD73),4),"")</f>
        <v/>
      </c>
      <c r="O73" s="131" t="str">
        <f>IFERROR(LARGE((AL73:BD73),5),"")</f>
        <v/>
      </c>
      <c r="P73" s="108"/>
      <c r="Q73" s="148">
        <f t="shared" si="10"/>
        <v>479.66666666666669</v>
      </c>
      <c r="R73" s="149" t="str">
        <f t="shared" si="11"/>
        <v/>
      </c>
      <c r="S73" s="120"/>
      <c r="T73" s="107">
        <f t="shared" ref="T73" si="157">IF(U73="","",1)</f>
        <v>1</v>
      </c>
      <c r="U73" s="110">
        <f t="shared" ref="U73" si="158">IF(SUM(Q73:R73)=0,"",SUM(Q73:R73))</f>
        <v>479.66666666666669</v>
      </c>
      <c r="V73" s="109">
        <f t="shared" ref="V73" si="159">IF(U73="","",1)</f>
        <v>1</v>
      </c>
      <c r="W73" s="120"/>
      <c r="X73" s="130" t="str">
        <f t="shared" si="4"/>
        <v>Kathleen Varadi</v>
      </c>
      <c r="Y73" s="131"/>
      <c r="Z73" s="46"/>
      <c r="AB73" s="201"/>
      <c r="AC73" s="206">
        <v>15</v>
      </c>
      <c r="AD73" s="220" t="s">
        <v>230</v>
      </c>
      <c r="AF73" s="206"/>
      <c r="AG73" s="190"/>
      <c r="AH73" s="190"/>
      <c r="AI73" s="190"/>
      <c r="AJ73" s="207"/>
      <c r="AK73" s="242"/>
      <c r="AL73" s="222" t="s">
        <v>32</v>
      </c>
      <c r="AM73" s="222" t="s">
        <v>32</v>
      </c>
      <c r="AN73" s="222" t="s">
        <v>32</v>
      </c>
      <c r="AO73" s="222" t="s">
        <v>32</v>
      </c>
      <c r="AP73" s="222" t="s">
        <v>32</v>
      </c>
      <c r="AQ73" s="222" t="s">
        <v>32</v>
      </c>
      <c r="AR73" s="222" t="s">
        <v>32</v>
      </c>
      <c r="AS73" s="222" t="s">
        <v>32</v>
      </c>
      <c r="AT73" s="222" t="s">
        <v>32</v>
      </c>
      <c r="AU73" s="222" t="s">
        <v>32</v>
      </c>
      <c r="AV73" s="222">
        <v>464</v>
      </c>
      <c r="AW73" s="222">
        <v>484</v>
      </c>
      <c r="AX73" s="222">
        <v>491</v>
      </c>
      <c r="AY73" s="222" t="s">
        <v>32</v>
      </c>
      <c r="AZ73" s="222" t="s">
        <v>32</v>
      </c>
      <c r="BA73" s="222" t="s">
        <v>32</v>
      </c>
      <c r="BB73" s="222" t="s">
        <v>32</v>
      </c>
      <c r="BC73" s="222" t="s">
        <v>32</v>
      </c>
      <c r="BD73" s="222" t="s">
        <v>32</v>
      </c>
      <c r="BE73" s="223"/>
      <c r="BF73" s="220" t="str">
        <f>IF(AD73="Athlete Name","",AD73)</f>
        <v>Kathleen Varadi</v>
      </c>
      <c r="BG73" s="207">
        <v>15</v>
      </c>
      <c r="BH73" s="205"/>
    </row>
    <row r="74" spans="2:60" x14ac:dyDescent="0.2">
      <c r="B74" s="41"/>
      <c r="C74" s="116"/>
      <c r="D74" s="129"/>
      <c r="E74" s="130"/>
      <c r="F74" s="108" t="str">
        <f>IF(COUNT(#REF!,#REF!,#REF!,#REF!,#REF!,#REF!,#REF!,#REF!,#REF!,#REF!,#REF!,#REF!,#REF!,#REF!,AL74,AM74,AN74,AO74,AP74,AQ74,AR74,AS74,AT74)=0,"", COUNT(#REF!,#REF!,#REF!,#REF!,#REF!,#REF!,#REF!,#REF!,#REF!,#REF!,#REF!,#REF!,#REF!,#REF!,AL74,AM74,AN74,AO74,AP74,AQ74,AR74,AS74,AT74,AU74))</f>
        <v/>
      </c>
      <c r="G74" s="131" t="str">
        <f t="shared" si="111"/>
        <v/>
      </c>
      <c r="H74" s="120"/>
      <c r="I74" s="143" t="str">
        <f>IF(SUM(AF74:AJ74)=0,"",SUM(AF74:AJ74))</f>
        <v/>
      </c>
      <c r="J74" s="145" t="s">
        <v>42</v>
      </c>
      <c r="K74" s="116" t="str">
        <f>IFERROR(LARGE((AL74:BD74),1),"")</f>
        <v/>
      </c>
      <c r="L74" s="108" t="str">
        <f>IFERROR(LARGE((AL74:BD74),2),"")</f>
        <v/>
      </c>
      <c r="M74" s="108" t="str">
        <f>IFERROR(LARGE((AL74:BD74),3),"")</f>
        <v/>
      </c>
      <c r="N74" s="108" t="str">
        <f>IFERROR(LARGE((AL74:BD74),4),"")</f>
        <v/>
      </c>
      <c r="O74" s="131" t="str">
        <f>IFERROR(LARGE((AL74:BD74),5),"")</f>
        <v/>
      </c>
      <c r="P74" s="108"/>
      <c r="Q74" s="148"/>
      <c r="R74" s="149"/>
      <c r="S74" s="120"/>
      <c r="T74" s="107">
        <f t="shared" ref="T74" si="160">IF(U73="","",1)</f>
        <v>1</v>
      </c>
      <c r="U74" s="111">
        <f t="shared" ref="U74" si="161">IF(U73="","",1)</f>
        <v>1</v>
      </c>
      <c r="V74" s="109">
        <f t="shared" ref="V74" si="162">IF(U73="","",1)</f>
        <v>1</v>
      </c>
      <c r="W74" s="120"/>
      <c r="X74" s="130"/>
      <c r="Y74" s="131"/>
      <c r="Z74" s="46"/>
      <c r="AB74" s="201"/>
      <c r="AC74" s="206"/>
      <c r="AD74" s="220"/>
      <c r="AF74" s="206" t="s">
        <v>42</v>
      </c>
      <c r="AG74" s="190" t="s">
        <v>42</v>
      </c>
      <c r="AH74" s="190" t="s">
        <v>42</v>
      </c>
      <c r="AI74" s="190" t="s">
        <v>42</v>
      </c>
      <c r="AJ74" s="207" t="s">
        <v>42</v>
      </c>
      <c r="AK74" s="242"/>
      <c r="AL74" s="206" t="s">
        <v>42</v>
      </c>
      <c r="AM74" s="206" t="s">
        <v>42</v>
      </c>
      <c r="AN74" s="206" t="s">
        <v>42</v>
      </c>
      <c r="AO74" s="206" t="s">
        <v>42</v>
      </c>
      <c r="AP74" s="206" t="s">
        <v>42</v>
      </c>
      <c r="AQ74" s="206" t="s">
        <v>42</v>
      </c>
      <c r="AR74" s="206" t="s">
        <v>42</v>
      </c>
      <c r="AS74" s="206" t="s">
        <v>42</v>
      </c>
      <c r="AT74" s="206" t="s">
        <v>42</v>
      </c>
      <c r="AU74" s="206" t="s">
        <v>42</v>
      </c>
      <c r="AV74" s="206" t="s">
        <v>42</v>
      </c>
      <c r="AW74" s="206" t="s">
        <v>42</v>
      </c>
      <c r="AX74" s="206" t="s">
        <v>42</v>
      </c>
      <c r="AY74" s="206" t="s">
        <v>42</v>
      </c>
      <c r="AZ74" s="206" t="s">
        <v>42</v>
      </c>
      <c r="BA74" s="206" t="s">
        <v>42</v>
      </c>
      <c r="BB74" s="206" t="s">
        <v>42</v>
      </c>
      <c r="BC74" s="206" t="s">
        <v>42</v>
      </c>
      <c r="BD74" s="206" t="s">
        <v>42</v>
      </c>
      <c r="BE74" s="223"/>
      <c r="BF74" s="220"/>
      <c r="BG74" s="207"/>
      <c r="BH74" s="205"/>
    </row>
    <row r="75" spans="2:60" s="224" customFormat="1" ht="8.5" customHeight="1" thickBot="1" x14ac:dyDescent="0.25">
      <c r="B75" s="65"/>
      <c r="C75" s="118"/>
      <c r="D75" s="135"/>
      <c r="E75" s="133"/>
      <c r="F75" s="108" t="str">
        <f>IF(COUNT(#REF!,#REF!,#REF!,#REF!,#REF!,#REF!,#REF!,#REF!,#REF!,#REF!,#REF!,#REF!,#REF!,#REF!,AL75,AM75,AN75,AO75,AP75,AQ75,AR75,AS75,AT75)=0,"", COUNT(#REF!,#REF!,#REF!,#REF!,#REF!,#REF!,#REF!,#REF!,#REF!,#REF!,#REF!,#REF!,#REF!,#REF!,AL75,AM75,AN75,AO75,AP75,AQ75,AR75,AS75,AT75,AU75))</f>
        <v/>
      </c>
      <c r="G75" s="131" t="str">
        <f t="shared" si="111"/>
        <v/>
      </c>
      <c r="H75" s="146"/>
      <c r="I75" s="144"/>
      <c r="J75" s="146"/>
      <c r="K75" s="137"/>
      <c r="L75" s="138"/>
      <c r="M75" s="138"/>
      <c r="N75" s="138"/>
      <c r="O75" s="139"/>
      <c r="P75" s="146"/>
      <c r="Q75" s="154"/>
      <c r="R75" s="155"/>
      <c r="S75" s="146"/>
      <c r="T75" s="156">
        <f t="shared" ref="T75" si="163">IF(U73="","",1)</f>
        <v>1</v>
      </c>
      <c r="U75" s="157">
        <f t="shared" ref="U75" si="164">IF(U73="","",1)</f>
        <v>1</v>
      </c>
      <c r="V75" s="158">
        <f t="shared" ref="V75" si="165">IF(U73="","",1)</f>
        <v>1</v>
      </c>
      <c r="W75" s="146"/>
      <c r="X75" s="135"/>
      <c r="Y75" s="159"/>
      <c r="Z75" s="64"/>
      <c r="AB75" s="225"/>
      <c r="AC75" s="226"/>
      <c r="AD75" s="227"/>
      <c r="AF75" s="228"/>
      <c r="AG75" s="229"/>
      <c r="AH75" s="229"/>
      <c r="AI75" s="229"/>
      <c r="AJ75" s="230"/>
      <c r="AL75" s="229"/>
      <c r="AM75" s="229"/>
      <c r="AN75" s="229"/>
      <c r="AO75" s="229"/>
      <c r="AP75" s="229"/>
      <c r="AQ75" s="229"/>
      <c r="AR75" s="229"/>
      <c r="AS75" s="229"/>
      <c r="AT75" s="229"/>
      <c r="AU75" s="229"/>
      <c r="AV75" s="229"/>
      <c r="AW75" s="229"/>
      <c r="AX75" s="229"/>
      <c r="AY75" s="229"/>
      <c r="AZ75" s="229"/>
      <c r="BA75" s="229"/>
      <c r="BB75" s="229"/>
      <c r="BC75" s="229"/>
      <c r="BD75" s="230"/>
      <c r="BE75" s="231"/>
      <c r="BF75" s="232"/>
      <c r="BG75" s="233"/>
      <c r="BH75" s="234"/>
    </row>
    <row r="76" spans="2:60" s="208" customFormat="1" x14ac:dyDescent="0.2">
      <c r="B76" s="44"/>
      <c r="C76" s="117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 t="s">
        <v>21</v>
      </c>
      <c r="R76" s="160" t="s">
        <v>22</v>
      </c>
      <c r="S76" s="160"/>
      <c r="T76" s="160"/>
      <c r="U76" s="160"/>
      <c r="V76" s="160"/>
      <c r="W76" s="160"/>
      <c r="X76" s="160"/>
      <c r="Y76" s="122"/>
      <c r="Z76" s="45"/>
      <c r="AB76" s="209"/>
      <c r="AC76" s="210"/>
      <c r="AF76" s="208" t="s">
        <v>23</v>
      </c>
      <c r="AG76" s="208" t="s">
        <v>24</v>
      </c>
      <c r="AH76" s="208" t="s">
        <v>24</v>
      </c>
      <c r="AI76" s="208" t="s">
        <v>25</v>
      </c>
      <c r="AJ76" s="208" t="s">
        <v>26</v>
      </c>
      <c r="AL76" s="208">
        <f t="shared" ref="AL76:BD78" si="166">AL13</f>
        <v>2022</v>
      </c>
      <c r="AM76" s="208">
        <f t="shared" si="166"/>
        <v>2022</v>
      </c>
      <c r="AN76" s="208">
        <f t="shared" si="166"/>
        <v>2022</v>
      </c>
      <c r="AO76" s="208">
        <f t="shared" si="166"/>
        <v>2022</v>
      </c>
      <c r="AP76" s="208">
        <f t="shared" si="166"/>
        <v>2022</v>
      </c>
      <c r="AQ76" s="208">
        <f t="shared" si="166"/>
        <v>2022</v>
      </c>
      <c r="AR76" s="208">
        <f t="shared" si="166"/>
        <v>2022</v>
      </c>
      <c r="AS76" s="208">
        <f t="shared" si="166"/>
        <v>2022</v>
      </c>
      <c r="AT76" s="208">
        <f t="shared" si="166"/>
        <v>2022</v>
      </c>
      <c r="AU76" s="208">
        <f t="shared" si="166"/>
        <v>2023</v>
      </c>
      <c r="AV76" s="208">
        <f t="shared" si="166"/>
        <v>2023</v>
      </c>
      <c r="AW76" s="208">
        <f t="shared" si="166"/>
        <v>2023</v>
      </c>
      <c r="AX76" s="208">
        <f t="shared" si="166"/>
        <v>2023</v>
      </c>
      <c r="AY76" s="208">
        <f t="shared" si="166"/>
        <v>2023</v>
      </c>
      <c r="AZ76" s="208">
        <f t="shared" si="166"/>
        <v>2023</v>
      </c>
      <c r="BA76" s="208" t="str">
        <f t="shared" si="166"/>
        <v>Year</v>
      </c>
      <c r="BB76" s="208" t="str">
        <f t="shared" si="166"/>
        <v>Year</v>
      </c>
      <c r="BC76" s="208" t="str">
        <f t="shared" si="166"/>
        <v>Year</v>
      </c>
      <c r="BD76" s="208" t="str">
        <f t="shared" si="166"/>
        <v>Year</v>
      </c>
      <c r="BG76" s="211"/>
      <c r="BH76" s="212"/>
    </row>
    <row r="77" spans="2:60" s="208" customFormat="1" x14ac:dyDescent="0.2">
      <c r="B77" s="44"/>
      <c r="C77" s="117" t="s">
        <v>28</v>
      </c>
      <c r="D77" s="160"/>
      <c r="E77" s="160"/>
      <c r="F77" s="160" t="s">
        <v>29</v>
      </c>
      <c r="G77" s="160" t="s">
        <v>30</v>
      </c>
      <c r="H77" s="160"/>
      <c r="I77" s="160" t="s">
        <v>24</v>
      </c>
      <c r="J77" s="160"/>
      <c r="K77" s="396" t="s">
        <v>31</v>
      </c>
      <c r="L77" s="396"/>
      <c r="M77" s="396"/>
      <c r="N77" s="396"/>
      <c r="O77" s="396"/>
      <c r="P77" s="160"/>
      <c r="Q77" s="160" t="s">
        <v>32</v>
      </c>
      <c r="R77" s="160" t="s">
        <v>33</v>
      </c>
      <c r="S77" s="160"/>
      <c r="T77" s="160"/>
      <c r="U77" s="160" t="s">
        <v>34</v>
      </c>
      <c r="V77" s="160"/>
      <c r="W77" s="160"/>
      <c r="X77" s="160"/>
      <c r="Y77" s="122"/>
      <c r="Z77" s="45"/>
      <c r="AB77" s="209"/>
      <c r="AC77" s="210" t="s">
        <v>28</v>
      </c>
      <c r="AF77" s="208" t="s">
        <v>35</v>
      </c>
      <c r="AG77" s="208" t="s">
        <v>36</v>
      </c>
      <c r="AH77" s="208" t="s">
        <v>34</v>
      </c>
      <c r="AI77" s="208" t="s">
        <v>37</v>
      </c>
      <c r="AJ77" s="208" t="s">
        <v>32</v>
      </c>
      <c r="AL77" s="208">
        <f t="shared" si="166"/>
        <v>6</v>
      </c>
      <c r="AM77" s="208">
        <f t="shared" si="166"/>
        <v>6</v>
      </c>
      <c r="AN77" s="208">
        <f t="shared" si="166"/>
        <v>6</v>
      </c>
      <c r="AO77" s="208">
        <f t="shared" si="166"/>
        <v>8</v>
      </c>
      <c r="AP77" s="208">
        <f t="shared" si="166"/>
        <v>8</v>
      </c>
      <c r="AQ77" s="208">
        <f t="shared" si="166"/>
        <v>9</v>
      </c>
      <c r="AR77" s="208">
        <f t="shared" si="166"/>
        <v>10</v>
      </c>
      <c r="AS77" s="208">
        <f t="shared" si="166"/>
        <v>11</v>
      </c>
      <c r="AT77" s="208">
        <f t="shared" si="166"/>
        <v>12</v>
      </c>
      <c r="AU77" s="208">
        <f t="shared" si="166"/>
        <v>2</v>
      </c>
      <c r="AV77" s="208">
        <f t="shared" si="166"/>
        <v>3</v>
      </c>
      <c r="AW77" s="208">
        <f t="shared" si="166"/>
        <v>3</v>
      </c>
      <c r="AX77" s="208">
        <f t="shared" si="166"/>
        <v>3</v>
      </c>
      <c r="AY77" s="208">
        <f t="shared" si="166"/>
        <v>3</v>
      </c>
      <c r="AZ77" s="208">
        <f t="shared" si="166"/>
        <v>4</v>
      </c>
      <c r="BA77" s="208" t="str">
        <f t="shared" si="166"/>
        <v>Month</v>
      </c>
      <c r="BB77" s="208" t="str">
        <f t="shared" si="166"/>
        <v>Month</v>
      </c>
      <c r="BC77" s="208" t="str">
        <f t="shared" si="166"/>
        <v>Month</v>
      </c>
      <c r="BD77" s="208" t="str">
        <f t="shared" si="166"/>
        <v>Month</v>
      </c>
      <c r="BG77" s="211" t="s">
        <v>28</v>
      </c>
      <c r="BH77" s="212"/>
    </row>
    <row r="78" spans="2:60" s="208" customFormat="1" ht="16" thickBot="1" x14ac:dyDescent="0.25">
      <c r="B78" s="44"/>
      <c r="C78" s="117" t="s">
        <v>39</v>
      </c>
      <c r="D78" s="123" t="s">
        <v>40</v>
      </c>
      <c r="E78" s="160"/>
      <c r="F78" s="123" t="s">
        <v>30</v>
      </c>
      <c r="G78" s="123" t="s">
        <v>41</v>
      </c>
      <c r="H78" s="160"/>
      <c r="I78" s="123" t="s">
        <v>42</v>
      </c>
      <c r="J78" s="160"/>
      <c r="K78" s="123">
        <v>1</v>
      </c>
      <c r="L78" s="123">
        <v>2</v>
      </c>
      <c r="M78" s="123">
        <v>3</v>
      </c>
      <c r="N78" s="123">
        <v>4</v>
      </c>
      <c r="O78" s="123">
        <v>5</v>
      </c>
      <c r="P78" s="160"/>
      <c r="Q78" s="123" t="s">
        <v>43</v>
      </c>
      <c r="R78" s="123" t="s">
        <v>43</v>
      </c>
      <c r="S78" s="160"/>
      <c r="T78" s="124"/>
      <c r="U78" s="124" t="s">
        <v>43</v>
      </c>
      <c r="V78" s="124"/>
      <c r="W78" s="160"/>
      <c r="X78" s="123" t="s">
        <v>40</v>
      </c>
      <c r="Y78" s="122"/>
      <c r="Z78" s="45"/>
      <c r="AB78" s="209"/>
      <c r="AC78" s="210" t="s">
        <v>39</v>
      </c>
      <c r="AD78" s="213" t="s">
        <v>40</v>
      </c>
      <c r="AF78" s="213" t="s">
        <v>42</v>
      </c>
      <c r="AG78" s="213" t="s">
        <v>42</v>
      </c>
      <c r="AH78" s="213" t="s">
        <v>42</v>
      </c>
      <c r="AI78" s="213" t="s">
        <v>42</v>
      </c>
      <c r="AJ78" s="213" t="s">
        <v>42</v>
      </c>
      <c r="AL78" s="213" t="str">
        <f t="shared" si="166"/>
        <v>USAS N</v>
      </c>
      <c r="AM78" s="213" t="str">
        <f t="shared" si="166"/>
        <v>USAS N</v>
      </c>
      <c r="AN78" s="213" t="str">
        <f t="shared" si="166"/>
        <v>USAS N</v>
      </c>
      <c r="AO78" s="213" t="str">
        <f t="shared" si="166"/>
        <v>Ranking match</v>
      </c>
      <c r="AP78" s="213" t="str">
        <f t="shared" si="166"/>
        <v>Ranking match</v>
      </c>
      <c r="AQ78" s="213" t="str">
        <f t="shared" si="166"/>
        <v>USAS PTO</v>
      </c>
      <c r="AR78" s="213" t="str">
        <f t="shared" si="166"/>
        <v>World Champs</v>
      </c>
      <c r="AS78" s="213" t="str">
        <f t="shared" si="166"/>
        <v>USAS PTO</v>
      </c>
      <c r="AT78" s="213" t="str">
        <f t="shared" si="166"/>
        <v>Presidents Cup</v>
      </c>
      <c r="AU78" s="213" t="str">
        <f t="shared" si="166"/>
        <v>WC Cairo</v>
      </c>
      <c r="AV78" s="213" t="str">
        <f t="shared" si="166"/>
        <v>March Ranking</v>
      </c>
      <c r="AW78" s="213" t="str">
        <f t="shared" si="166"/>
        <v>March Ranking</v>
      </c>
      <c r="AX78" s="213" t="str">
        <f t="shared" si="166"/>
        <v>March Ranking</v>
      </c>
      <c r="AY78" s="213" t="str">
        <f t="shared" si="166"/>
        <v>COS PTO</v>
      </c>
      <c r="AZ78" s="213" t="str">
        <f t="shared" si="166"/>
        <v>WC Lima</v>
      </c>
      <c r="BA78" s="213" t="str">
        <f t="shared" si="166"/>
        <v>Event 30</v>
      </c>
      <c r="BB78" s="213" t="str">
        <f t="shared" si="166"/>
        <v>Event 31</v>
      </c>
      <c r="BC78" s="213" t="str">
        <f t="shared" si="166"/>
        <v>Event 32</v>
      </c>
      <c r="BD78" s="213" t="str">
        <f t="shared" si="166"/>
        <v>Event 33</v>
      </c>
      <c r="BF78" s="213" t="s">
        <v>40</v>
      </c>
      <c r="BG78" s="211" t="s">
        <v>39</v>
      </c>
      <c r="BH78" s="212"/>
    </row>
    <row r="79" spans="2:60" s="224" customFormat="1" ht="8.5" customHeight="1" x14ac:dyDescent="0.2">
      <c r="B79" s="65"/>
      <c r="C79" s="118"/>
      <c r="D79" s="129"/>
      <c r="E79" s="133"/>
      <c r="F79" s="108"/>
      <c r="G79" s="131"/>
      <c r="H79" s="146"/>
      <c r="I79" s="133"/>
      <c r="J79" s="146"/>
      <c r="K79" s="118"/>
      <c r="L79" s="146"/>
      <c r="M79" s="146"/>
      <c r="N79" s="146"/>
      <c r="O79" s="159"/>
      <c r="P79" s="146"/>
      <c r="Q79" s="148"/>
      <c r="R79" s="149"/>
      <c r="S79" s="146"/>
      <c r="T79" s="168"/>
      <c r="U79" s="169"/>
      <c r="V79" s="170"/>
      <c r="W79" s="146"/>
      <c r="X79" s="130"/>
      <c r="Y79" s="159"/>
      <c r="Z79" s="64"/>
      <c r="AB79" s="225"/>
      <c r="AC79" s="226"/>
      <c r="AD79" s="235"/>
      <c r="AF79" s="236"/>
      <c r="AG79" s="237"/>
      <c r="AH79" s="237"/>
      <c r="AI79" s="238"/>
      <c r="AJ79" s="239"/>
      <c r="AL79" s="238"/>
      <c r="AM79" s="238"/>
      <c r="AN79" s="238"/>
      <c r="AO79" s="238"/>
      <c r="AP79" s="238"/>
      <c r="AQ79" s="238"/>
      <c r="AR79" s="238"/>
      <c r="AS79" s="238"/>
      <c r="AT79" s="238"/>
      <c r="AU79" s="248"/>
      <c r="AV79" s="248"/>
      <c r="AW79" s="248"/>
      <c r="AX79" s="248"/>
      <c r="AY79" s="248"/>
      <c r="AZ79" s="248"/>
      <c r="BA79" s="248"/>
      <c r="BB79" s="248"/>
      <c r="BC79" s="248"/>
      <c r="BD79" s="249"/>
      <c r="BE79" s="231"/>
      <c r="BF79" s="235"/>
      <c r="BG79" s="233"/>
      <c r="BH79" s="234"/>
    </row>
    <row r="80" spans="2:60" x14ac:dyDescent="0.2">
      <c r="B80" s="41"/>
      <c r="C80" s="116">
        <v>16</v>
      </c>
      <c r="D80" s="129" t="str">
        <f t="shared" si="8"/>
        <v>Eva Allan</v>
      </c>
      <c r="E80" s="130"/>
      <c r="F80" s="108">
        <f>COUNT(AL80:BD80)</f>
        <v>3</v>
      </c>
      <c r="G80" s="131">
        <f t="shared" si="9"/>
        <v>3</v>
      </c>
      <c r="H80" s="120"/>
      <c r="I80" s="143"/>
      <c r="J80" s="145" t="s">
        <v>32</v>
      </c>
      <c r="K80" s="116">
        <f>IFERROR(LARGE((AL80:BD80),1),"")</f>
        <v>502</v>
      </c>
      <c r="L80" s="108">
        <f>IFERROR(LARGE((AL80:BD80),2),"")</f>
        <v>496</v>
      </c>
      <c r="M80" s="108">
        <f>IFERROR(LARGE((AL80:BD80),3),"")</f>
        <v>463</v>
      </c>
      <c r="N80" s="108" t="str">
        <f>IFERROR(LARGE((AL80:BD80),4),"")</f>
        <v/>
      </c>
      <c r="O80" s="131" t="str">
        <f>IFERROR(LARGE((AL80:BD80),5),"")</f>
        <v/>
      </c>
      <c r="P80" s="108"/>
      <c r="Q80" s="148">
        <f t="shared" si="10"/>
        <v>487</v>
      </c>
      <c r="R80" s="149" t="str">
        <f t="shared" si="11"/>
        <v/>
      </c>
      <c r="S80" s="120"/>
      <c r="T80" s="107">
        <f t="shared" ref="T80" si="167">IF(U80="","",1)</f>
        <v>1</v>
      </c>
      <c r="U80" s="110">
        <f t="shared" ref="U80" si="168">IF(SUM(Q80:R80)=0,"",SUM(Q80:R80))</f>
        <v>487</v>
      </c>
      <c r="V80" s="109">
        <f t="shared" ref="V80" si="169">IF(U80="","",1)</f>
        <v>1</v>
      </c>
      <c r="W80" s="120"/>
      <c r="X80" s="130" t="str">
        <f t="shared" si="4"/>
        <v>Eva Allan</v>
      </c>
      <c r="Y80" s="131"/>
      <c r="Z80" s="46"/>
      <c r="AB80" s="201"/>
      <c r="AC80" s="206">
        <v>16</v>
      </c>
      <c r="AD80" s="220" t="s">
        <v>231</v>
      </c>
      <c r="AF80" s="206"/>
      <c r="AG80" s="190"/>
      <c r="AH80" s="190"/>
      <c r="AI80" s="190"/>
      <c r="AJ80" s="207"/>
      <c r="AK80" s="242"/>
      <c r="AL80" s="222" t="s">
        <v>32</v>
      </c>
      <c r="AM80" s="222" t="s">
        <v>32</v>
      </c>
      <c r="AN80" s="222" t="s">
        <v>32</v>
      </c>
      <c r="AO80" s="222" t="s">
        <v>32</v>
      </c>
      <c r="AP80" s="222" t="s">
        <v>32</v>
      </c>
      <c r="AQ80" s="222" t="s">
        <v>32</v>
      </c>
      <c r="AR80" s="222" t="s">
        <v>32</v>
      </c>
      <c r="AS80" s="222" t="s">
        <v>32</v>
      </c>
      <c r="AT80" s="222" t="s">
        <v>32</v>
      </c>
      <c r="AU80" s="222" t="s">
        <v>32</v>
      </c>
      <c r="AV80" s="222">
        <v>463</v>
      </c>
      <c r="AW80" s="222">
        <v>502</v>
      </c>
      <c r="AX80" s="222">
        <v>496</v>
      </c>
      <c r="AY80" s="222" t="s">
        <v>32</v>
      </c>
      <c r="AZ80" s="222" t="s">
        <v>32</v>
      </c>
      <c r="BA80" s="222" t="s">
        <v>32</v>
      </c>
      <c r="BB80" s="222" t="s">
        <v>32</v>
      </c>
      <c r="BC80" s="222" t="s">
        <v>32</v>
      </c>
      <c r="BD80" s="222" t="s">
        <v>32</v>
      </c>
      <c r="BE80" s="223"/>
      <c r="BF80" s="220" t="str">
        <f>IF(AD80="Athlete Name","",AD80)</f>
        <v>Eva Allan</v>
      </c>
      <c r="BG80" s="207">
        <v>16</v>
      </c>
      <c r="BH80" s="205"/>
    </row>
    <row r="81" spans="2:60" x14ac:dyDescent="0.2">
      <c r="B81" s="41"/>
      <c r="C81" s="116"/>
      <c r="D81" s="129"/>
      <c r="E81" s="130"/>
      <c r="F81" s="108"/>
      <c r="G81" s="131"/>
      <c r="H81" s="120"/>
      <c r="I81" s="143" t="str">
        <f>IF(SUM(AF81:AJ81)=0,"",SUM(AF81:AJ81))</f>
        <v/>
      </c>
      <c r="J81" s="145" t="s">
        <v>42</v>
      </c>
      <c r="K81" s="116" t="str">
        <f>IFERROR(LARGE((AL81:BD81),1),"")</f>
        <v/>
      </c>
      <c r="L81" s="108" t="str">
        <f>IFERROR(LARGE((AL81:BD81),2),"")</f>
        <v/>
      </c>
      <c r="M81" s="108" t="str">
        <f>IFERROR(LARGE((AL81:BD81),3),"")</f>
        <v/>
      </c>
      <c r="N81" s="108" t="str">
        <f>IFERROR(LARGE((AL81:BD81),4),"")</f>
        <v/>
      </c>
      <c r="O81" s="131" t="str">
        <f>IFERROR(LARGE((AL81:BD81),5),"")</f>
        <v/>
      </c>
      <c r="P81" s="108"/>
      <c r="Q81" s="148"/>
      <c r="R81" s="149"/>
      <c r="S81" s="120"/>
      <c r="T81" s="107">
        <f t="shared" ref="T81" si="170">IF(U80="","",1)</f>
        <v>1</v>
      </c>
      <c r="U81" s="111">
        <f t="shared" ref="U81" si="171">IF(U80="","",1)</f>
        <v>1</v>
      </c>
      <c r="V81" s="109">
        <f t="shared" ref="V81" si="172">IF(U80="","",1)</f>
        <v>1</v>
      </c>
      <c r="W81" s="120"/>
      <c r="X81" s="130"/>
      <c r="Y81" s="131"/>
      <c r="Z81" s="46"/>
      <c r="AB81" s="201"/>
      <c r="AC81" s="206"/>
      <c r="AD81" s="220"/>
      <c r="AF81" s="206" t="s">
        <v>42</v>
      </c>
      <c r="AG81" s="190" t="s">
        <v>42</v>
      </c>
      <c r="AH81" s="190" t="s">
        <v>42</v>
      </c>
      <c r="AI81" s="190" t="s">
        <v>42</v>
      </c>
      <c r="AJ81" s="207" t="s">
        <v>42</v>
      </c>
      <c r="AK81" s="242"/>
      <c r="AL81" s="206" t="s">
        <v>42</v>
      </c>
      <c r="AM81" s="206" t="s">
        <v>42</v>
      </c>
      <c r="AN81" s="206" t="s">
        <v>42</v>
      </c>
      <c r="AO81" s="206" t="s">
        <v>42</v>
      </c>
      <c r="AP81" s="206" t="s">
        <v>42</v>
      </c>
      <c r="AQ81" s="206" t="s">
        <v>42</v>
      </c>
      <c r="AR81" s="206" t="s">
        <v>42</v>
      </c>
      <c r="AS81" s="206" t="s">
        <v>42</v>
      </c>
      <c r="AT81" s="206" t="s">
        <v>42</v>
      </c>
      <c r="AU81" s="206" t="s">
        <v>42</v>
      </c>
      <c r="AV81" s="206" t="s">
        <v>42</v>
      </c>
      <c r="AW81" s="206" t="s">
        <v>42</v>
      </c>
      <c r="AX81" s="206" t="s">
        <v>42</v>
      </c>
      <c r="AY81" s="206" t="s">
        <v>42</v>
      </c>
      <c r="AZ81" s="206" t="s">
        <v>42</v>
      </c>
      <c r="BA81" s="206" t="s">
        <v>42</v>
      </c>
      <c r="BB81" s="206" t="s">
        <v>42</v>
      </c>
      <c r="BC81" s="206" t="s">
        <v>42</v>
      </c>
      <c r="BD81" s="206" t="s">
        <v>42</v>
      </c>
      <c r="BE81" s="223"/>
      <c r="BF81" s="220"/>
      <c r="BG81" s="207"/>
      <c r="BH81" s="205"/>
    </row>
    <row r="82" spans="2:60" s="224" customFormat="1" ht="8.5" customHeight="1" thickBot="1" x14ac:dyDescent="0.25">
      <c r="B82" s="65"/>
      <c r="C82" s="118"/>
      <c r="D82" s="132"/>
      <c r="E82" s="133"/>
      <c r="F82" s="167"/>
      <c r="G82" s="134"/>
      <c r="H82" s="146"/>
      <c r="I82" s="147"/>
      <c r="J82" s="146"/>
      <c r="K82" s="150"/>
      <c r="L82" s="113"/>
      <c r="M82" s="113"/>
      <c r="N82" s="113"/>
      <c r="O82" s="151"/>
      <c r="P82" s="146"/>
      <c r="Q82" s="152"/>
      <c r="R82" s="153"/>
      <c r="S82" s="146"/>
      <c r="T82" s="112">
        <f t="shared" ref="T82" si="173">IF(U80="","",1)</f>
        <v>1</v>
      </c>
      <c r="U82" s="113">
        <f t="shared" ref="U82" si="174">IF(U80="","",1)</f>
        <v>1</v>
      </c>
      <c r="V82" s="114">
        <f t="shared" ref="V82" si="175">IF(U80="","",1)</f>
        <v>1</v>
      </c>
      <c r="W82" s="146"/>
      <c r="X82" s="132"/>
      <c r="Y82" s="159"/>
      <c r="Z82" s="64"/>
      <c r="AB82" s="225"/>
      <c r="AC82" s="226"/>
      <c r="AD82" s="243"/>
      <c r="AF82" s="244"/>
      <c r="AG82" s="245"/>
      <c r="AH82" s="245"/>
      <c r="AI82" s="245"/>
      <c r="AJ82" s="246"/>
      <c r="AL82" s="245"/>
      <c r="AM82" s="245"/>
      <c r="AN82" s="245"/>
      <c r="AO82" s="245"/>
      <c r="AP82" s="245"/>
      <c r="AQ82" s="245"/>
      <c r="AR82" s="245"/>
      <c r="AS82" s="245"/>
      <c r="AT82" s="245"/>
      <c r="AU82" s="245"/>
      <c r="AV82" s="245"/>
      <c r="AW82" s="245"/>
      <c r="AX82" s="245"/>
      <c r="AY82" s="245"/>
      <c r="AZ82" s="245"/>
      <c r="BA82" s="245"/>
      <c r="BB82" s="245"/>
      <c r="BC82" s="245"/>
      <c r="BD82" s="246"/>
      <c r="BE82" s="231"/>
      <c r="BF82" s="247"/>
      <c r="BG82" s="233"/>
      <c r="BH82" s="234"/>
    </row>
    <row r="83" spans="2:60" ht="8.5" customHeight="1" thickTop="1" x14ac:dyDescent="0.2">
      <c r="B83" s="41"/>
      <c r="C83" s="116"/>
      <c r="D83" s="129"/>
      <c r="E83" s="130"/>
      <c r="F83" s="108"/>
      <c r="G83" s="131"/>
      <c r="H83" s="120"/>
      <c r="I83" s="143"/>
      <c r="J83" s="120"/>
      <c r="K83" s="116"/>
      <c r="L83" s="108"/>
      <c r="M83" s="108"/>
      <c r="N83" s="108"/>
      <c r="O83" s="131"/>
      <c r="P83" s="108"/>
      <c r="Q83" s="148"/>
      <c r="R83" s="149"/>
      <c r="S83" s="120"/>
      <c r="T83" s="107">
        <f t="shared" ref="T83" si="176">IF(U84="","",1)</f>
        <v>1</v>
      </c>
      <c r="U83" s="108">
        <f t="shared" ref="U83" si="177">IF(U84="","",1)</f>
        <v>1</v>
      </c>
      <c r="V83" s="109">
        <f t="shared" ref="V83" si="178">IF(U84="","",1)</f>
        <v>1</v>
      </c>
      <c r="W83" s="120"/>
      <c r="X83" s="130"/>
      <c r="Y83" s="131"/>
      <c r="Z83" s="46"/>
      <c r="AB83" s="201"/>
      <c r="AC83" s="206"/>
      <c r="AD83" s="214"/>
      <c r="AF83" s="215"/>
      <c r="AG83" s="216"/>
      <c r="AH83" s="216"/>
      <c r="AI83" s="216"/>
      <c r="AJ83" s="217"/>
      <c r="AL83" s="216"/>
      <c r="AM83" s="216"/>
      <c r="AN83" s="216"/>
      <c r="AO83" s="216"/>
      <c r="AP83" s="216"/>
      <c r="AQ83" s="216"/>
      <c r="AR83" s="216"/>
      <c r="AS83" s="216"/>
      <c r="AT83" s="216"/>
      <c r="AU83" s="219"/>
      <c r="AV83" s="219"/>
      <c r="AW83" s="219"/>
      <c r="AX83" s="219"/>
      <c r="AY83" s="219"/>
      <c r="AZ83" s="219"/>
      <c r="BA83" s="219"/>
      <c r="BB83" s="219"/>
      <c r="BC83" s="219"/>
      <c r="BD83" s="217"/>
      <c r="BE83" s="223"/>
      <c r="BF83" s="214"/>
      <c r="BG83" s="207"/>
      <c r="BH83" s="205"/>
    </row>
    <row r="84" spans="2:60" x14ac:dyDescent="0.2">
      <c r="B84" s="41"/>
      <c r="C84" s="116">
        <v>17</v>
      </c>
      <c r="D84" s="129" t="str">
        <f t="shared" si="8"/>
        <v>Abby Fetzer</v>
      </c>
      <c r="E84" s="130"/>
      <c r="F84" s="108">
        <f>COUNT(AL84:BD84)</f>
        <v>1</v>
      </c>
      <c r="G84" s="131">
        <f t="shared" si="9"/>
        <v>1</v>
      </c>
      <c r="H84" s="120"/>
      <c r="I84" s="143"/>
      <c r="J84" s="145" t="s">
        <v>32</v>
      </c>
      <c r="K84" s="116">
        <f>IFERROR(LARGE((AL84:BD84),1),"")</f>
        <v>468</v>
      </c>
      <c r="L84" s="108" t="str">
        <f>IFERROR(LARGE((AL84:BD84),2),"")</f>
        <v/>
      </c>
      <c r="M84" s="108" t="str">
        <f>IFERROR(LARGE((AL84:BD84),3),"")</f>
        <v/>
      </c>
      <c r="N84" s="108" t="str">
        <f>IFERROR(LARGE((AL84:BD84),4),"")</f>
        <v/>
      </c>
      <c r="O84" s="131" t="str">
        <f>IFERROR(LARGE((AL84:BD84),5),"")</f>
        <v/>
      </c>
      <c r="P84" s="108"/>
      <c r="Q84" s="148">
        <f t="shared" si="10"/>
        <v>468</v>
      </c>
      <c r="R84" s="149" t="str">
        <f t="shared" si="11"/>
        <v/>
      </c>
      <c r="S84" s="120"/>
      <c r="T84" s="107">
        <f t="shared" ref="T84" si="179">IF(U84="","",1)</f>
        <v>1</v>
      </c>
      <c r="U84" s="110">
        <f t="shared" ref="U84" si="180">IF(SUM(Q84:R84)=0,"",SUM(Q84:R84))</f>
        <v>468</v>
      </c>
      <c r="V84" s="109">
        <f t="shared" ref="V84" si="181">IF(U84="","",1)</f>
        <v>1</v>
      </c>
      <c r="W84" s="120"/>
      <c r="X84" s="130" t="str">
        <f t="shared" si="4"/>
        <v>Abby Fetzer</v>
      </c>
      <c r="Y84" s="131"/>
      <c r="Z84" s="46"/>
      <c r="AB84" s="201"/>
      <c r="AC84" s="206">
        <v>17</v>
      </c>
      <c r="AD84" s="220" t="s">
        <v>195</v>
      </c>
      <c r="AF84" s="206"/>
      <c r="AG84" s="190"/>
      <c r="AH84" s="190"/>
      <c r="AI84" s="190"/>
      <c r="AJ84" s="207"/>
      <c r="AK84" s="242"/>
      <c r="AL84" s="222" t="s">
        <v>32</v>
      </c>
      <c r="AM84" s="222" t="s">
        <v>32</v>
      </c>
      <c r="AN84" s="222" t="s">
        <v>32</v>
      </c>
      <c r="AO84" s="222" t="s">
        <v>32</v>
      </c>
      <c r="AP84" s="222" t="s">
        <v>32</v>
      </c>
      <c r="AQ84" s="222" t="s">
        <v>32</v>
      </c>
      <c r="AR84" s="222" t="s">
        <v>32</v>
      </c>
      <c r="AS84" s="222" t="s">
        <v>32</v>
      </c>
      <c r="AT84" s="222" t="s">
        <v>32</v>
      </c>
      <c r="AU84" s="222" t="s">
        <v>32</v>
      </c>
      <c r="AV84" s="222" t="s">
        <v>32</v>
      </c>
      <c r="AW84" s="222" t="s">
        <v>32</v>
      </c>
      <c r="AX84" s="222" t="s">
        <v>32</v>
      </c>
      <c r="AY84" s="222">
        <v>468</v>
      </c>
      <c r="AZ84" s="222" t="s">
        <v>32</v>
      </c>
      <c r="BA84" s="222" t="s">
        <v>32</v>
      </c>
      <c r="BB84" s="222" t="s">
        <v>32</v>
      </c>
      <c r="BC84" s="222" t="s">
        <v>32</v>
      </c>
      <c r="BD84" s="222" t="s">
        <v>32</v>
      </c>
      <c r="BE84" s="223"/>
      <c r="BF84" s="220" t="str">
        <f>IF(AD84="Athlete Name","",AD84)</f>
        <v>Abby Fetzer</v>
      </c>
      <c r="BG84" s="207">
        <v>17</v>
      </c>
      <c r="BH84" s="205"/>
    </row>
    <row r="85" spans="2:60" x14ac:dyDescent="0.2">
      <c r="B85" s="41"/>
      <c r="C85" s="116"/>
      <c r="D85" s="129"/>
      <c r="E85" s="130"/>
      <c r="F85" s="108"/>
      <c r="G85" s="131"/>
      <c r="H85" s="120"/>
      <c r="I85" s="143" t="str">
        <f>IF(SUM(AF85:AJ85)=0,"",SUM(AF85:AJ85))</f>
        <v/>
      </c>
      <c r="J85" s="145" t="s">
        <v>42</v>
      </c>
      <c r="K85" s="116" t="str">
        <f>IFERROR(LARGE((AL85:BD85),1),"")</f>
        <v/>
      </c>
      <c r="L85" s="108" t="str">
        <f>IFERROR(LARGE((AL85:BD85),2),"")</f>
        <v/>
      </c>
      <c r="M85" s="108" t="str">
        <f>IFERROR(LARGE((AL85:BD85),3),"")</f>
        <v/>
      </c>
      <c r="N85" s="108" t="str">
        <f>IFERROR(LARGE((AL85:BD85),4),"")</f>
        <v/>
      </c>
      <c r="O85" s="131" t="str">
        <f>IFERROR(LARGE((AL85:BD85),5),"")</f>
        <v/>
      </c>
      <c r="P85" s="108"/>
      <c r="Q85" s="148"/>
      <c r="R85" s="149"/>
      <c r="S85" s="120"/>
      <c r="T85" s="107">
        <f t="shared" ref="T85" si="182">IF(U84="","",1)</f>
        <v>1</v>
      </c>
      <c r="U85" s="111">
        <f t="shared" ref="U85" si="183">IF(U84="","",1)</f>
        <v>1</v>
      </c>
      <c r="V85" s="109">
        <f t="shared" ref="V85" si="184">IF(U84="","",1)</f>
        <v>1</v>
      </c>
      <c r="W85" s="120"/>
      <c r="X85" s="130"/>
      <c r="Y85" s="131"/>
      <c r="Z85" s="46"/>
      <c r="AB85" s="201"/>
      <c r="AC85" s="206"/>
      <c r="AD85" s="220"/>
      <c r="AF85" s="206" t="s">
        <v>42</v>
      </c>
      <c r="AG85" s="190" t="s">
        <v>42</v>
      </c>
      <c r="AH85" s="190" t="s">
        <v>42</v>
      </c>
      <c r="AI85" s="190" t="s">
        <v>42</v>
      </c>
      <c r="AJ85" s="207" t="s">
        <v>42</v>
      </c>
      <c r="AK85" s="242"/>
      <c r="AL85" s="206" t="s">
        <v>42</v>
      </c>
      <c r="AM85" s="206" t="s">
        <v>42</v>
      </c>
      <c r="AN85" s="206" t="s">
        <v>42</v>
      </c>
      <c r="AO85" s="206" t="s">
        <v>42</v>
      </c>
      <c r="AP85" s="206" t="s">
        <v>42</v>
      </c>
      <c r="AQ85" s="206" t="s">
        <v>42</v>
      </c>
      <c r="AR85" s="206" t="s">
        <v>42</v>
      </c>
      <c r="AS85" s="206" t="s">
        <v>42</v>
      </c>
      <c r="AT85" s="206" t="s">
        <v>42</v>
      </c>
      <c r="AU85" s="206" t="s">
        <v>42</v>
      </c>
      <c r="AV85" s="206" t="s">
        <v>42</v>
      </c>
      <c r="AW85" s="206" t="s">
        <v>42</v>
      </c>
      <c r="AX85" s="206" t="s">
        <v>42</v>
      </c>
      <c r="AY85" s="206" t="s">
        <v>42</v>
      </c>
      <c r="AZ85" s="206" t="s">
        <v>42</v>
      </c>
      <c r="BA85" s="206" t="s">
        <v>42</v>
      </c>
      <c r="BB85" s="206" t="s">
        <v>42</v>
      </c>
      <c r="BC85" s="206" t="s">
        <v>42</v>
      </c>
      <c r="BD85" s="206" t="s">
        <v>42</v>
      </c>
      <c r="BE85" s="223"/>
      <c r="BF85" s="220"/>
      <c r="BG85" s="207"/>
      <c r="BH85" s="205"/>
    </row>
    <row r="86" spans="2:60" s="224" customFormat="1" ht="8.5" customHeight="1" thickBot="1" x14ac:dyDescent="0.25">
      <c r="B86" s="65"/>
      <c r="C86" s="118"/>
      <c r="D86" s="132"/>
      <c r="E86" s="133"/>
      <c r="F86" s="167"/>
      <c r="G86" s="134"/>
      <c r="H86" s="146"/>
      <c r="I86" s="147"/>
      <c r="J86" s="146"/>
      <c r="K86" s="150"/>
      <c r="L86" s="113"/>
      <c r="M86" s="113"/>
      <c r="N86" s="113"/>
      <c r="O86" s="151"/>
      <c r="P86" s="146"/>
      <c r="Q86" s="152"/>
      <c r="R86" s="153"/>
      <c r="S86" s="146"/>
      <c r="T86" s="112">
        <f t="shared" ref="T86" si="185">IF(U84="","",1)</f>
        <v>1</v>
      </c>
      <c r="U86" s="113">
        <f t="shared" ref="U86" si="186">IF(U84="","",1)</f>
        <v>1</v>
      </c>
      <c r="V86" s="114">
        <f t="shared" ref="V86" si="187">IF(U84="","",1)</f>
        <v>1</v>
      </c>
      <c r="W86" s="146"/>
      <c r="X86" s="132"/>
      <c r="Y86" s="159"/>
      <c r="Z86" s="64"/>
      <c r="AB86" s="225"/>
      <c r="AC86" s="226"/>
      <c r="AD86" s="227"/>
      <c r="AF86" s="228"/>
      <c r="AG86" s="229"/>
      <c r="AH86" s="229"/>
      <c r="AI86" s="229"/>
      <c r="AJ86" s="230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30"/>
      <c r="BE86" s="231"/>
      <c r="BF86" s="232"/>
      <c r="BG86" s="233"/>
      <c r="BH86" s="234"/>
    </row>
    <row r="87" spans="2:60" ht="8.5" customHeight="1" thickTop="1" x14ac:dyDescent="0.2">
      <c r="B87" s="41"/>
      <c r="C87" s="116"/>
      <c r="D87" s="129"/>
      <c r="E87" s="130"/>
      <c r="F87" s="108"/>
      <c r="G87" s="131"/>
      <c r="H87" s="120"/>
      <c r="I87" s="143"/>
      <c r="J87" s="120"/>
      <c r="K87" s="116"/>
      <c r="L87" s="108"/>
      <c r="M87" s="108"/>
      <c r="N87" s="108"/>
      <c r="O87" s="131"/>
      <c r="P87" s="108"/>
      <c r="Q87" s="148"/>
      <c r="R87" s="149"/>
      <c r="S87" s="120"/>
      <c r="T87" s="107">
        <f t="shared" ref="T87" si="188">IF(U88="","",1)</f>
        <v>1</v>
      </c>
      <c r="U87" s="108">
        <f t="shared" ref="U87" si="189">IF(U88="","",1)</f>
        <v>1</v>
      </c>
      <c r="V87" s="109">
        <f t="shared" ref="V87" si="190">IF(U88="","",1)</f>
        <v>1</v>
      </c>
      <c r="W87" s="120"/>
      <c r="X87" s="130"/>
      <c r="Y87" s="131"/>
      <c r="Z87" s="46"/>
      <c r="AB87" s="201"/>
      <c r="AC87" s="206"/>
      <c r="AD87" s="235"/>
      <c r="AF87" s="236"/>
      <c r="AG87" s="237"/>
      <c r="AH87" s="237"/>
      <c r="AI87" s="238"/>
      <c r="AJ87" s="239"/>
      <c r="AL87" s="238"/>
      <c r="AM87" s="238"/>
      <c r="AN87" s="238"/>
      <c r="AO87" s="238"/>
      <c r="AP87" s="238"/>
      <c r="AQ87" s="238"/>
      <c r="AR87" s="238"/>
      <c r="AS87" s="238"/>
      <c r="AT87" s="238"/>
      <c r="AU87" s="248"/>
      <c r="AV87" s="248"/>
      <c r="AW87" s="248"/>
      <c r="AX87" s="248"/>
      <c r="AY87" s="248"/>
      <c r="AZ87" s="248"/>
      <c r="BA87" s="248"/>
      <c r="BB87" s="248"/>
      <c r="BC87" s="248"/>
      <c r="BD87" s="249"/>
      <c r="BE87" s="223"/>
      <c r="BF87" s="235"/>
      <c r="BG87" s="207"/>
      <c r="BH87" s="205"/>
    </row>
    <row r="88" spans="2:60" x14ac:dyDescent="0.2">
      <c r="B88" s="41"/>
      <c r="C88" s="116">
        <v>18</v>
      </c>
      <c r="D88" s="129" t="str">
        <f t="shared" si="8"/>
        <v>Hana Polzin</v>
      </c>
      <c r="E88" s="130"/>
      <c r="F88" s="108">
        <f>COUNT(AL88:BD88)</f>
        <v>1</v>
      </c>
      <c r="G88" s="131">
        <f t="shared" si="9"/>
        <v>1</v>
      </c>
      <c r="H88" s="120"/>
      <c r="I88" s="143"/>
      <c r="J88" s="145" t="s">
        <v>32</v>
      </c>
      <c r="K88" s="116">
        <f>IFERROR(LARGE((AL88:BD88),1),"")</f>
        <v>442</v>
      </c>
      <c r="L88" s="108" t="str">
        <f>IFERROR(LARGE((AL88:BD88),2),"")</f>
        <v/>
      </c>
      <c r="M88" s="108" t="str">
        <f>IFERROR(LARGE((AL88:BD88),3),"")</f>
        <v/>
      </c>
      <c r="N88" s="108" t="str">
        <f>IFERROR(LARGE((AL88:BD88),4),"")</f>
        <v/>
      </c>
      <c r="O88" s="131" t="str">
        <f>IFERROR(LARGE((AL88:BD88),5),"")</f>
        <v/>
      </c>
      <c r="P88" s="108"/>
      <c r="Q88" s="148">
        <f t="shared" si="10"/>
        <v>442</v>
      </c>
      <c r="R88" s="149" t="str">
        <f t="shared" si="11"/>
        <v/>
      </c>
      <c r="S88" s="120"/>
      <c r="T88" s="107">
        <f t="shared" ref="T88" si="191">IF(U88="","",1)</f>
        <v>1</v>
      </c>
      <c r="U88" s="110">
        <f t="shared" ref="U88" si="192">IF(SUM(Q88:R88)=0,"",SUM(Q88:R88))</f>
        <v>442</v>
      </c>
      <c r="V88" s="109">
        <f t="shared" ref="V88" si="193">IF(U88="","",1)</f>
        <v>1</v>
      </c>
      <c r="W88" s="120"/>
      <c r="X88" s="130" t="str">
        <f t="shared" ref="X88:X136" si="194">IF(AD88="Athlete Name","",AD88)</f>
        <v>Hana Polzin</v>
      </c>
      <c r="Y88" s="131"/>
      <c r="Z88" s="46"/>
      <c r="AB88" s="201"/>
      <c r="AC88" s="206">
        <v>18</v>
      </c>
      <c r="AD88" s="220" t="s">
        <v>235</v>
      </c>
      <c r="AF88" s="206"/>
      <c r="AG88" s="190"/>
      <c r="AH88" s="190"/>
      <c r="AI88" s="190"/>
      <c r="AJ88" s="207"/>
      <c r="AK88" s="242"/>
      <c r="AL88" s="222" t="s">
        <v>32</v>
      </c>
      <c r="AM88" s="222" t="s">
        <v>32</v>
      </c>
      <c r="AN88" s="222" t="s">
        <v>32</v>
      </c>
      <c r="AO88" s="222" t="s">
        <v>32</v>
      </c>
      <c r="AP88" s="222" t="s">
        <v>32</v>
      </c>
      <c r="AQ88" s="222" t="s">
        <v>32</v>
      </c>
      <c r="AR88" s="222" t="s">
        <v>32</v>
      </c>
      <c r="AS88" s="222" t="s">
        <v>32</v>
      </c>
      <c r="AT88" s="222" t="s">
        <v>32</v>
      </c>
      <c r="AU88" s="222" t="s">
        <v>32</v>
      </c>
      <c r="AV88" s="222" t="s">
        <v>32</v>
      </c>
      <c r="AW88" s="222" t="s">
        <v>32</v>
      </c>
      <c r="AX88" s="222" t="s">
        <v>32</v>
      </c>
      <c r="AY88" s="222">
        <v>442</v>
      </c>
      <c r="AZ88" s="222" t="s">
        <v>32</v>
      </c>
      <c r="BA88" s="222" t="s">
        <v>32</v>
      </c>
      <c r="BB88" s="222" t="s">
        <v>32</v>
      </c>
      <c r="BC88" s="222" t="s">
        <v>32</v>
      </c>
      <c r="BD88" s="222" t="s">
        <v>32</v>
      </c>
      <c r="BE88" s="223"/>
      <c r="BF88" s="220" t="str">
        <f>IF(AD88="Athlete Name","",AD88)</f>
        <v>Hana Polzin</v>
      </c>
      <c r="BG88" s="207">
        <v>18</v>
      </c>
      <c r="BH88" s="205"/>
    </row>
    <row r="89" spans="2:60" x14ac:dyDescent="0.2">
      <c r="B89" s="41"/>
      <c r="C89" s="116"/>
      <c r="D89" s="129"/>
      <c r="E89" s="130"/>
      <c r="F89" s="116"/>
      <c r="G89" s="131"/>
      <c r="H89" s="120"/>
      <c r="I89" s="143" t="str">
        <f>IF(SUM(AF89:AJ89)=0,"",SUM(AF89:AJ89))</f>
        <v/>
      </c>
      <c r="J89" s="145" t="s">
        <v>42</v>
      </c>
      <c r="K89" s="116" t="str">
        <f>IFERROR(LARGE((AL89:BD89),1),"")</f>
        <v/>
      </c>
      <c r="L89" s="108" t="str">
        <f>IFERROR(LARGE((AL89:BD89),2),"")</f>
        <v/>
      </c>
      <c r="M89" s="108" t="str">
        <f>IFERROR(LARGE((AL89:BD89),3),"")</f>
        <v/>
      </c>
      <c r="N89" s="108" t="str">
        <f>IFERROR(LARGE((AL89:BD89),4),"")</f>
        <v/>
      </c>
      <c r="O89" s="131" t="str">
        <f>IFERROR(LARGE((AL89:BD89),5),"")</f>
        <v/>
      </c>
      <c r="P89" s="108"/>
      <c r="Q89" s="148"/>
      <c r="R89" s="149"/>
      <c r="S89" s="120"/>
      <c r="T89" s="107">
        <f t="shared" ref="T89" si="195">IF(U88="","",1)</f>
        <v>1</v>
      </c>
      <c r="U89" s="111">
        <f t="shared" ref="U89" si="196">IF(U88="","",1)</f>
        <v>1</v>
      </c>
      <c r="V89" s="109">
        <f t="shared" ref="V89" si="197">IF(U88="","",1)</f>
        <v>1</v>
      </c>
      <c r="W89" s="120"/>
      <c r="X89" s="130"/>
      <c r="Y89" s="131"/>
      <c r="Z89" s="46"/>
      <c r="AB89" s="201"/>
      <c r="AC89" s="206"/>
      <c r="AD89" s="220"/>
      <c r="AF89" s="206" t="s">
        <v>42</v>
      </c>
      <c r="AG89" s="190" t="s">
        <v>42</v>
      </c>
      <c r="AH89" s="190" t="s">
        <v>42</v>
      </c>
      <c r="AI89" s="190" t="s">
        <v>42</v>
      </c>
      <c r="AJ89" s="207" t="s">
        <v>42</v>
      </c>
      <c r="AK89" s="242"/>
      <c r="AL89" s="206" t="s">
        <v>42</v>
      </c>
      <c r="AM89" s="206" t="s">
        <v>42</v>
      </c>
      <c r="AN89" s="206" t="s">
        <v>42</v>
      </c>
      <c r="AO89" s="206" t="s">
        <v>42</v>
      </c>
      <c r="AP89" s="206" t="s">
        <v>42</v>
      </c>
      <c r="AQ89" s="206" t="s">
        <v>42</v>
      </c>
      <c r="AR89" s="206" t="s">
        <v>42</v>
      </c>
      <c r="AS89" s="206" t="s">
        <v>42</v>
      </c>
      <c r="AT89" s="206" t="s">
        <v>42</v>
      </c>
      <c r="AU89" s="206" t="s">
        <v>42</v>
      </c>
      <c r="AV89" s="206" t="s">
        <v>42</v>
      </c>
      <c r="AW89" s="206" t="s">
        <v>42</v>
      </c>
      <c r="AX89" s="206" t="s">
        <v>42</v>
      </c>
      <c r="AY89" s="206" t="s">
        <v>42</v>
      </c>
      <c r="AZ89" s="206" t="s">
        <v>42</v>
      </c>
      <c r="BA89" s="206" t="s">
        <v>42</v>
      </c>
      <c r="BB89" s="206" t="s">
        <v>42</v>
      </c>
      <c r="BC89" s="206" t="s">
        <v>42</v>
      </c>
      <c r="BD89" s="206" t="s">
        <v>42</v>
      </c>
      <c r="BE89" s="223"/>
      <c r="BF89" s="220"/>
      <c r="BG89" s="207"/>
      <c r="BH89" s="205"/>
    </row>
    <row r="90" spans="2:60" s="224" customFormat="1" ht="8.5" customHeight="1" thickBot="1" x14ac:dyDescent="0.25">
      <c r="B90" s="65"/>
      <c r="C90" s="118"/>
      <c r="D90" s="132"/>
      <c r="E90" s="133"/>
      <c r="F90" s="167"/>
      <c r="G90" s="134"/>
      <c r="H90" s="146"/>
      <c r="I90" s="147"/>
      <c r="J90" s="146"/>
      <c r="K90" s="150"/>
      <c r="L90" s="113"/>
      <c r="M90" s="113"/>
      <c r="N90" s="113"/>
      <c r="O90" s="151"/>
      <c r="P90" s="146"/>
      <c r="Q90" s="152"/>
      <c r="R90" s="153"/>
      <c r="S90" s="146"/>
      <c r="T90" s="112">
        <f t="shared" ref="T90" si="198">IF(U88="","",1)</f>
        <v>1</v>
      </c>
      <c r="U90" s="113">
        <f t="shared" ref="U90" si="199">IF(U88="","",1)</f>
        <v>1</v>
      </c>
      <c r="V90" s="114">
        <f t="shared" ref="V90" si="200">IF(U88="","",1)</f>
        <v>1</v>
      </c>
      <c r="W90" s="146"/>
      <c r="X90" s="132"/>
      <c r="Y90" s="159"/>
      <c r="Z90" s="64"/>
      <c r="AB90" s="225"/>
      <c r="AC90" s="226"/>
      <c r="AD90" s="243"/>
      <c r="AF90" s="244"/>
      <c r="AG90" s="245"/>
      <c r="AH90" s="245"/>
      <c r="AI90" s="245"/>
      <c r="AJ90" s="246"/>
      <c r="AL90" s="245"/>
      <c r="AM90" s="245"/>
      <c r="AN90" s="245"/>
      <c r="AO90" s="245"/>
      <c r="AP90" s="245"/>
      <c r="AQ90" s="245"/>
      <c r="AR90" s="245"/>
      <c r="AS90" s="245"/>
      <c r="AT90" s="245"/>
      <c r="AU90" s="245"/>
      <c r="AV90" s="245"/>
      <c r="AW90" s="245"/>
      <c r="AX90" s="245"/>
      <c r="AY90" s="245"/>
      <c r="AZ90" s="245"/>
      <c r="BA90" s="245"/>
      <c r="BB90" s="245"/>
      <c r="BC90" s="245"/>
      <c r="BD90" s="246"/>
      <c r="BE90" s="231"/>
      <c r="BF90" s="247"/>
      <c r="BG90" s="233"/>
      <c r="BH90" s="234"/>
    </row>
    <row r="91" spans="2:60" ht="8.5" customHeight="1" thickTop="1" x14ac:dyDescent="0.2">
      <c r="B91" s="41"/>
      <c r="C91" s="116"/>
      <c r="D91" s="129"/>
      <c r="E91" s="130"/>
      <c r="F91" s="108"/>
      <c r="G91" s="131"/>
      <c r="H91" s="120"/>
      <c r="I91" s="143"/>
      <c r="J91" s="120"/>
      <c r="K91" s="116"/>
      <c r="L91" s="108"/>
      <c r="M91" s="108"/>
      <c r="N91" s="108"/>
      <c r="O91" s="131"/>
      <c r="P91" s="108"/>
      <c r="Q91" s="148"/>
      <c r="R91" s="149"/>
      <c r="S91" s="120"/>
      <c r="T91" s="107" t="str">
        <f t="shared" ref="T91" si="201">IF(U92="","",1)</f>
        <v/>
      </c>
      <c r="U91" s="108" t="str">
        <f t="shared" ref="U91" si="202">IF(U92="","",1)</f>
        <v/>
      </c>
      <c r="V91" s="109" t="str">
        <f t="shared" ref="V91" si="203">IF(U92="","",1)</f>
        <v/>
      </c>
      <c r="W91" s="120"/>
      <c r="X91" s="130"/>
      <c r="Y91" s="131"/>
      <c r="Z91" s="46"/>
      <c r="AB91" s="201"/>
      <c r="AC91" s="206"/>
      <c r="AD91" s="214"/>
      <c r="AF91" s="215"/>
      <c r="AG91" s="216"/>
      <c r="AH91" s="216"/>
      <c r="AI91" s="216"/>
      <c r="AJ91" s="217"/>
      <c r="AL91" s="216"/>
      <c r="AM91" s="216"/>
      <c r="AN91" s="216"/>
      <c r="AO91" s="216"/>
      <c r="AP91" s="216"/>
      <c r="AQ91" s="216"/>
      <c r="AR91" s="216"/>
      <c r="AS91" s="216"/>
      <c r="AT91" s="216"/>
      <c r="AU91" s="219"/>
      <c r="AV91" s="219"/>
      <c r="AW91" s="219"/>
      <c r="AX91" s="219"/>
      <c r="AY91" s="219"/>
      <c r="AZ91" s="219"/>
      <c r="BA91" s="219"/>
      <c r="BB91" s="219"/>
      <c r="BC91" s="219"/>
      <c r="BD91" s="217"/>
      <c r="BE91" s="223"/>
      <c r="BF91" s="214"/>
      <c r="BG91" s="207"/>
      <c r="BH91" s="205"/>
    </row>
    <row r="92" spans="2:60" x14ac:dyDescent="0.2">
      <c r="B92" s="41"/>
      <c r="C92" s="116">
        <v>19</v>
      </c>
      <c r="D92" s="129" t="str">
        <f t="shared" ref="D92:D136" si="204">IF(AD92="Athlete Name","",AD92)</f>
        <v/>
      </c>
      <c r="E92" s="130"/>
      <c r="F92" s="108" t="str">
        <f>IF(COUNT(#REF!,#REF!,#REF!,#REF!,#REF!,#REF!,#REF!,#REF!,#REF!,#REF!,#REF!,#REF!,#REF!,#REF!,AL92,AM92,AN92,AO92,AP92,AQ92,AR92,AS92,AT92)=0,"", COUNT(#REF!,#REF!,#REF!,#REF!,#REF!,#REF!,#REF!,#REF!,#REF!,#REF!,#REF!,#REF!,#REF!,#REF!,AL92,AM92,AN92,AO92,AP92,AQ92,AR92,AS92,AT92))</f>
        <v/>
      </c>
      <c r="G92" s="131" t="str">
        <f t="shared" ref="G92:G136" si="205">_xlfn.IFS(F92="","",F92=1,1,F92=2,2,F92=3,3,F92=4,4,F92=5,5,F92&gt;5,5)</f>
        <v/>
      </c>
      <c r="H92" s="120"/>
      <c r="I92" s="143"/>
      <c r="J92" s="145" t="s">
        <v>32</v>
      </c>
      <c r="K92" s="116" t="str">
        <f>IFERROR(LARGE((AL92:BD92),1),"")</f>
        <v/>
      </c>
      <c r="L92" s="108" t="str">
        <f>IFERROR(LARGE((AL92:BD92),2),"")</f>
        <v/>
      </c>
      <c r="M92" s="108" t="str">
        <f>IFERROR(LARGE((AL92:BD92),3),"")</f>
        <v/>
      </c>
      <c r="N92" s="108" t="str">
        <f>IFERROR(LARGE((AL92:BD92),4),"")</f>
        <v/>
      </c>
      <c r="O92" s="131" t="str">
        <f>IFERROR(LARGE((AL92:BD92),5),"")</f>
        <v/>
      </c>
      <c r="P92" s="108"/>
      <c r="Q92" s="148" t="str">
        <f t="shared" ref="Q92:Q136" si="206">IFERROR(AVERAGEIF(K92:O92,"&gt;0"),"")</f>
        <v/>
      </c>
      <c r="R92" s="149" t="str">
        <f t="shared" ref="R92:R136" si="207">IF(SUM(AF93:AJ93,K93:O93)=0,"",SUM(AF93:AJ93,K93:O93))</f>
        <v/>
      </c>
      <c r="S92" s="120"/>
      <c r="T92" s="107" t="str">
        <f t="shared" ref="T92" si="208">IF(U92="","",1)</f>
        <v/>
      </c>
      <c r="U92" s="110" t="str">
        <f t="shared" ref="U92" si="209">IF(SUM(Q92:R92)=0,"",SUM(Q92:R92))</f>
        <v/>
      </c>
      <c r="V92" s="109" t="str">
        <f t="shared" ref="V92" si="210">IF(U92="","",1)</f>
        <v/>
      </c>
      <c r="W92" s="120"/>
      <c r="X92" s="130" t="str">
        <f t="shared" si="194"/>
        <v/>
      </c>
      <c r="Y92" s="131"/>
      <c r="Z92" s="46"/>
      <c r="AB92" s="201"/>
      <c r="AC92" s="206">
        <v>19</v>
      </c>
      <c r="AD92" s="220" t="s">
        <v>40</v>
      </c>
      <c r="AF92" s="206"/>
      <c r="AG92" s="190"/>
      <c r="AH92" s="190"/>
      <c r="AI92" s="190"/>
      <c r="AJ92" s="207"/>
      <c r="AK92" s="242"/>
      <c r="AL92" s="222" t="s">
        <v>32</v>
      </c>
      <c r="AM92" s="222" t="s">
        <v>32</v>
      </c>
      <c r="AN92" s="222" t="s">
        <v>32</v>
      </c>
      <c r="AO92" s="222" t="s">
        <v>32</v>
      </c>
      <c r="AP92" s="222" t="s">
        <v>32</v>
      </c>
      <c r="AQ92" s="222" t="s">
        <v>32</v>
      </c>
      <c r="AR92" s="222" t="s">
        <v>32</v>
      </c>
      <c r="AS92" s="222" t="s">
        <v>32</v>
      </c>
      <c r="AT92" s="222" t="s">
        <v>32</v>
      </c>
      <c r="AU92" s="222" t="s">
        <v>32</v>
      </c>
      <c r="AV92" s="222" t="s">
        <v>32</v>
      </c>
      <c r="AW92" s="222" t="s">
        <v>32</v>
      </c>
      <c r="AX92" s="222" t="s">
        <v>32</v>
      </c>
      <c r="AY92" s="222" t="s">
        <v>32</v>
      </c>
      <c r="AZ92" s="222" t="s">
        <v>32</v>
      </c>
      <c r="BA92" s="222" t="s">
        <v>32</v>
      </c>
      <c r="BB92" s="222" t="s">
        <v>32</v>
      </c>
      <c r="BC92" s="222" t="s">
        <v>32</v>
      </c>
      <c r="BD92" s="222" t="s">
        <v>32</v>
      </c>
      <c r="BE92" s="223"/>
      <c r="BF92" s="220" t="str">
        <f>IF(AD92="Athlete Name","",AD92)</f>
        <v/>
      </c>
      <c r="BG92" s="207">
        <v>19</v>
      </c>
      <c r="BH92" s="205"/>
    </row>
    <row r="93" spans="2:60" x14ac:dyDescent="0.2">
      <c r="B93" s="41"/>
      <c r="C93" s="116"/>
      <c r="D93" s="129"/>
      <c r="E93" s="130"/>
      <c r="F93" s="108"/>
      <c r="G93" s="131"/>
      <c r="H93" s="120"/>
      <c r="I93" s="143" t="str">
        <f>IF(SUM(AF93:AJ93)=0,"",SUM(AF93:AJ93))</f>
        <v/>
      </c>
      <c r="J93" s="145" t="s">
        <v>42</v>
      </c>
      <c r="K93" s="116" t="str">
        <f>IFERROR(LARGE((AL93:BD93),1),"")</f>
        <v/>
      </c>
      <c r="L93" s="108" t="str">
        <f>IFERROR(LARGE((AL93:BD93),2),"")</f>
        <v/>
      </c>
      <c r="M93" s="108" t="str">
        <f>IFERROR(LARGE((AL93:BD93),3),"")</f>
        <v/>
      </c>
      <c r="N93" s="108" t="str">
        <f>IFERROR(LARGE((AL93:BD93),4),"")</f>
        <v/>
      </c>
      <c r="O93" s="131" t="str">
        <f>IFERROR(LARGE((AL93:BD93),5),"")</f>
        <v/>
      </c>
      <c r="P93" s="108"/>
      <c r="Q93" s="148"/>
      <c r="R93" s="149"/>
      <c r="S93" s="120"/>
      <c r="T93" s="107" t="str">
        <f t="shared" ref="T93" si="211">IF(U92="","",1)</f>
        <v/>
      </c>
      <c r="U93" s="111" t="str">
        <f t="shared" ref="U93" si="212">IF(U92="","",1)</f>
        <v/>
      </c>
      <c r="V93" s="109" t="str">
        <f t="shared" ref="V93" si="213">IF(U92="","",1)</f>
        <v/>
      </c>
      <c r="W93" s="120"/>
      <c r="X93" s="130"/>
      <c r="Y93" s="131"/>
      <c r="Z93" s="46"/>
      <c r="AB93" s="201"/>
      <c r="AC93" s="206"/>
      <c r="AD93" s="220"/>
      <c r="AF93" s="206" t="s">
        <v>42</v>
      </c>
      <c r="AG93" s="190" t="s">
        <v>42</v>
      </c>
      <c r="AH93" s="190" t="s">
        <v>42</v>
      </c>
      <c r="AI93" s="190" t="s">
        <v>42</v>
      </c>
      <c r="AJ93" s="207" t="s">
        <v>42</v>
      </c>
      <c r="AK93" s="242"/>
      <c r="AL93" s="206" t="s">
        <v>42</v>
      </c>
      <c r="AM93" s="206" t="s">
        <v>42</v>
      </c>
      <c r="AN93" s="206" t="s">
        <v>42</v>
      </c>
      <c r="AO93" s="206" t="s">
        <v>42</v>
      </c>
      <c r="AP93" s="206" t="s">
        <v>42</v>
      </c>
      <c r="AQ93" s="206" t="s">
        <v>42</v>
      </c>
      <c r="AR93" s="206" t="s">
        <v>42</v>
      </c>
      <c r="AS93" s="206" t="s">
        <v>42</v>
      </c>
      <c r="AT93" s="206" t="s">
        <v>42</v>
      </c>
      <c r="AU93" s="206" t="s">
        <v>42</v>
      </c>
      <c r="AV93" s="206" t="s">
        <v>42</v>
      </c>
      <c r="AW93" s="206" t="s">
        <v>42</v>
      </c>
      <c r="AX93" s="206" t="s">
        <v>42</v>
      </c>
      <c r="AY93" s="206" t="s">
        <v>42</v>
      </c>
      <c r="AZ93" s="206" t="s">
        <v>42</v>
      </c>
      <c r="BA93" s="206" t="s">
        <v>42</v>
      </c>
      <c r="BB93" s="206" t="s">
        <v>42</v>
      </c>
      <c r="BC93" s="206" t="s">
        <v>42</v>
      </c>
      <c r="BD93" s="206" t="s">
        <v>42</v>
      </c>
      <c r="BE93" s="223"/>
      <c r="BF93" s="220"/>
      <c r="BG93" s="207"/>
      <c r="BH93" s="205"/>
    </row>
    <row r="94" spans="2:60" s="224" customFormat="1" ht="8.5" customHeight="1" thickBot="1" x14ac:dyDescent="0.25">
      <c r="B94" s="65"/>
      <c r="C94" s="118"/>
      <c r="D94" s="132"/>
      <c r="E94" s="133"/>
      <c r="F94" s="167"/>
      <c r="G94" s="134"/>
      <c r="H94" s="146"/>
      <c r="I94" s="147"/>
      <c r="J94" s="146"/>
      <c r="K94" s="150"/>
      <c r="L94" s="113"/>
      <c r="M94" s="113"/>
      <c r="N94" s="113"/>
      <c r="O94" s="151"/>
      <c r="P94" s="146"/>
      <c r="Q94" s="152"/>
      <c r="R94" s="153"/>
      <c r="S94" s="146"/>
      <c r="T94" s="112" t="str">
        <f t="shared" ref="T94" si="214">IF(U92="","",1)</f>
        <v/>
      </c>
      <c r="U94" s="113" t="str">
        <f t="shared" ref="U94" si="215">IF(U92="","",1)</f>
        <v/>
      </c>
      <c r="V94" s="114" t="str">
        <f t="shared" ref="V94" si="216">IF(U92="","",1)</f>
        <v/>
      </c>
      <c r="W94" s="146"/>
      <c r="X94" s="132"/>
      <c r="Y94" s="159"/>
      <c r="Z94" s="64"/>
      <c r="AB94" s="225"/>
      <c r="AC94" s="226"/>
      <c r="AD94" s="227"/>
      <c r="AF94" s="228"/>
      <c r="AG94" s="229"/>
      <c r="AH94" s="229"/>
      <c r="AI94" s="229"/>
      <c r="AJ94" s="230"/>
      <c r="AL94" s="229"/>
      <c r="AM94" s="229"/>
      <c r="AN94" s="229"/>
      <c r="AO94" s="229"/>
      <c r="AP94" s="229"/>
      <c r="AQ94" s="229"/>
      <c r="AR94" s="229"/>
      <c r="AS94" s="229"/>
      <c r="AT94" s="229"/>
      <c r="AU94" s="229"/>
      <c r="AV94" s="229"/>
      <c r="AW94" s="229"/>
      <c r="AX94" s="229"/>
      <c r="AY94" s="229"/>
      <c r="AZ94" s="229"/>
      <c r="BA94" s="229"/>
      <c r="BB94" s="229"/>
      <c r="BC94" s="229"/>
      <c r="BD94" s="230"/>
      <c r="BE94" s="231"/>
      <c r="BF94" s="232"/>
      <c r="BG94" s="233"/>
      <c r="BH94" s="234"/>
    </row>
    <row r="95" spans="2:60" ht="8.5" customHeight="1" thickTop="1" x14ac:dyDescent="0.2">
      <c r="B95" s="41"/>
      <c r="C95" s="116"/>
      <c r="D95" s="129"/>
      <c r="E95" s="130"/>
      <c r="F95" s="108"/>
      <c r="G95" s="131"/>
      <c r="H95" s="120"/>
      <c r="I95" s="143"/>
      <c r="J95" s="120"/>
      <c r="K95" s="116"/>
      <c r="L95" s="108"/>
      <c r="M95" s="108"/>
      <c r="N95" s="108"/>
      <c r="O95" s="131"/>
      <c r="P95" s="108"/>
      <c r="Q95" s="148"/>
      <c r="R95" s="149"/>
      <c r="S95" s="120"/>
      <c r="T95" s="107" t="str">
        <f t="shared" ref="T95" si="217">IF(U96="","",1)</f>
        <v/>
      </c>
      <c r="U95" s="108" t="str">
        <f t="shared" ref="U95" si="218">IF(U96="","",1)</f>
        <v/>
      </c>
      <c r="V95" s="109" t="str">
        <f t="shared" ref="V95" si="219">IF(U96="","",1)</f>
        <v/>
      </c>
      <c r="W95" s="120"/>
      <c r="X95" s="130"/>
      <c r="Y95" s="131"/>
      <c r="Z95" s="46"/>
      <c r="AB95" s="201"/>
      <c r="AC95" s="206"/>
      <c r="AD95" s="235"/>
      <c r="AF95" s="236"/>
      <c r="AG95" s="237"/>
      <c r="AH95" s="237"/>
      <c r="AI95" s="238"/>
      <c r="AJ95" s="239"/>
      <c r="AL95" s="238"/>
      <c r="AM95" s="238"/>
      <c r="AN95" s="238"/>
      <c r="AO95" s="238"/>
      <c r="AP95" s="238"/>
      <c r="AQ95" s="238"/>
      <c r="AR95" s="238"/>
      <c r="AS95" s="238"/>
      <c r="AT95" s="23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9"/>
      <c r="BE95" s="223"/>
      <c r="BF95" s="235"/>
      <c r="BG95" s="207"/>
      <c r="BH95" s="205"/>
    </row>
    <row r="96" spans="2:60" x14ac:dyDescent="0.2">
      <c r="B96" s="41"/>
      <c r="C96" s="116">
        <v>20</v>
      </c>
      <c r="D96" s="129" t="str">
        <f t="shared" si="204"/>
        <v/>
      </c>
      <c r="E96" s="130"/>
      <c r="F96" s="108" t="str">
        <f>IF(COUNT(#REF!,#REF!,#REF!,#REF!,#REF!,#REF!,#REF!,#REF!,#REF!,#REF!,#REF!,#REF!,#REF!,#REF!,AL96,AM96,AN96,AO96,AP96,AQ96,AR96,AS96,AT96)=0,"", COUNT(#REF!,#REF!,#REF!,#REF!,#REF!,#REF!,#REF!,#REF!,#REF!,#REF!,#REF!,#REF!,#REF!,#REF!,AL96,AM96,AN96,AO96,AP96,AQ96,AR96,AS96,AT96))</f>
        <v/>
      </c>
      <c r="G96" s="131" t="str">
        <f t="shared" si="205"/>
        <v/>
      </c>
      <c r="H96" s="120"/>
      <c r="I96" s="143"/>
      <c r="J96" s="145" t="s">
        <v>32</v>
      </c>
      <c r="K96" s="116" t="str">
        <f>IFERROR(LARGE((AL96:BD96),1),"")</f>
        <v/>
      </c>
      <c r="L96" s="108" t="str">
        <f>IFERROR(LARGE((AL96:BD96),2),"")</f>
        <v/>
      </c>
      <c r="M96" s="108" t="str">
        <f>IFERROR(LARGE((AL96:BD96),3),"")</f>
        <v/>
      </c>
      <c r="N96" s="108" t="str">
        <f>IFERROR(LARGE((AL96:BD96),4),"")</f>
        <v/>
      </c>
      <c r="O96" s="131" t="str">
        <f>IFERROR(LARGE((AL96:BD96),5),"")</f>
        <v/>
      </c>
      <c r="P96" s="108"/>
      <c r="Q96" s="148" t="str">
        <f t="shared" si="206"/>
        <v/>
      </c>
      <c r="R96" s="149" t="str">
        <f t="shared" si="207"/>
        <v/>
      </c>
      <c r="S96" s="120"/>
      <c r="T96" s="107" t="str">
        <f t="shared" ref="T96" si="220">IF(U96="","",1)</f>
        <v/>
      </c>
      <c r="U96" s="110" t="str">
        <f t="shared" ref="U96" si="221">IF(SUM(Q96:R96)=0,"",SUM(Q96:R96))</f>
        <v/>
      </c>
      <c r="V96" s="109" t="str">
        <f t="shared" ref="V96" si="222">IF(U96="","",1)</f>
        <v/>
      </c>
      <c r="W96" s="120"/>
      <c r="X96" s="130" t="str">
        <f t="shared" si="194"/>
        <v/>
      </c>
      <c r="Y96" s="131"/>
      <c r="Z96" s="46"/>
      <c r="AB96" s="201"/>
      <c r="AC96" s="206">
        <v>20</v>
      </c>
      <c r="AD96" s="220" t="s">
        <v>40</v>
      </c>
      <c r="AF96" s="206"/>
      <c r="AG96" s="190"/>
      <c r="AH96" s="190"/>
      <c r="AI96" s="190"/>
      <c r="AJ96" s="207"/>
      <c r="AK96" s="242"/>
      <c r="AL96" s="222" t="s">
        <v>32</v>
      </c>
      <c r="AM96" s="222" t="s">
        <v>32</v>
      </c>
      <c r="AN96" s="222" t="s">
        <v>32</v>
      </c>
      <c r="AO96" s="222" t="s">
        <v>32</v>
      </c>
      <c r="AP96" s="222" t="s">
        <v>32</v>
      </c>
      <c r="AQ96" s="222" t="s">
        <v>32</v>
      </c>
      <c r="AR96" s="222" t="s">
        <v>32</v>
      </c>
      <c r="AS96" s="222" t="s">
        <v>32</v>
      </c>
      <c r="AT96" s="222" t="s">
        <v>32</v>
      </c>
      <c r="AU96" s="222" t="s">
        <v>32</v>
      </c>
      <c r="AV96" s="222" t="s">
        <v>32</v>
      </c>
      <c r="AW96" s="222" t="s">
        <v>32</v>
      </c>
      <c r="AX96" s="222" t="s">
        <v>32</v>
      </c>
      <c r="AY96" s="222" t="s">
        <v>32</v>
      </c>
      <c r="AZ96" s="222" t="s">
        <v>32</v>
      </c>
      <c r="BA96" s="222" t="s">
        <v>32</v>
      </c>
      <c r="BB96" s="222" t="s">
        <v>32</v>
      </c>
      <c r="BC96" s="222" t="s">
        <v>32</v>
      </c>
      <c r="BD96" s="222" t="s">
        <v>32</v>
      </c>
      <c r="BE96" s="223"/>
      <c r="BF96" s="220" t="str">
        <f>IF(AD96="Athlete Name","",AD96)</f>
        <v/>
      </c>
      <c r="BG96" s="207">
        <v>20</v>
      </c>
      <c r="BH96" s="205"/>
    </row>
    <row r="97" spans="2:60" x14ac:dyDescent="0.2">
      <c r="B97" s="41"/>
      <c r="C97" s="116"/>
      <c r="D97" s="129"/>
      <c r="E97" s="130"/>
      <c r="F97" s="108"/>
      <c r="G97" s="131"/>
      <c r="H97" s="120"/>
      <c r="I97" s="143" t="str">
        <f>IF(SUM(AF97:AJ97)=0,"",SUM(AF97:AJ97))</f>
        <v/>
      </c>
      <c r="J97" s="145" t="s">
        <v>42</v>
      </c>
      <c r="K97" s="116" t="str">
        <f>IFERROR(LARGE((AL97:BD97),1),"")</f>
        <v/>
      </c>
      <c r="L97" s="108" t="str">
        <f>IFERROR(LARGE((AL97:BD97),2),"")</f>
        <v/>
      </c>
      <c r="M97" s="108" t="str">
        <f>IFERROR(LARGE((AL97:BD97),3),"")</f>
        <v/>
      </c>
      <c r="N97" s="108" t="str">
        <f>IFERROR(LARGE((AL97:BD97),4),"")</f>
        <v/>
      </c>
      <c r="O97" s="131" t="str">
        <f>IFERROR(LARGE((AL97:BD97),5),"")</f>
        <v/>
      </c>
      <c r="P97" s="108"/>
      <c r="Q97" s="148"/>
      <c r="R97" s="149"/>
      <c r="S97" s="120"/>
      <c r="T97" s="107" t="str">
        <f t="shared" ref="T97" si="223">IF(U96="","",1)</f>
        <v/>
      </c>
      <c r="U97" s="111" t="str">
        <f t="shared" ref="U97" si="224">IF(U96="","",1)</f>
        <v/>
      </c>
      <c r="V97" s="109" t="str">
        <f t="shared" ref="V97" si="225">IF(U96="","",1)</f>
        <v/>
      </c>
      <c r="W97" s="120"/>
      <c r="X97" s="130"/>
      <c r="Y97" s="131"/>
      <c r="Z97" s="46"/>
      <c r="AB97" s="201"/>
      <c r="AC97" s="206"/>
      <c r="AD97" s="220"/>
      <c r="AF97" s="206" t="s">
        <v>42</v>
      </c>
      <c r="AG97" s="190" t="s">
        <v>42</v>
      </c>
      <c r="AH97" s="190" t="s">
        <v>42</v>
      </c>
      <c r="AI97" s="190" t="s">
        <v>42</v>
      </c>
      <c r="AJ97" s="207" t="s">
        <v>42</v>
      </c>
      <c r="AK97" s="242"/>
      <c r="AL97" s="206" t="s">
        <v>42</v>
      </c>
      <c r="AM97" s="206" t="s">
        <v>42</v>
      </c>
      <c r="AN97" s="206" t="s">
        <v>42</v>
      </c>
      <c r="AO97" s="206" t="s">
        <v>42</v>
      </c>
      <c r="AP97" s="206" t="s">
        <v>42</v>
      </c>
      <c r="AQ97" s="206" t="s">
        <v>42</v>
      </c>
      <c r="AR97" s="206" t="s">
        <v>42</v>
      </c>
      <c r="AS97" s="206" t="s">
        <v>42</v>
      </c>
      <c r="AT97" s="206" t="s">
        <v>42</v>
      </c>
      <c r="AU97" s="206" t="s">
        <v>42</v>
      </c>
      <c r="AV97" s="206" t="s">
        <v>42</v>
      </c>
      <c r="AW97" s="206" t="s">
        <v>42</v>
      </c>
      <c r="AX97" s="206" t="s">
        <v>42</v>
      </c>
      <c r="AY97" s="206" t="s">
        <v>42</v>
      </c>
      <c r="AZ97" s="206" t="s">
        <v>42</v>
      </c>
      <c r="BA97" s="206" t="s">
        <v>42</v>
      </c>
      <c r="BB97" s="206" t="s">
        <v>42</v>
      </c>
      <c r="BC97" s="206" t="s">
        <v>42</v>
      </c>
      <c r="BD97" s="206" t="s">
        <v>42</v>
      </c>
      <c r="BE97" s="223"/>
      <c r="BF97" s="220"/>
      <c r="BG97" s="207"/>
      <c r="BH97" s="205"/>
    </row>
    <row r="98" spans="2:60" s="224" customFormat="1" ht="8.5" customHeight="1" thickBot="1" x14ac:dyDescent="0.25">
      <c r="B98" s="65"/>
      <c r="C98" s="118"/>
      <c r="D98" s="132"/>
      <c r="E98" s="133"/>
      <c r="F98" s="167"/>
      <c r="G98" s="134"/>
      <c r="H98" s="146"/>
      <c r="I98" s="147"/>
      <c r="J98" s="146"/>
      <c r="K98" s="150"/>
      <c r="L98" s="113"/>
      <c r="M98" s="113"/>
      <c r="N98" s="113"/>
      <c r="O98" s="151"/>
      <c r="P98" s="146"/>
      <c r="Q98" s="152"/>
      <c r="R98" s="153"/>
      <c r="S98" s="146"/>
      <c r="T98" s="112" t="str">
        <f t="shared" ref="T98" si="226">IF(U96="","",1)</f>
        <v/>
      </c>
      <c r="U98" s="113" t="str">
        <f t="shared" ref="U98" si="227">IF(U96="","",1)</f>
        <v/>
      </c>
      <c r="V98" s="114" t="str">
        <f t="shared" ref="V98" si="228">IF(U96="","",1)</f>
        <v/>
      </c>
      <c r="W98" s="146"/>
      <c r="X98" s="132"/>
      <c r="Y98" s="159"/>
      <c r="Z98" s="64"/>
      <c r="AB98" s="225"/>
      <c r="AC98" s="226"/>
      <c r="AD98" s="243"/>
      <c r="AF98" s="244"/>
      <c r="AG98" s="245"/>
      <c r="AH98" s="245"/>
      <c r="AI98" s="245"/>
      <c r="AJ98" s="246"/>
      <c r="AL98" s="245"/>
      <c r="AM98" s="245"/>
      <c r="AN98" s="245"/>
      <c r="AO98" s="245"/>
      <c r="AP98" s="245"/>
      <c r="AQ98" s="245"/>
      <c r="AR98" s="245"/>
      <c r="AS98" s="245"/>
      <c r="AT98" s="245"/>
      <c r="AU98" s="245"/>
      <c r="AV98" s="245"/>
      <c r="AW98" s="245"/>
      <c r="AX98" s="245"/>
      <c r="AY98" s="245"/>
      <c r="AZ98" s="245"/>
      <c r="BA98" s="245"/>
      <c r="BB98" s="245"/>
      <c r="BC98" s="245"/>
      <c r="BD98" s="246"/>
      <c r="BE98" s="231"/>
      <c r="BF98" s="247"/>
      <c r="BG98" s="233"/>
      <c r="BH98" s="234"/>
    </row>
    <row r="99" spans="2:60" ht="8.5" customHeight="1" thickTop="1" x14ac:dyDescent="0.2">
      <c r="B99" s="41"/>
      <c r="C99" s="116"/>
      <c r="D99" s="129"/>
      <c r="E99" s="130"/>
      <c r="F99" s="108"/>
      <c r="G99" s="131"/>
      <c r="H99" s="120"/>
      <c r="I99" s="143"/>
      <c r="J99" s="120"/>
      <c r="K99" s="116"/>
      <c r="L99" s="108"/>
      <c r="M99" s="108"/>
      <c r="N99" s="108"/>
      <c r="O99" s="131"/>
      <c r="P99" s="108"/>
      <c r="Q99" s="148"/>
      <c r="R99" s="149"/>
      <c r="S99" s="120"/>
      <c r="T99" s="107" t="str">
        <f t="shared" ref="T99" si="229">IF(U100="","",1)</f>
        <v/>
      </c>
      <c r="U99" s="108" t="str">
        <f t="shared" ref="U99" si="230">IF(U100="","",1)</f>
        <v/>
      </c>
      <c r="V99" s="109" t="str">
        <f t="shared" ref="V99" si="231">IF(U100="","",1)</f>
        <v/>
      </c>
      <c r="W99" s="120"/>
      <c r="X99" s="130"/>
      <c r="Y99" s="131"/>
      <c r="Z99" s="46"/>
      <c r="AB99" s="201"/>
      <c r="AC99" s="206"/>
      <c r="AD99" s="214"/>
      <c r="AF99" s="215"/>
      <c r="AG99" s="216"/>
      <c r="AH99" s="216"/>
      <c r="AI99" s="216"/>
      <c r="AJ99" s="217"/>
      <c r="AL99" s="216"/>
      <c r="AM99" s="216"/>
      <c r="AN99" s="216"/>
      <c r="AO99" s="216"/>
      <c r="AP99" s="216"/>
      <c r="AQ99" s="216"/>
      <c r="AR99" s="216"/>
      <c r="AS99" s="216"/>
      <c r="AT99" s="216"/>
      <c r="AU99" s="219"/>
      <c r="AV99" s="219"/>
      <c r="AW99" s="219"/>
      <c r="AX99" s="219"/>
      <c r="AY99" s="219"/>
      <c r="AZ99" s="219"/>
      <c r="BA99" s="219"/>
      <c r="BB99" s="219"/>
      <c r="BC99" s="219"/>
      <c r="BD99" s="217"/>
      <c r="BE99" s="223"/>
      <c r="BF99" s="214"/>
      <c r="BG99" s="207"/>
      <c r="BH99" s="205"/>
    </row>
    <row r="100" spans="2:60" x14ac:dyDescent="0.2">
      <c r="B100" s="41"/>
      <c r="C100" s="116">
        <v>21</v>
      </c>
      <c r="D100" s="129" t="str">
        <f t="shared" si="204"/>
        <v/>
      </c>
      <c r="E100" s="130"/>
      <c r="F100" s="108" t="str">
        <f>IF(COUNT(#REF!,#REF!,#REF!,#REF!,#REF!,#REF!,#REF!,#REF!,#REF!,#REF!,#REF!,#REF!,#REF!,#REF!,AL100,AM100,AN100,AO100,AP100,AQ100,AR100,AS100,AT100)=0,"", COUNT(#REF!,#REF!,#REF!,#REF!,#REF!,#REF!,#REF!,#REF!,#REF!,#REF!,#REF!,#REF!,#REF!,#REF!,AL100,AM100,AN100,AO100,AP100,AQ100,AR100,AS100,AT100))</f>
        <v/>
      </c>
      <c r="G100" s="131" t="str">
        <f t="shared" si="205"/>
        <v/>
      </c>
      <c r="H100" s="120"/>
      <c r="I100" s="143"/>
      <c r="J100" s="145" t="s">
        <v>32</v>
      </c>
      <c r="K100" s="116" t="str">
        <f>IFERROR(LARGE((AL100:BD100),1),"")</f>
        <v/>
      </c>
      <c r="L100" s="108" t="str">
        <f>IFERROR(LARGE((AL100:BD100),2),"")</f>
        <v/>
      </c>
      <c r="M100" s="108" t="str">
        <f>IFERROR(LARGE((AL100:BD100),3),"")</f>
        <v/>
      </c>
      <c r="N100" s="108" t="str">
        <f>IFERROR(LARGE((AL100:BD100),4),"")</f>
        <v/>
      </c>
      <c r="O100" s="131" t="str">
        <f>IFERROR(LARGE((AL100:BD100),5),"")</f>
        <v/>
      </c>
      <c r="P100" s="108"/>
      <c r="Q100" s="148" t="str">
        <f t="shared" si="206"/>
        <v/>
      </c>
      <c r="R100" s="149" t="str">
        <f t="shared" si="207"/>
        <v/>
      </c>
      <c r="S100" s="120"/>
      <c r="T100" s="107" t="str">
        <f t="shared" ref="T100" si="232">IF(U100="","",1)</f>
        <v/>
      </c>
      <c r="U100" s="110" t="str">
        <f t="shared" ref="U100" si="233">IF(SUM(Q100:R100)=0,"",SUM(Q100:R100))</f>
        <v/>
      </c>
      <c r="V100" s="109" t="str">
        <f t="shared" ref="V100" si="234">IF(U100="","",1)</f>
        <v/>
      </c>
      <c r="W100" s="120"/>
      <c r="X100" s="130" t="str">
        <f t="shared" si="194"/>
        <v/>
      </c>
      <c r="Y100" s="131"/>
      <c r="Z100" s="46"/>
      <c r="AB100" s="201"/>
      <c r="AC100" s="206">
        <v>21</v>
      </c>
      <c r="AD100" s="220" t="s">
        <v>40</v>
      </c>
      <c r="AF100" s="206"/>
      <c r="AG100" s="190"/>
      <c r="AH100" s="190"/>
      <c r="AI100" s="190"/>
      <c r="AJ100" s="207"/>
      <c r="AK100" s="242"/>
      <c r="AL100" s="222" t="s">
        <v>32</v>
      </c>
      <c r="AM100" s="222" t="s">
        <v>32</v>
      </c>
      <c r="AN100" s="222" t="s">
        <v>32</v>
      </c>
      <c r="AO100" s="222" t="s">
        <v>32</v>
      </c>
      <c r="AP100" s="222" t="s">
        <v>32</v>
      </c>
      <c r="AQ100" s="222" t="s">
        <v>32</v>
      </c>
      <c r="AR100" s="222" t="s">
        <v>32</v>
      </c>
      <c r="AS100" s="222" t="s">
        <v>32</v>
      </c>
      <c r="AT100" s="222" t="s">
        <v>32</v>
      </c>
      <c r="AU100" s="222" t="s">
        <v>32</v>
      </c>
      <c r="AV100" s="222" t="s">
        <v>32</v>
      </c>
      <c r="AW100" s="222" t="s">
        <v>32</v>
      </c>
      <c r="AX100" s="222" t="s">
        <v>32</v>
      </c>
      <c r="AY100" s="222" t="s">
        <v>32</v>
      </c>
      <c r="AZ100" s="222" t="s">
        <v>32</v>
      </c>
      <c r="BA100" s="222" t="s">
        <v>32</v>
      </c>
      <c r="BB100" s="222" t="s">
        <v>32</v>
      </c>
      <c r="BC100" s="222" t="s">
        <v>32</v>
      </c>
      <c r="BD100" s="222" t="s">
        <v>32</v>
      </c>
      <c r="BE100" s="223"/>
      <c r="BF100" s="220" t="str">
        <f>IF(AD100="Athlete Name","",AD100)</f>
        <v/>
      </c>
      <c r="BG100" s="207">
        <v>21</v>
      </c>
      <c r="BH100" s="205"/>
    </row>
    <row r="101" spans="2:60" x14ac:dyDescent="0.2">
      <c r="B101" s="41"/>
      <c r="C101" s="116"/>
      <c r="D101" s="129"/>
      <c r="E101" s="130"/>
      <c r="F101" s="108"/>
      <c r="G101" s="131"/>
      <c r="H101" s="120"/>
      <c r="I101" s="143" t="str">
        <f>IF(SUM(AF101:AJ101)=0,"",SUM(AF101:AJ101))</f>
        <v/>
      </c>
      <c r="J101" s="145" t="s">
        <v>42</v>
      </c>
      <c r="K101" s="116" t="str">
        <f>IFERROR(LARGE((AL101:BD101),1),"")</f>
        <v/>
      </c>
      <c r="L101" s="108" t="str">
        <f>IFERROR(LARGE((AL101:BD101),2),"")</f>
        <v/>
      </c>
      <c r="M101" s="108" t="str">
        <f>IFERROR(LARGE((AL101:BD101),3),"")</f>
        <v/>
      </c>
      <c r="N101" s="108" t="str">
        <f>IFERROR(LARGE((AL101:BD101),4),"")</f>
        <v/>
      </c>
      <c r="O101" s="131" t="str">
        <f>IFERROR(LARGE((AL101:BD101),5),"")</f>
        <v/>
      </c>
      <c r="P101" s="108"/>
      <c r="Q101" s="148"/>
      <c r="R101" s="149"/>
      <c r="S101" s="120"/>
      <c r="T101" s="107" t="str">
        <f t="shared" ref="T101" si="235">IF(U100="","",1)</f>
        <v/>
      </c>
      <c r="U101" s="111" t="str">
        <f t="shared" ref="U101" si="236">IF(U100="","",1)</f>
        <v/>
      </c>
      <c r="V101" s="109" t="str">
        <f t="shared" ref="V101" si="237">IF(U100="","",1)</f>
        <v/>
      </c>
      <c r="W101" s="120"/>
      <c r="X101" s="130"/>
      <c r="Y101" s="131"/>
      <c r="Z101" s="46"/>
      <c r="AB101" s="201"/>
      <c r="AC101" s="206"/>
      <c r="AD101" s="220"/>
      <c r="AF101" s="206" t="s">
        <v>42</v>
      </c>
      <c r="AG101" s="190" t="s">
        <v>42</v>
      </c>
      <c r="AH101" s="190" t="s">
        <v>42</v>
      </c>
      <c r="AI101" s="190" t="s">
        <v>42</v>
      </c>
      <c r="AJ101" s="207" t="s">
        <v>42</v>
      </c>
      <c r="AK101" s="242"/>
      <c r="AL101" s="206" t="s">
        <v>42</v>
      </c>
      <c r="AM101" s="206" t="s">
        <v>42</v>
      </c>
      <c r="AN101" s="206" t="s">
        <v>42</v>
      </c>
      <c r="AO101" s="206" t="s">
        <v>42</v>
      </c>
      <c r="AP101" s="206" t="s">
        <v>42</v>
      </c>
      <c r="AQ101" s="206" t="s">
        <v>42</v>
      </c>
      <c r="AR101" s="206" t="s">
        <v>42</v>
      </c>
      <c r="AS101" s="206" t="s">
        <v>42</v>
      </c>
      <c r="AT101" s="206" t="s">
        <v>42</v>
      </c>
      <c r="AU101" s="206" t="s">
        <v>42</v>
      </c>
      <c r="AV101" s="206" t="s">
        <v>42</v>
      </c>
      <c r="AW101" s="206" t="s">
        <v>42</v>
      </c>
      <c r="AX101" s="206" t="s">
        <v>42</v>
      </c>
      <c r="AY101" s="206" t="s">
        <v>42</v>
      </c>
      <c r="AZ101" s="206" t="s">
        <v>42</v>
      </c>
      <c r="BA101" s="206" t="s">
        <v>42</v>
      </c>
      <c r="BB101" s="206" t="s">
        <v>42</v>
      </c>
      <c r="BC101" s="206" t="s">
        <v>42</v>
      </c>
      <c r="BD101" s="206" t="s">
        <v>42</v>
      </c>
      <c r="BE101" s="223"/>
      <c r="BF101" s="220"/>
      <c r="BG101" s="207"/>
      <c r="BH101" s="205"/>
    </row>
    <row r="102" spans="2:60" s="224" customFormat="1" ht="8.5" customHeight="1" thickBot="1" x14ac:dyDescent="0.25">
      <c r="B102" s="65"/>
      <c r="C102" s="118"/>
      <c r="D102" s="132"/>
      <c r="E102" s="133"/>
      <c r="F102" s="167"/>
      <c r="G102" s="134"/>
      <c r="H102" s="146"/>
      <c r="I102" s="147"/>
      <c r="J102" s="146"/>
      <c r="K102" s="150"/>
      <c r="L102" s="113"/>
      <c r="M102" s="113"/>
      <c r="N102" s="113"/>
      <c r="O102" s="151"/>
      <c r="P102" s="146"/>
      <c r="Q102" s="152"/>
      <c r="R102" s="153"/>
      <c r="S102" s="146"/>
      <c r="T102" s="112" t="str">
        <f t="shared" ref="T102" si="238">IF(U100="","",1)</f>
        <v/>
      </c>
      <c r="U102" s="113" t="str">
        <f t="shared" ref="U102" si="239">IF(U100="","",1)</f>
        <v/>
      </c>
      <c r="V102" s="114" t="str">
        <f t="shared" ref="V102" si="240">IF(U100="","",1)</f>
        <v/>
      </c>
      <c r="W102" s="146"/>
      <c r="X102" s="132"/>
      <c r="Y102" s="159"/>
      <c r="Z102" s="64"/>
      <c r="AB102" s="225"/>
      <c r="AC102" s="226"/>
      <c r="AD102" s="227"/>
      <c r="AF102" s="228"/>
      <c r="AG102" s="229"/>
      <c r="AH102" s="229"/>
      <c r="AI102" s="229"/>
      <c r="AJ102" s="230"/>
      <c r="AL102" s="229"/>
      <c r="AM102" s="229"/>
      <c r="AN102" s="229"/>
      <c r="AO102" s="229"/>
      <c r="AP102" s="229"/>
      <c r="AQ102" s="229"/>
      <c r="AR102" s="229"/>
      <c r="AS102" s="229"/>
      <c r="AT102" s="229"/>
      <c r="AU102" s="229"/>
      <c r="AV102" s="229"/>
      <c r="AW102" s="229"/>
      <c r="AX102" s="229"/>
      <c r="AY102" s="229"/>
      <c r="AZ102" s="229"/>
      <c r="BA102" s="229"/>
      <c r="BB102" s="229"/>
      <c r="BC102" s="229"/>
      <c r="BD102" s="230"/>
      <c r="BE102" s="231"/>
      <c r="BF102" s="232"/>
      <c r="BG102" s="233"/>
      <c r="BH102" s="234"/>
    </row>
    <row r="103" spans="2:60" ht="8.5" customHeight="1" thickTop="1" x14ac:dyDescent="0.2">
      <c r="B103" s="41"/>
      <c r="C103" s="116"/>
      <c r="D103" s="129"/>
      <c r="E103" s="130"/>
      <c r="F103" s="108"/>
      <c r="G103" s="131"/>
      <c r="H103" s="120"/>
      <c r="I103" s="143"/>
      <c r="J103" s="120"/>
      <c r="K103" s="116"/>
      <c r="L103" s="108"/>
      <c r="M103" s="108"/>
      <c r="N103" s="108"/>
      <c r="O103" s="131"/>
      <c r="P103" s="108"/>
      <c r="Q103" s="148"/>
      <c r="R103" s="149"/>
      <c r="S103" s="120"/>
      <c r="T103" s="107" t="str">
        <f t="shared" ref="T103" si="241">IF(U104="","",1)</f>
        <v/>
      </c>
      <c r="U103" s="108" t="str">
        <f t="shared" ref="U103" si="242">IF(U104="","",1)</f>
        <v/>
      </c>
      <c r="V103" s="109" t="str">
        <f t="shared" ref="V103" si="243">IF(U104="","",1)</f>
        <v/>
      </c>
      <c r="W103" s="120"/>
      <c r="X103" s="130"/>
      <c r="Y103" s="131"/>
      <c r="Z103" s="46"/>
      <c r="AB103" s="201"/>
      <c r="AC103" s="206"/>
      <c r="AD103" s="235"/>
      <c r="AF103" s="236"/>
      <c r="AG103" s="237"/>
      <c r="AH103" s="237"/>
      <c r="AI103" s="238"/>
      <c r="AJ103" s="239"/>
      <c r="AL103" s="238"/>
      <c r="AM103" s="238"/>
      <c r="AN103" s="238"/>
      <c r="AO103" s="238"/>
      <c r="AP103" s="238"/>
      <c r="AQ103" s="238"/>
      <c r="AR103" s="238"/>
      <c r="AS103" s="238"/>
      <c r="AT103" s="238"/>
      <c r="AU103" s="248"/>
      <c r="AV103" s="248"/>
      <c r="AW103" s="248"/>
      <c r="AX103" s="248"/>
      <c r="AY103" s="248"/>
      <c r="AZ103" s="248"/>
      <c r="BA103" s="248"/>
      <c r="BB103" s="248"/>
      <c r="BC103" s="248"/>
      <c r="BD103" s="249"/>
      <c r="BE103" s="223"/>
      <c r="BF103" s="235"/>
      <c r="BG103" s="207"/>
      <c r="BH103" s="205"/>
    </row>
    <row r="104" spans="2:60" x14ac:dyDescent="0.2">
      <c r="B104" s="41"/>
      <c r="C104" s="116">
        <v>22</v>
      </c>
      <c r="D104" s="129" t="str">
        <f t="shared" si="204"/>
        <v/>
      </c>
      <c r="E104" s="130"/>
      <c r="F104" s="108" t="str">
        <f>IF(COUNT(#REF!,#REF!,#REF!,#REF!,#REF!,#REF!,#REF!,#REF!,#REF!,#REF!,#REF!,#REF!,#REF!,#REF!,AL104,AM104,AN104,AO104,AP104,AQ104,AR104,AS104,AT104)=0,"", COUNT(#REF!,#REF!,#REF!,#REF!,#REF!,#REF!,#REF!,#REF!,#REF!,#REF!,#REF!,#REF!,#REF!,#REF!,AL104,AM104,AN104,AO104,AP104,AQ104,AR104,AS104,AT104))</f>
        <v/>
      </c>
      <c r="G104" s="131" t="str">
        <f t="shared" si="205"/>
        <v/>
      </c>
      <c r="H104" s="120"/>
      <c r="I104" s="143"/>
      <c r="J104" s="145" t="s">
        <v>32</v>
      </c>
      <c r="K104" s="116" t="str">
        <f>IFERROR(LARGE((AL104:BD104),1),"")</f>
        <v/>
      </c>
      <c r="L104" s="108" t="str">
        <f>IFERROR(LARGE((AL104:BD104),2),"")</f>
        <v/>
      </c>
      <c r="M104" s="108" t="str">
        <f>IFERROR(LARGE((AL104:BD104),3),"")</f>
        <v/>
      </c>
      <c r="N104" s="108" t="str">
        <f>IFERROR(LARGE((AL104:BD104),4),"")</f>
        <v/>
      </c>
      <c r="O104" s="131" t="str">
        <f>IFERROR(LARGE((AL104:BD104),5),"")</f>
        <v/>
      </c>
      <c r="P104" s="108"/>
      <c r="Q104" s="148" t="str">
        <f t="shared" si="206"/>
        <v/>
      </c>
      <c r="R104" s="149" t="str">
        <f t="shared" si="207"/>
        <v/>
      </c>
      <c r="S104" s="120"/>
      <c r="T104" s="107" t="str">
        <f t="shared" ref="T104" si="244">IF(U104="","",1)</f>
        <v/>
      </c>
      <c r="U104" s="110" t="str">
        <f t="shared" ref="U104" si="245">IF(SUM(Q104:R104)=0,"",SUM(Q104:R104))</f>
        <v/>
      </c>
      <c r="V104" s="109" t="str">
        <f t="shared" ref="V104" si="246">IF(U104="","",1)</f>
        <v/>
      </c>
      <c r="W104" s="120"/>
      <c r="X104" s="130" t="str">
        <f t="shared" si="194"/>
        <v/>
      </c>
      <c r="Y104" s="131"/>
      <c r="Z104" s="46"/>
      <c r="AB104" s="201"/>
      <c r="AC104" s="206">
        <v>22</v>
      </c>
      <c r="AD104" s="220" t="s">
        <v>40</v>
      </c>
      <c r="AF104" s="206"/>
      <c r="AG104" s="190"/>
      <c r="AH104" s="190"/>
      <c r="AI104" s="190"/>
      <c r="AJ104" s="207"/>
      <c r="AK104" s="242"/>
      <c r="AL104" s="222" t="s">
        <v>32</v>
      </c>
      <c r="AM104" s="222" t="s">
        <v>32</v>
      </c>
      <c r="AN104" s="222" t="s">
        <v>32</v>
      </c>
      <c r="AO104" s="222" t="s">
        <v>32</v>
      </c>
      <c r="AP104" s="222" t="s">
        <v>32</v>
      </c>
      <c r="AQ104" s="222" t="s">
        <v>32</v>
      </c>
      <c r="AR104" s="222" t="s">
        <v>32</v>
      </c>
      <c r="AS104" s="222" t="s">
        <v>32</v>
      </c>
      <c r="AT104" s="222" t="s">
        <v>32</v>
      </c>
      <c r="AU104" s="222" t="s">
        <v>32</v>
      </c>
      <c r="AV104" s="222" t="s">
        <v>32</v>
      </c>
      <c r="AW104" s="222" t="s">
        <v>32</v>
      </c>
      <c r="AX104" s="222" t="s">
        <v>32</v>
      </c>
      <c r="AY104" s="222" t="s">
        <v>32</v>
      </c>
      <c r="AZ104" s="222" t="s">
        <v>32</v>
      </c>
      <c r="BA104" s="222" t="s">
        <v>32</v>
      </c>
      <c r="BB104" s="222" t="s">
        <v>32</v>
      </c>
      <c r="BC104" s="222" t="s">
        <v>32</v>
      </c>
      <c r="BD104" s="222" t="s">
        <v>32</v>
      </c>
      <c r="BE104" s="223"/>
      <c r="BF104" s="220" t="str">
        <f>IF(AD104="Athlete Name","",AD104)</f>
        <v/>
      </c>
      <c r="BG104" s="207">
        <v>22</v>
      </c>
      <c r="BH104" s="205"/>
    </row>
    <row r="105" spans="2:60" x14ac:dyDescent="0.2">
      <c r="B105" s="41"/>
      <c r="C105" s="116"/>
      <c r="D105" s="129"/>
      <c r="E105" s="130"/>
      <c r="F105" s="108"/>
      <c r="G105" s="131"/>
      <c r="H105" s="120"/>
      <c r="I105" s="143" t="str">
        <f>IF(SUM(AF105:AJ105)=0,"",SUM(AF105:AJ105))</f>
        <v/>
      </c>
      <c r="J105" s="145" t="s">
        <v>42</v>
      </c>
      <c r="K105" s="116" t="str">
        <f>IFERROR(LARGE((AL105:BD105),1),"")</f>
        <v/>
      </c>
      <c r="L105" s="108" t="str">
        <f>IFERROR(LARGE((AL105:BD105),2),"")</f>
        <v/>
      </c>
      <c r="M105" s="108" t="str">
        <f>IFERROR(LARGE((AL105:BD105),3),"")</f>
        <v/>
      </c>
      <c r="N105" s="108" t="str">
        <f>IFERROR(LARGE((AL105:BD105),4),"")</f>
        <v/>
      </c>
      <c r="O105" s="131" t="str">
        <f>IFERROR(LARGE((AL105:BD105),5),"")</f>
        <v/>
      </c>
      <c r="P105" s="108"/>
      <c r="Q105" s="148"/>
      <c r="R105" s="149"/>
      <c r="S105" s="120"/>
      <c r="T105" s="107" t="str">
        <f t="shared" ref="T105" si="247">IF(U104="","",1)</f>
        <v/>
      </c>
      <c r="U105" s="111" t="str">
        <f t="shared" ref="U105" si="248">IF(U104="","",1)</f>
        <v/>
      </c>
      <c r="V105" s="109" t="str">
        <f t="shared" ref="V105" si="249">IF(U104="","",1)</f>
        <v/>
      </c>
      <c r="W105" s="120"/>
      <c r="X105" s="130"/>
      <c r="Y105" s="131"/>
      <c r="Z105" s="46"/>
      <c r="AB105" s="201"/>
      <c r="AC105" s="206"/>
      <c r="AD105" s="220"/>
      <c r="AF105" s="206" t="s">
        <v>42</v>
      </c>
      <c r="AG105" s="190" t="s">
        <v>42</v>
      </c>
      <c r="AH105" s="190" t="s">
        <v>42</v>
      </c>
      <c r="AI105" s="190" t="s">
        <v>42</v>
      </c>
      <c r="AJ105" s="207" t="s">
        <v>42</v>
      </c>
      <c r="AK105" s="242"/>
      <c r="AL105" s="206" t="s">
        <v>42</v>
      </c>
      <c r="AM105" s="206" t="s">
        <v>42</v>
      </c>
      <c r="AN105" s="206" t="s">
        <v>42</v>
      </c>
      <c r="AO105" s="206" t="s">
        <v>42</v>
      </c>
      <c r="AP105" s="206" t="s">
        <v>42</v>
      </c>
      <c r="AQ105" s="206" t="s">
        <v>42</v>
      </c>
      <c r="AR105" s="206" t="s">
        <v>42</v>
      </c>
      <c r="AS105" s="206" t="s">
        <v>42</v>
      </c>
      <c r="AT105" s="206" t="s">
        <v>42</v>
      </c>
      <c r="AU105" s="206" t="s">
        <v>42</v>
      </c>
      <c r="AV105" s="206" t="s">
        <v>42</v>
      </c>
      <c r="AW105" s="206" t="s">
        <v>42</v>
      </c>
      <c r="AX105" s="206" t="s">
        <v>42</v>
      </c>
      <c r="AY105" s="206" t="s">
        <v>42</v>
      </c>
      <c r="AZ105" s="206" t="s">
        <v>42</v>
      </c>
      <c r="BA105" s="206" t="s">
        <v>42</v>
      </c>
      <c r="BB105" s="206" t="s">
        <v>42</v>
      </c>
      <c r="BC105" s="206" t="s">
        <v>42</v>
      </c>
      <c r="BD105" s="206" t="s">
        <v>42</v>
      </c>
      <c r="BE105" s="223"/>
      <c r="BF105" s="220"/>
      <c r="BG105" s="207"/>
      <c r="BH105" s="205"/>
    </row>
    <row r="106" spans="2:60" s="224" customFormat="1" ht="8.5" customHeight="1" thickBot="1" x14ac:dyDescent="0.25">
      <c r="B106" s="65"/>
      <c r="C106" s="118"/>
      <c r="D106" s="132"/>
      <c r="E106" s="133"/>
      <c r="F106" s="167"/>
      <c r="G106" s="134"/>
      <c r="H106" s="146"/>
      <c r="I106" s="147"/>
      <c r="J106" s="146"/>
      <c r="K106" s="150"/>
      <c r="L106" s="113"/>
      <c r="M106" s="113"/>
      <c r="N106" s="113"/>
      <c r="O106" s="151"/>
      <c r="P106" s="146"/>
      <c r="Q106" s="152"/>
      <c r="R106" s="153"/>
      <c r="S106" s="146"/>
      <c r="T106" s="112" t="str">
        <f t="shared" ref="T106" si="250">IF(U104="","",1)</f>
        <v/>
      </c>
      <c r="U106" s="113" t="str">
        <f t="shared" ref="U106" si="251">IF(U104="","",1)</f>
        <v/>
      </c>
      <c r="V106" s="114" t="str">
        <f t="shared" ref="V106" si="252">IF(U104="","",1)</f>
        <v/>
      </c>
      <c r="W106" s="146"/>
      <c r="X106" s="132"/>
      <c r="Y106" s="159"/>
      <c r="Z106" s="64"/>
      <c r="AB106" s="225"/>
      <c r="AC106" s="226"/>
      <c r="AD106" s="243"/>
      <c r="AF106" s="244"/>
      <c r="AG106" s="245"/>
      <c r="AH106" s="245"/>
      <c r="AI106" s="245"/>
      <c r="AJ106" s="246"/>
      <c r="AL106" s="245"/>
      <c r="AM106" s="245"/>
      <c r="AN106" s="245"/>
      <c r="AO106" s="245"/>
      <c r="AP106" s="245"/>
      <c r="AQ106" s="245"/>
      <c r="AR106" s="245"/>
      <c r="AS106" s="245"/>
      <c r="AT106" s="245"/>
      <c r="AU106" s="245"/>
      <c r="AV106" s="245"/>
      <c r="AW106" s="245"/>
      <c r="AX106" s="245"/>
      <c r="AY106" s="245"/>
      <c r="AZ106" s="245"/>
      <c r="BA106" s="245"/>
      <c r="BB106" s="245"/>
      <c r="BC106" s="245"/>
      <c r="BD106" s="246"/>
      <c r="BE106" s="231"/>
      <c r="BF106" s="247"/>
      <c r="BG106" s="233"/>
      <c r="BH106" s="234"/>
    </row>
    <row r="107" spans="2:60" ht="8.5" customHeight="1" thickTop="1" x14ac:dyDescent="0.2">
      <c r="B107" s="41"/>
      <c r="C107" s="116"/>
      <c r="D107" s="129"/>
      <c r="E107" s="130"/>
      <c r="F107" s="108"/>
      <c r="G107" s="131"/>
      <c r="H107" s="120"/>
      <c r="I107" s="143"/>
      <c r="J107" s="120"/>
      <c r="K107" s="116"/>
      <c r="L107" s="108"/>
      <c r="M107" s="108"/>
      <c r="N107" s="108"/>
      <c r="O107" s="131"/>
      <c r="P107" s="108"/>
      <c r="Q107" s="148"/>
      <c r="R107" s="149"/>
      <c r="S107" s="120"/>
      <c r="T107" s="107" t="str">
        <f t="shared" ref="T107" si="253">IF(U108="","",1)</f>
        <v/>
      </c>
      <c r="U107" s="108" t="str">
        <f t="shared" ref="U107" si="254">IF(U108="","",1)</f>
        <v/>
      </c>
      <c r="V107" s="109" t="str">
        <f t="shared" ref="V107" si="255">IF(U108="","",1)</f>
        <v/>
      </c>
      <c r="W107" s="120"/>
      <c r="X107" s="130"/>
      <c r="Y107" s="131"/>
      <c r="Z107" s="46"/>
      <c r="AB107" s="201"/>
      <c r="AC107" s="206"/>
      <c r="AD107" s="214"/>
      <c r="AF107" s="215"/>
      <c r="AG107" s="216"/>
      <c r="AH107" s="216"/>
      <c r="AI107" s="216"/>
      <c r="AJ107" s="217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7"/>
      <c r="BE107" s="223"/>
      <c r="BF107" s="214"/>
      <c r="BG107" s="207"/>
      <c r="BH107" s="205"/>
    </row>
    <row r="108" spans="2:60" x14ac:dyDescent="0.2">
      <c r="B108" s="41"/>
      <c r="C108" s="116">
        <v>23</v>
      </c>
      <c r="D108" s="129" t="str">
        <f t="shared" si="204"/>
        <v/>
      </c>
      <c r="E108" s="130"/>
      <c r="F108" s="108" t="str">
        <f>IF(COUNT(#REF!,#REF!,#REF!,#REF!,#REF!,#REF!,#REF!,#REF!,#REF!,#REF!,#REF!,#REF!,#REF!,#REF!,AL108,AM108,AN108,AO108,AP108,AQ108,AR108,AS108,AT108)=0,"", COUNT(#REF!,#REF!,#REF!,#REF!,#REF!,#REF!,#REF!,#REF!,#REF!,#REF!,#REF!,#REF!,#REF!,#REF!,AL108,AM108,AN108,AO108,AP108,AQ108,AR108,AS108,AT108))</f>
        <v/>
      </c>
      <c r="G108" s="131" t="str">
        <f t="shared" si="205"/>
        <v/>
      </c>
      <c r="H108" s="120"/>
      <c r="I108" s="143"/>
      <c r="J108" s="145" t="s">
        <v>32</v>
      </c>
      <c r="K108" s="116" t="str">
        <f>IFERROR(LARGE((AL108:BD108),1),"")</f>
        <v/>
      </c>
      <c r="L108" s="108" t="str">
        <f>IFERROR(LARGE((AL108:BD108),2),"")</f>
        <v/>
      </c>
      <c r="M108" s="108" t="str">
        <f>IFERROR(LARGE((AL108:BD108),3),"")</f>
        <v/>
      </c>
      <c r="N108" s="108" t="str">
        <f>IFERROR(LARGE((AL108:BD108),4),"")</f>
        <v/>
      </c>
      <c r="O108" s="131" t="str">
        <f>IFERROR(LARGE((AL108:BD108),5),"")</f>
        <v/>
      </c>
      <c r="P108" s="108"/>
      <c r="Q108" s="148" t="str">
        <f t="shared" si="206"/>
        <v/>
      </c>
      <c r="R108" s="149" t="str">
        <f t="shared" si="207"/>
        <v/>
      </c>
      <c r="S108" s="120"/>
      <c r="T108" s="107" t="str">
        <f t="shared" ref="T108" si="256">IF(U108="","",1)</f>
        <v/>
      </c>
      <c r="U108" s="110" t="str">
        <f t="shared" ref="U108" si="257">IF(SUM(Q108:R108)=0,"",SUM(Q108:R108))</f>
        <v/>
      </c>
      <c r="V108" s="109" t="str">
        <f t="shared" ref="V108" si="258">IF(U108="","",1)</f>
        <v/>
      </c>
      <c r="W108" s="120"/>
      <c r="X108" s="130" t="str">
        <f t="shared" si="194"/>
        <v/>
      </c>
      <c r="Y108" s="131"/>
      <c r="Z108" s="46"/>
      <c r="AB108" s="201"/>
      <c r="AC108" s="206">
        <v>23</v>
      </c>
      <c r="AD108" s="220" t="s">
        <v>40</v>
      </c>
      <c r="AF108" s="206"/>
      <c r="AG108" s="190"/>
      <c r="AH108" s="190"/>
      <c r="AI108" s="190"/>
      <c r="AJ108" s="207"/>
      <c r="AK108" s="242"/>
      <c r="AL108" s="222" t="s">
        <v>32</v>
      </c>
      <c r="AM108" s="222" t="s">
        <v>32</v>
      </c>
      <c r="AN108" s="222" t="s">
        <v>32</v>
      </c>
      <c r="AO108" s="222" t="s">
        <v>32</v>
      </c>
      <c r="AP108" s="222" t="s">
        <v>32</v>
      </c>
      <c r="AQ108" s="222" t="s">
        <v>32</v>
      </c>
      <c r="AR108" s="222" t="s">
        <v>32</v>
      </c>
      <c r="AS108" s="222" t="s">
        <v>32</v>
      </c>
      <c r="AT108" s="222" t="s">
        <v>32</v>
      </c>
      <c r="AU108" s="222" t="s">
        <v>32</v>
      </c>
      <c r="AV108" s="222" t="s">
        <v>32</v>
      </c>
      <c r="AW108" s="222" t="s">
        <v>32</v>
      </c>
      <c r="AX108" s="222" t="s">
        <v>32</v>
      </c>
      <c r="AY108" s="222" t="s">
        <v>32</v>
      </c>
      <c r="AZ108" s="222" t="s">
        <v>32</v>
      </c>
      <c r="BA108" s="222" t="s">
        <v>32</v>
      </c>
      <c r="BB108" s="222" t="s">
        <v>32</v>
      </c>
      <c r="BC108" s="222" t="s">
        <v>32</v>
      </c>
      <c r="BD108" s="222" t="s">
        <v>32</v>
      </c>
      <c r="BE108" s="223"/>
      <c r="BF108" s="220" t="str">
        <f>IF(AD108="Athlete Name","",AD108)</f>
        <v/>
      </c>
      <c r="BG108" s="207">
        <v>23</v>
      </c>
      <c r="BH108" s="205"/>
    </row>
    <row r="109" spans="2:60" x14ac:dyDescent="0.2">
      <c r="B109" s="41"/>
      <c r="C109" s="116"/>
      <c r="D109" s="129"/>
      <c r="E109" s="130"/>
      <c r="F109" s="108"/>
      <c r="G109" s="131"/>
      <c r="H109" s="120"/>
      <c r="I109" s="143" t="str">
        <f>IF(SUM(AF109:AJ109)=0,"",SUM(AF109:AJ109))</f>
        <v/>
      </c>
      <c r="J109" s="145" t="s">
        <v>42</v>
      </c>
      <c r="K109" s="116" t="str">
        <f>IFERROR(LARGE((AL109:BD109),1),"")</f>
        <v/>
      </c>
      <c r="L109" s="108" t="str">
        <f>IFERROR(LARGE((AL109:BD109),2),"")</f>
        <v/>
      </c>
      <c r="M109" s="108" t="str">
        <f>IFERROR(LARGE((AL109:BD109),3),"")</f>
        <v/>
      </c>
      <c r="N109" s="108" t="str">
        <f>IFERROR(LARGE((AL109:BD109),4),"")</f>
        <v/>
      </c>
      <c r="O109" s="131" t="str">
        <f>IFERROR(LARGE((AL109:BD109),5),"")</f>
        <v/>
      </c>
      <c r="P109" s="108"/>
      <c r="Q109" s="148"/>
      <c r="R109" s="149"/>
      <c r="S109" s="120"/>
      <c r="T109" s="107" t="str">
        <f t="shared" ref="T109" si="259">IF(U108="","",1)</f>
        <v/>
      </c>
      <c r="U109" s="111" t="str">
        <f t="shared" ref="U109" si="260">IF(U108="","",1)</f>
        <v/>
      </c>
      <c r="V109" s="109" t="str">
        <f t="shared" ref="V109" si="261">IF(U108="","",1)</f>
        <v/>
      </c>
      <c r="W109" s="120"/>
      <c r="X109" s="130"/>
      <c r="Y109" s="131"/>
      <c r="Z109" s="46"/>
      <c r="AB109" s="201"/>
      <c r="AC109" s="206"/>
      <c r="AD109" s="220"/>
      <c r="AF109" s="206" t="s">
        <v>42</v>
      </c>
      <c r="AG109" s="190" t="s">
        <v>42</v>
      </c>
      <c r="AH109" s="190" t="s">
        <v>42</v>
      </c>
      <c r="AI109" s="190" t="s">
        <v>42</v>
      </c>
      <c r="AJ109" s="207" t="s">
        <v>42</v>
      </c>
      <c r="AK109" s="242"/>
      <c r="AL109" s="206" t="s">
        <v>42</v>
      </c>
      <c r="AM109" s="206" t="s">
        <v>42</v>
      </c>
      <c r="AN109" s="206" t="s">
        <v>42</v>
      </c>
      <c r="AO109" s="206" t="s">
        <v>42</v>
      </c>
      <c r="AP109" s="206" t="s">
        <v>42</v>
      </c>
      <c r="AQ109" s="206" t="s">
        <v>42</v>
      </c>
      <c r="AR109" s="206" t="s">
        <v>42</v>
      </c>
      <c r="AS109" s="206" t="s">
        <v>42</v>
      </c>
      <c r="AT109" s="206" t="s">
        <v>42</v>
      </c>
      <c r="AU109" s="206" t="s">
        <v>42</v>
      </c>
      <c r="AV109" s="206" t="s">
        <v>42</v>
      </c>
      <c r="AW109" s="206" t="s">
        <v>42</v>
      </c>
      <c r="AX109" s="206" t="s">
        <v>42</v>
      </c>
      <c r="AY109" s="206" t="s">
        <v>42</v>
      </c>
      <c r="AZ109" s="206" t="s">
        <v>42</v>
      </c>
      <c r="BA109" s="206" t="s">
        <v>42</v>
      </c>
      <c r="BB109" s="206" t="s">
        <v>42</v>
      </c>
      <c r="BC109" s="206" t="s">
        <v>42</v>
      </c>
      <c r="BD109" s="206" t="s">
        <v>42</v>
      </c>
      <c r="BE109" s="223"/>
      <c r="BF109" s="220"/>
      <c r="BG109" s="207"/>
      <c r="BH109" s="205"/>
    </row>
    <row r="110" spans="2:60" s="224" customFormat="1" ht="8.5" customHeight="1" thickBot="1" x14ac:dyDescent="0.25">
      <c r="B110" s="65"/>
      <c r="C110" s="118"/>
      <c r="D110" s="132"/>
      <c r="E110" s="133"/>
      <c r="F110" s="167"/>
      <c r="G110" s="134"/>
      <c r="H110" s="146"/>
      <c r="I110" s="147"/>
      <c r="J110" s="146"/>
      <c r="K110" s="150"/>
      <c r="L110" s="113"/>
      <c r="M110" s="113"/>
      <c r="N110" s="113"/>
      <c r="O110" s="151"/>
      <c r="P110" s="146"/>
      <c r="Q110" s="152"/>
      <c r="R110" s="153"/>
      <c r="S110" s="146"/>
      <c r="T110" s="112" t="str">
        <f t="shared" ref="T110" si="262">IF(U108="","",1)</f>
        <v/>
      </c>
      <c r="U110" s="113" t="str">
        <f t="shared" ref="U110" si="263">IF(U108="","",1)</f>
        <v/>
      </c>
      <c r="V110" s="114" t="str">
        <f t="shared" ref="V110" si="264">IF(U108="","",1)</f>
        <v/>
      </c>
      <c r="W110" s="146"/>
      <c r="X110" s="132"/>
      <c r="Y110" s="159"/>
      <c r="Z110" s="64"/>
      <c r="AB110" s="225"/>
      <c r="AC110" s="226"/>
      <c r="AD110" s="227"/>
      <c r="AF110" s="228"/>
      <c r="AG110" s="229"/>
      <c r="AH110" s="229"/>
      <c r="AI110" s="229"/>
      <c r="AJ110" s="230"/>
      <c r="AL110" s="229"/>
      <c r="AM110" s="229"/>
      <c r="AN110" s="229"/>
      <c r="AO110" s="229"/>
      <c r="AP110" s="229"/>
      <c r="AQ110" s="229"/>
      <c r="AR110" s="229"/>
      <c r="AS110" s="229"/>
      <c r="AT110" s="229"/>
      <c r="AU110" s="229"/>
      <c r="AV110" s="229"/>
      <c r="AW110" s="229"/>
      <c r="AX110" s="229"/>
      <c r="AY110" s="229"/>
      <c r="AZ110" s="229"/>
      <c r="BA110" s="229"/>
      <c r="BB110" s="229"/>
      <c r="BC110" s="229"/>
      <c r="BD110" s="230"/>
      <c r="BE110" s="231"/>
      <c r="BF110" s="232"/>
      <c r="BG110" s="233"/>
      <c r="BH110" s="234"/>
    </row>
    <row r="111" spans="2:60" ht="8.5" customHeight="1" thickTop="1" x14ac:dyDescent="0.2">
      <c r="B111" s="41"/>
      <c r="C111" s="116"/>
      <c r="D111" s="129"/>
      <c r="E111" s="130"/>
      <c r="F111" s="108"/>
      <c r="G111" s="131"/>
      <c r="H111" s="120"/>
      <c r="I111" s="143"/>
      <c r="J111" s="120"/>
      <c r="K111" s="116"/>
      <c r="L111" s="108"/>
      <c r="M111" s="108"/>
      <c r="N111" s="108"/>
      <c r="O111" s="131"/>
      <c r="P111" s="108"/>
      <c r="Q111" s="148"/>
      <c r="R111" s="149"/>
      <c r="S111" s="120"/>
      <c r="T111" s="107" t="str">
        <f t="shared" ref="T111" si="265">IF(U112="","",1)</f>
        <v/>
      </c>
      <c r="U111" s="108" t="str">
        <f t="shared" ref="U111" si="266">IF(U112="","",1)</f>
        <v/>
      </c>
      <c r="V111" s="109" t="str">
        <f t="shared" ref="V111" si="267">IF(U112="","",1)</f>
        <v/>
      </c>
      <c r="W111" s="120"/>
      <c r="X111" s="130"/>
      <c r="Y111" s="131"/>
      <c r="Z111" s="46"/>
      <c r="AB111" s="201"/>
      <c r="AC111" s="206"/>
      <c r="AD111" s="235"/>
      <c r="AF111" s="236"/>
      <c r="AG111" s="237"/>
      <c r="AH111" s="237"/>
      <c r="AI111" s="238"/>
      <c r="AJ111" s="239"/>
      <c r="AL111" s="238"/>
      <c r="AM111" s="238"/>
      <c r="AN111" s="238"/>
      <c r="AO111" s="238"/>
      <c r="AP111" s="238"/>
      <c r="AQ111" s="238"/>
      <c r="AR111" s="238"/>
      <c r="AS111" s="238"/>
      <c r="AT111" s="238"/>
      <c r="AU111" s="248"/>
      <c r="AV111" s="248"/>
      <c r="AW111" s="248"/>
      <c r="AX111" s="248"/>
      <c r="AY111" s="248"/>
      <c r="AZ111" s="248"/>
      <c r="BA111" s="248"/>
      <c r="BB111" s="248"/>
      <c r="BC111" s="248"/>
      <c r="BD111" s="249"/>
      <c r="BE111" s="223"/>
      <c r="BF111" s="235"/>
      <c r="BG111" s="207"/>
      <c r="BH111" s="205"/>
    </row>
    <row r="112" spans="2:60" x14ac:dyDescent="0.2">
      <c r="B112" s="41"/>
      <c r="C112" s="116">
        <v>24</v>
      </c>
      <c r="D112" s="129" t="str">
        <f t="shared" si="204"/>
        <v/>
      </c>
      <c r="E112" s="130"/>
      <c r="F112" s="108" t="str">
        <f>IF(COUNT(#REF!,#REF!,#REF!,#REF!,#REF!,#REF!,#REF!,#REF!,#REF!,#REF!,#REF!,#REF!,#REF!,#REF!,AL112,AM112,AN112,AO112,AP112,AQ112,AR112,AS112,AT112)=0,"", COUNT(#REF!,#REF!,#REF!,#REF!,#REF!,#REF!,#REF!,#REF!,#REF!,#REF!,#REF!,#REF!,#REF!,#REF!,AL112,AM112,AN112,AO112,AP112,AQ112,AR112,AS112,AT112))</f>
        <v/>
      </c>
      <c r="G112" s="131" t="str">
        <f t="shared" si="205"/>
        <v/>
      </c>
      <c r="H112" s="120"/>
      <c r="I112" s="143"/>
      <c r="J112" s="145" t="s">
        <v>32</v>
      </c>
      <c r="K112" s="116" t="str">
        <f>IFERROR(LARGE((AL112:BD112),1),"")</f>
        <v/>
      </c>
      <c r="L112" s="108" t="str">
        <f>IFERROR(LARGE((AL112:BD112),2),"")</f>
        <v/>
      </c>
      <c r="M112" s="108" t="str">
        <f>IFERROR(LARGE((AL112:BD112),3),"")</f>
        <v/>
      </c>
      <c r="N112" s="108" t="str">
        <f>IFERROR(LARGE((AL112:BD112),4),"")</f>
        <v/>
      </c>
      <c r="O112" s="131" t="str">
        <f>IFERROR(LARGE((AL112:BD112),5),"")</f>
        <v/>
      </c>
      <c r="P112" s="108"/>
      <c r="Q112" s="148" t="str">
        <f t="shared" si="206"/>
        <v/>
      </c>
      <c r="R112" s="149" t="str">
        <f t="shared" si="207"/>
        <v/>
      </c>
      <c r="S112" s="120"/>
      <c r="T112" s="107" t="str">
        <f t="shared" ref="T112" si="268">IF(U112="","",1)</f>
        <v/>
      </c>
      <c r="U112" s="110" t="str">
        <f t="shared" ref="U112" si="269">IF(SUM(Q112:R112)=0,"",SUM(Q112:R112))</f>
        <v/>
      </c>
      <c r="V112" s="109" t="str">
        <f t="shared" ref="V112" si="270">IF(U112="","",1)</f>
        <v/>
      </c>
      <c r="W112" s="120"/>
      <c r="X112" s="130" t="str">
        <f t="shared" si="194"/>
        <v/>
      </c>
      <c r="Y112" s="131"/>
      <c r="Z112" s="46"/>
      <c r="AB112" s="201"/>
      <c r="AC112" s="206">
        <v>24</v>
      </c>
      <c r="AD112" s="220" t="s">
        <v>40</v>
      </c>
      <c r="AF112" s="206"/>
      <c r="AG112" s="190"/>
      <c r="AH112" s="190"/>
      <c r="AI112" s="190"/>
      <c r="AJ112" s="207"/>
      <c r="AK112" s="242"/>
      <c r="AL112" s="222" t="s">
        <v>32</v>
      </c>
      <c r="AM112" s="222" t="s">
        <v>32</v>
      </c>
      <c r="AN112" s="222" t="s">
        <v>32</v>
      </c>
      <c r="AO112" s="222" t="s">
        <v>32</v>
      </c>
      <c r="AP112" s="222" t="s">
        <v>32</v>
      </c>
      <c r="AQ112" s="222" t="s">
        <v>32</v>
      </c>
      <c r="AR112" s="222" t="s">
        <v>32</v>
      </c>
      <c r="AS112" s="222" t="s">
        <v>32</v>
      </c>
      <c r="AT112" s="222" t="s">
        <v>32</v>
      </c>
      <c r="AU112" s="222" t="s">
        <v>32</v>
      </c>
      <c r="AV112" s="222" t="s">
        <v>32</v>
      </c>
      <c r="AW112" s="222" t="s">
        <v>32</v>
      </c>
      <c r="AX112" s="222" t="s">
        <v>32</v>
      </c>
      <c r="AY112" s="222" t="s">
        <v>32</v>
      </c>
      <c r="AZ112" s="222" t="s">
        <v>32</v>
      </c>
      <c r="BA112" s="222" t="s">
        <v>32</v>
      </c>
      <c r="BB112" s="222" t="s">
        <v>32</v>
      </c>
      <c r="BC112" s="222" t="s">
        <v>32</v>
      </c>
      <c r="BD112" s="222" t="s">
        <v>32</v>
      </c>
      <c r="BE112" s="223"/>
      <c r="BF112" s="220" t="str">
        <f>IF(AD112="Athlete Name","",AD112)</f>
        <v/>
      </c>
      <c r="BG112" s="207">
        <v>24</v>
      </c>
      <c r="BH112" s="205"/>
    </row>
    <row r="113" spans="2:60" x14ac:dyDescent="0.2">
      <c r="B113" s="41"/>
      <c r="C113" s="116"/>
      <c r="D113" s="129"/>
      <c r="E113" s="130"/>
      <c r="F113" s="108"/>
      <c r="G113" s="131"/>
      <c r="H113" s="120"/>
      <c r="I113" s="143" t="str">
        <f>IF(SUM(AF113:AJ113)=0,"",SUM(AF113:AJ113))</f>
        <v/>
      </c>
      <c r="J113" s="145" t="s">
        <v>42</v>
      </c>
      <c r="K113" s="116" t="str">
        <f>IFERROR(LARGE((AL113:BD113),1),"")</f>
        <v/>
      </c>
      <c r="L113" s="108" t="str">
        <f>IFERROR(LARGE((AL113:BD113),2),"")</f>
        <v/>
      </c>
      <c r="M113" s="108" t="str">
        <f>IFERROR(LARGE((AL113:BD113),3),"")</f>
        <v/>
      </c>
      <c r="N113" s="108" t="str">
        <f>IFERROR(LARGE((AL113:BD113),4),"")</f>
        <v/>
      </c>
      <c r="O113" s="131" t="str">
        <f>IFERROR(LARGE((AL113:BD113),5),"")</f>
        <v/>
      </c>
      <c r="P113" s="108"/>
      <c r="Q113" s="148"/>
      <c r="R113" s="149"/>
      <c r="S113" s="120"/>
      <c r="T113" s="107" t="str">
        <f t="shared" ref="T113" si="271">IF(U112="","",1)</f>
        <v/>
      </c>
      <c r="U113" s="111" t="str">
        <f t="shared" ref="U113" si="272">IF(U112="","",1)</f>
        <v/>
      </c>
      <c r="V113" s="109" t="str">
        <f t="shared" ref="V113" si="273">IF(U112="","",1)</f>
        <v/>
      </c>
      <c r="W113" s="120"/>
      <c r="X113" s="130"/>
      <c r="Y113" s="131"/>
      <c r="Z113" s="46"/>
      <c r="AB113" s="201"/>
      <c r="AC113" s="206"/>
      <c r="AD113" s="220"/>
      <c r="AF113" s="206" t="s">
        <v>42</v>
      </c>
      <c r="AG113" s="190" t="s">
        <v>42</v>
      </c>
      <c r="AH113" s="190" t="s">
        <v>42</v>
      </c>
      <c r="AI113" s="190" t="s">
        <v>42</v>
      </c>
      <c r="AJ113" s="207" t="s">
        <v>42</v>
      </c>
      <c r="AK113" s="242"/>
      <c r="AL113" s="206" t="s">
        <v>42</v>
      </c>
      <c r="AM113" s="206" t="s">
        <v>42</v>
      </c>
      <c r="AN113" s="206" t="s">
        <v>42</v>
      </c>
      <c r="AO113" s="206" t="s">
        <v>42</v>
      </c>
      <c r="AP113" s="206" t="s">
        <v>42</v>
      </c>
      <c r="AQ113" s="206" t="s">
        <v>42</v>
      </c>
      <c r="AR113" s="206" t="s">
        <v>42</v>
      </c>
      <c r="AS113" s="206" t="s">
        <v>42</v>
      </c>
      <c r="AT113" s="206" t="s">
        <v>42</v>
      </c>
      <c r="AU113" s="206" t="s">
        <v>42</v>
      </c>
      <c r="AV113" s="206" t="s">
        <v>42</v>
      </c>
      <c r="AW113" s="206" t="s">
        <v>42</v>
      </c>
      <c r="AX113" s="206" t="s">
        <v>42</v>
      </c>
      <c r="AY113" s="206" t="s">
        <v>42</v>
      </c>
      <c r="AZ113" s="206" t="s">
        <v>42</v>
      </c>
      <c r="BA113" s="206" t="s">
        <v>42</v>
      </c>
      <c r="BB113" s="206" t="s">
        <v>42</v>
      </c>
      <c r="BC113" s="206" t="s">
        <v>42</v>
      </c>
      <c r="BD113" s="206" t="s">
        <v>42</v>
      </c>
      <c r="BE113" s="223"/>
      <c r="BF113" s="220"/>
      <c r="BG113" s="207"/>
      <c r="BH113" s="205"/>
    </row>
    <row r="114" spans="2:60" s="224" customFormat="1" ht="8.5" customHeight="1" thickBot="1" x14ac:dyDescent="0.25">
      <c r="B114" s="65"/>
      <c r="C114" s="118"/>
      <c r="D114" s="132"/>
      <c r="E114" s="133"/>
      <c r="F114" s="167"/>
      <c r="G114" s="134"/>
      <c r="H114" s="146"/>
      <c r="I114" s="147"/>
      <c r="J114" s="146"/>
      <c r="K114" s="150"/>
      <c r="L114" s="113"/>
      <c r="M114" s="113"/>
      <c r="N114" s="113"/>
      <c r="O114" s="151"/>
      <c r="P114" s="146"/>
      <c r="Q114" s="152"/>
      <c r="R114" s="153"/>
      <c r="S114" s="146"/>
      <c r="T114" s="112" t="str">
        <f t="shared" ref="T114" si="274">IF(U112="","",1)</f>
        <v/>
      </c>
      <c r="U114" s="113" t="str">
        <f t="shared" ref="U114" si="275">IF(U112="","",1)</f>
        <v/>
      </c>
      <c r="V114" s="114" t="str">
        <f t="shared" ref="V114" si="276">IF(U112="","",1)</f>
        <v/>
      </c>
      <c r="W114" s="146"/>
      <c r="X114" s="132"/>
      <c r="Y114" s="159"/>
      <c r="Z114" s="64"/>
      <c r="AB114" s="225"/>
      <c r="AC114" s="226"/>
      <c r="AD114" s="243"/>
      <c r="AF114" s="244"/>
      <c r="AG114" s="245"/>
      <c r="AH114" s="245"/>
      <c r="AI114" s="245"/>
      <c r="AJ114" s="246"/>
      <c r="AL114" s="245"/>
      <c r="AM114" s="245"/>
      <c r="AN114" s="245"/>
      <c r="AO114" s="245"/>
      <c r="AP114" s="245"/>
      <c r="AQ114" s="245"/>
      <c r="AR114" s="245"/>
      <c r="AS114" s="245"/>
      <c r="AT114" s="245"/>
      <c r="AU114" s="245"/>
      <c r="AV114" s="245"/>
      <c r="AW114" s="245"/>
      <c r="AX114" s="245"/>
      <c r="AY114" s="245"/>
      <c r="AZ114" s="245"/>
      <c r="BA114" s="245"/>
      <c r="BB114" s="245"/>
      <c r="BC114" s="245"/>
      <c r="BD114" s="246"/>
      <c r="BE114" s="231"/>
      <c r="BF114" s="247"/>
      <c r="BG114" s="233"/>
      <c r="BH114" s="234"/>
    </row>
    <row r="115" spans="2:60" ht="8.5" customHeight="1" thickTop="1" x14ac:dyDescent="0.2">
      <c r="B115" s="41"/>
      <c r="C115" s="116"/>
      <c r="D115" s="129"/>
      <c r="E115" s="130"/>
      <c r="F115" s="108"/>
      <c r="G115" s="131"/>
      <c r="H115" s="120"/>
      <c r="I115" s="143"/>
      <c r="J115" s="120"/>
      <c r="K115" s="116"/>
      <c r="L115" s="108"/>
      <c r="M115" s="108"/>
      <c r="N115" s="108"/>
      <c r="O115" s="131"/>
      <c r="P115" s="108"/>
      <c r="Q115" s="148"/>
      <c r="R115" s="149"/>
      <c r="S115" s="120"/>
      <c r="T115" s="107" t="str">
        <f t="shared" ref="T115" si="277">IF(U116="","",1)</f>
        <v/>
      </c>
      <c r="U115" s="108" t="str">
        <f t="shared" ref="U115" si="278">IF(U116="","",1)</f>
        <v/>
      </c>
      <c r="V115" s="109" t="str">
        <f t="shared" ref="V115" si="279">IF(U116="","",1)</f>
        <v/>
      </c>
      <c r="W115" s="120"/>
      <c r="X115" s="130"/>
      <c r="Y115" s="131"/>
      <c r="Z115" s="46"/>
      <c r="AB115" s="201"/>
      <c r="AC115" s="206"/>
      <c r="AD115" s="214"/>
      <c r="AF115" s="215"/>
      <c r="AG115" s="216"/>
      <c r="AH115" s="216"/>
      <c r="AI115" s="216"/>
      <c r="AJ115" s="217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7"/>
      <c r="BE115" s="223"/>
      <c r="BF115" s="214"/>
      <c r="BG115" s="207"/>
      <c r="BH115" s="205"/>
    </row>
    <row r="116" spans="2:60" x14ac:dyDescent="0.2">
      <c r="B116" s="41"/>
      <c r="C116" s="116">
        <v>25</v>
      </c>
      <c r="D116" s="129" t="str">
        <f t="shared" si="204"/>
        <v/>
      </c>
      <c r="E116" s="130"/>
      <c r="F116" s="108" t="str">
        <f>IF(COUNT(#REF!,#REF!,#REF!,#REF!,#REF!,#REF!,#REF!,#REF!,#REF!,#REF!,#REF!,#REF!,#REF!,#REF!,AL116,AM116,AN116,AO116,AP116,AQ116,AR116,AS116,AT116)=0,"", COUNT(#REF!,#REF!,#REF!,#REF!,#REF!,#REF!,#REF!,#REF!,#REF!,#REF!,#REF!,#REF!,#REF!,#REF!,AL116,AM116,AN116,AO116,AP116,AQ116,AR116,AS116,AT116))</f>
        <v/>
      </c>
      <c r="G116" s="131" t="str">
        <f t="shared" si="205"/>
        <v/>
      </c>
      <c r="H116" s="120"/>
      <c r="I116" s="143"/>
      <c r="J116" s="145" t="s">
        <v>32</v>
      </c>
      <c r="K116" s="116" t="str">
        <f>IFERROR(LARGE((AL116:BD116),1),"")</f>
        <v/>
      </c>
      <c r="L116" s="108" t="str">
        <f>IFERROR(LARGE((AL116:BD116),2),"")</f>
        <v/>
      </c>
      <c r="M116" s="108" t="str">
        <f>IFERROR(LARGE((AL116:BD116),3),"")</f>
        <v/>
      </c>
      <c r="N116" s="108" t="str">
        <f>IFERROR(LARGE((AL116:BD116),4),"")</f>
        <v/>
      </c>
      <c r="O116" s="131" t="str">
        <f>IFERROR(LARGE((AL116:BD116),5),"")</f>
        <v/>
      </c>
      <c r="P116" s="108"/>
      <c r="Q116" s="148" t="str">
        <f t="shared" si="206"/>
        <v/>
      </c>
      <c r="R116" s="149" t="str">
        <f t="shared" si="207"/>
        <v/>
      </c>
      <c r="S116" s="120"/>
      <c r="T116" s="107" t="str">
        <f t="shared" ref="T116" si="280">IF(U116="","",1)</f>
        <v/>
      </c>
      <c r="U116" s="110" t="str">
        <f t="shared" ref="U116" si="281">IF(SUM(Q116:R116)=0,"",SUM(Q116:R116))</f>
        <v/>
      </c>
      <c r="V116" s="109" t="str">
        <f t="shared" ref="V116" si="282">IF(U116="","",1)</f>
        <v/>
      </c>
      <c r="W116" s="120"/>
      <c r="X116" s="130" t="str">
        <f t="shared" si="194"/>
        <v/>
      </c>
      <c r="Y116" s="131"/>
      <c r="Z116" s="46"/>
      <c r="AB116" s="201"/>
      <c r="AC116" s="206">
        <v>25</v>
      </c>
      <c r="AD116" s="220" t="s">
        <v>40</v>
      </c>
      <c r="AF116" s="206"/>
      <c r="AG116" s="190"/>
      <c r="AH116" s="190"/>
      <c r="AI116" s="190"/>
      <c r="AJ116" s="207"/>
      <c r="AK116" s="242"/>
      <c r="AL116" s="222" t="s">
        <v>32</v>
      </c>
      <c r="AM116" s="222" t="s">
        <v>32</v>
      </c>
      <c r="AN116" s="222" t="s">
        <v>32</v>
      </c>
      <c r="AO116" s="222" t="s">
        <v>32</v>
      </c>
      <c r="AP116" s="222" t="s">
        <v>32</v>
      </c>
      <c r="AQ116" s="222" t="s">
        <v>32</v>
      </c>
      <c r="AR116" s="222" t="s">
        <v>32</v>
      </c>
      <c r="AS116" s="222" t="s">
        <v>32</v>
      </c>
      <c r="AT116" s="222" t="s">
        <v>32</v>
      </c>
      <c r="AU116" s="222" t="s">
        <v>32</v>
      </c>
      <c r="AV116" s="222" t="s">
        <v>32</v>
      </c>
      <c r="AW116" s="222" t="s">
        <v>32</v>
      </c>
      <c r="AX116" s="222" t="s">
        <v>32</v>
      </c>
      <c r="AY116" s="222" t="s">
        <v>32</v>
      </c>
      <c r="AZ116" s="222" t="s">
        <v>32</v>
      </c>
      <c r="BA116" s="222" t="s">
        <v>32</v>
      </c>
      <c r="BB116" s="222" t="s">
        <v>32</v>
      </c>
      <c r="BC116" s="222" t="s">
        <v>32</v>
      </c>
      <c r="BD116" s="222" t="s">
        <v>32</v>
      </c>
      <c r="BE116" s="223"/>
      <c r="BF116" s="220" t="str">
        <f>IF(AD116="Athlete Name","",AD116)</f>
        <v/>
      </c>
      <c r="BG116" s="207">
        <v>25</v>
      </c>
      <c r="BH116" s="205"/>
    </row>
    <row r="117" spans="2:60" x14ac:dyDescent="0.2">
      <c r="B117" s="41"/>
      <c r="C117" s="116"/>
      <c r="D117" s="129"/>
      <c r="E117" s="130"/>
      <c r="F117" s="108"/>
      <c r="G117" s="131"/>
      <c r="H117" s="120"/>
      <c r="I117" s="143" t="str">
        <f>IF(SUM(AF117:AJ117)=0,"",SUM(AF117:AJ117))</f>
        <v/>
      </c>
      <c r="J117" s="145" t="s">
        <v>42</v>
      </c>
      <c r="K117" s="116" t="str">
        <f>IFERROR(LARGE((AL117:BD117),1),"")</f>
        <v/>
      </c>
      <c r="L117" s="108" t="str">
        <f>IFERROR(LARGE((AL117:BD117),2),"")</f>
        <v/>
      </c>
      <c r="M117" s="108" t="str">
        <f>IFERROR(LARGE((AL117:BD117),3),"")</f>
        <v/>
      </c>
      <c r="N117" s="108" t="str">
        <f>IFERROR(LARGE((AL117:BD117),4),"")</f>
        <v/>
      </c>
      <c r="O117" s="131" t="str">
        <f>IFERROR(LARGE((AL117:BD117),5),"")</f>
        <v/>
      </c>
      <c r="P117" s="108"/>
      <c r="Q117" s="148"/>
      <c r="R117" s="149"/>
      <c r="S117" s="120"/>
      <c r="T117" s="107" t="str">
        <f t="shared" ref="T117" si="283">IF(U116="","",1)</f>
        <v/>
      </c>
      <c r="U117" s="111" t="str">
        <f t="shared" ref="U117" si="284">IF(U116="","",1)</f>
        <v/>
      </c>
      <c r="V117" s="109" t="str">
        <f t="shared" ref="V117" si="285">IF(U116="","",1)</f>
        <v/>
      </c>
      <c r="W117" s="120"/>
      <c r="X117" s="130"/>
      <c r="Y117" s="131"/>
      <c r="Z117" s="46"/>
      <c r="AB117" s="201"/>
      <c r="AC117" s="206"/>
      <c r="AD117" s="220"/>
      <c r="AF117" s="206" t="s">
        <v>42</v>
      </c>
      <c r="AG117" s="190" t="s">
        <v>42</v>
      </c>
      <c r="AH117" s="190" t="s">
        <v>42</v>
      </c>
      <c r="AI117" s="190" t="s">
        <v>42</v>
      </c>
      <c r="AJ117" s="207" t="s">
        <v>42</v>
      </c>
      <c r="AK117" s="242"/>
      <c r="AL117" s="206" t="s">
        <v>42</v>
      </c>
      <c r="AM117" s="206" t="s">
        <v>42</v>
      </c>
      <c r="AN117" s="206" t="s">
        <v>42</v>
      </c>
      <c r="AO117" s="206" t="s">
        <v>42</v>
      </c>
      <c r="AP117" s="206" t="s">
        <v>42</v>
      </c>
      <c r="AQ117" s="206" t="s">
        <v>42</v>
      </c>
      <c r="AR117" s="206" t="s">
        <v>42</v>
      </c>
      <c r="AS117" s="206" t="s">
        <v>42</v>
      </c>
      <c r="AT117" s="206" t="s">
        <v>42</v>
      </c>
      <c r="AU117" s="206" t="s">
        <v>42</v>
      </c>
      <c r="AV117" s="206" t="s">
        <v>42</v>
      </c>
      <c r="AW117" s="206" t="s">
        <v>42</v>
      </c>
      <c r="AX117" s="206" t="s">
        <v>42</v>
      </c>
      <c r="AY117" s="206" t="s">
        <v>42</v>
      </c>
      <c r="AZ117" s="206" t="s">
        <v>42</v>
      </c>
      <c r="BA117" s="206" t="s">
        <v>42</v>
      </c>
      <c r="BB117" s="206" t="s">
        <v>42</v>
      </c>
      <c r="BC117" s="206" t="s">
        <v>42</v>
      </c>
      <c r="BD117" s="206" t="s">
        <v>42</v>
      </c>
      <c r="BE117" s="223"/>
      <c r="BF117" s="220"/>
      <c r="BG117" s="207"/>
      <c r="BH117" s="205"/>
    </row>
    <row r="118" spans="2:60" s="224" customFormat="1" ht="8.5" customHeight="1" thickBot="1" x14ac:dyDescent="0.25">
      <c r="B118" s="65"/>
      <c r="C118" s="118"/>
      <c r="D118" s="132"/>
      <c r="E118" s="133"/>
      <c r="F118" s="167"/>
      <c r="G118" s="134"/>
      <c r="H118" s="146"/>
      <c r="I118" s="147"/>
      <c r="J118" s="146"/>
      <c r="K118" s="150"/>
      <c r="L118" s="113"/>
      <c r="M118" s="113"/>
      <c r="N118" s="113"/>
      <c r="O118" s="151"/>
      <c r="P118" s="146"/>
      <c r="Q118" s="152"/>
      <c r="R118" s="153"/>
      <c r="S118" s="146"/>
      <c r="T118" s="112" t="str">
        <f t="shared" ref="T118" si="286">IF(U116="","",1)</f>
        <v/>
      </c>
      <c r="U118" s="113" t="str">
        <f t="shared" ref="U118" si="287">IF(U116="","",1)</f>
        <v/>
      </c>
      <c r="V118" s="114" t="str">
        <f t="shared" ref="V118" si="288">IF(U116="","",1)</f>
        <v/>
      </c>
      <c r="W118" s="146"/>
      <c r="X118" s="132"/>
      <c r="Y118" s="159"/>
      <c r="Z118" s="64"/>
      <c r="AB118" s="225"/>
      <c r="AC118" s="226"/>
      <c r="AD118" s="227"/>
      <c r="AF118" s="228"/>
      <c r="AG118" s="229"/>
      <c r="AH118" s="229"/>
      <c r="AI118" s="229"/>
      <c r="AJ118" s="230"/>
      <c r="AL118" s="229"/>
      <c r="AM118" s="229"/>
      <c r="AN118" s="229"/>
      <c r="AO118" s="229"/>
      <c r="AP118" s="229"/>
      <c r="AQ118" s="229"/>
      <c r="AR118" s="229"/>
      <c r="AS118" s="229"/>
      <c r="AT118" s="229"/>
      <c r="AU118" s="229"/>
      <c r="AV118" s="229"/>
      <c r="AW118" s="229"/>
      <c r="AX118" s="229"/>
      <c r="AY118" s="229"/>
      <c r="AZ118" s="229"/>
      <c r="BA118" s="229"/>
      <c r="BB118" s="229"/>
      <c r="BC118" s="229"/>
      <c r="BD118" s="230"/>
      <c r="BE118" s="231"/>
      <c r="BF118" s="232"/>
      <c r="BG118" s="233"/>
      <c r="BH118" s="234"/>
    </row>
    <row r="119" spans="2:60" ht="8.5" customHeight="1" thickTop="1" x14ac:dyDescent="0.2">
      <c r="B119" s="41"/>
      <c r="C119" s="116"/>
      <c r="D119" s="129"/>
      <c r="E119" s="130"/>
      <c r="F119" s="108"/>
      <c r="G119" s="131"/>
      <c r="H119" s="120"/>
      <c r="I119" s="143"/>
      <c r="J119" s="120"/>
      <c r="K119" s="116"/>
      <c r="L119" s="108"/>
      <c r="M119" s="108"/>
      <c r="N119" s="108"/>
      <c r="O119" s="131"/>
      <c r="P119" s="108"/>
      <c r="Q119" s="148"/>
      <c r="R119" s="149"/>
      <c r="S119" s="120"/>
      <c r="T119" s="107" t="str">
        <f t="shared" ref="T119" si="289">IF(U120="","",1)</f>
        <v/>
      </c>
      <c r="U119" s="108" t="str">
        <f t="shared" ref="U119" si="290">IF(U120="","",1)</f>
        <v/>
      </c>
      <c r="V119" s="109" t="str">
        <f t="shared" ref="V119" si="291">IF(U120="","",1)</f>
        <v/>
      </c>
      <c r="W119" s="120"/>
      <c r="X119" s="130"/>
      <c r="Y119" s="131"/>
      <c r="Z119" s="46"/>
      <c r="AB119" s="201"/>
      <c r="AC119" s="206"/>
      <c r="AD119" s="235"/>
      <c r="AF119" s="236"/>
      <c r="AG119" s="237"/>
      <c r="AH119" s="237"/>
      <c r="AI119" s="238"/>
      <c r="AJ119" s="239"/>
      <c r="AL119" s="238"/>
      <c r="AM119" s="238"/>
      <c r="AN119" s="238"/>
      <c r="AO119" s="238"/>
      <c r="AP119" s="238"/>
      <c r="AQ119" s="238"/>
      <c r="AR119" s="238"/>
      <c r="AS119" s="238"/>
      <c r="AT119" s="238"/>
      <c r="AU119" s="248"/>
      <c r="AV119" s="248"/>
      <c r="AW119" s="248"/>
      <c r="AX119" s="248"/>
      <c r="AY119" s="248"/>
      <c r="AZ119" s="248"/>
      <c r="BA119" s="248"/>
      <c r="BB119" s="248"/>
      <c r="BC119" s="248"/>
      <c r="BD119" s="249"/>
      <c r="BE119" s="223"/>
      <c r="BF119" s="235"/>
      <c r="BG119" s="207"/>
      <c r="BH119" s="205"/>
    </row>
    <row r="120" spans="2:60" x14ac:dyDescent="0.2">
      <c r="B120" s="41"/>
      <c r="C120" s="116">
        <v>26</v>
      </c>
      <c r="D120" s="129" t="str">
        <f t="shared" si="204"/>
        <v/>
      </c>
      <c r="E120" s="130"/>
      <c r="F120" s="108" t="str">
        <f>IF(COUNT(#REF!,#REF!,#REF!,#REF!,#REF!,#REF!,#REF!,#REF!,#REF!,#REF!,#REF!,#REF!,#REF!,#REF!,AL120,AM120,AN120,AO120,AP120,AQ120,AR120,AS120,AT120)=0,"", COUNT(#REF!,#REF!,#REF!,#REF!,#REF!,#REF!,#REF!,#REF!,#REF!,#REF!,#REF!,#REF!,#REF!,#REF!,AL120,AM120,AN120,AO120,AP120,AQ120,AR120,AS120,AT120))</f>
        <v/>
      </c>
      <c r="G120" s="131" t="str">
        <f t="shared" si="205"/>
        <v/>
      </c>
      <c r="H120" s="120"/>
      <c r="I120" s="143"/>
      <c r="J120" s="145" t="s">
        <v>32</v>
      </c>
      <c r="K120" s="116" t="str">
        <f>IFERROR(LARGE((AL120:BD120),1),"")</f>
        <v/>
      </c>
      <c r="L120" s="108" t="str">
        <f>IFERROR(LARGE((AL120:BD120),2),"")</f>
        <v/>
      </c>
      <c r="M120" s="108" t="str">
        <f>IFERROR(LARGE((AL120:BD120),3),"")</f>
        <v/>
      </c>
      <c r="N120" s="108" t="str">
        <f>IFERROR(LARGE((AL120:BD120),4),"")</f>
        <v/>
      </c>
      <c r="O120" s="131" t="str">
        <f>IFERROR(LARGE((AL120:BD120),5),"")</f>
        <v/>
      </c>
      <c r="P120" s="108"/>
      <c r="Q120" s="148" t="str">
        <f t="shared" si="206"/>
        <v/>
      </c>
      <c r="R120" s="149" t="str">
        <f t="shared" si="207"/>
        <v/>
      </c>
      <c r="S120" s="120"/>
      <c r="T120" s="107" t="str">
        <f t="shared" ref="T120" si="292">IF(U120="","",1)</f>
        <v/>
      </c>
      <c r="U120" s="110" t="str">
        <f t="shared" ref="U120" si="293">IF(SUM(Q120:R120)=0,"",SUM(Q120:R120))</f>
        <v/>
      </c>
      <c r="V120" s="109" t="str">
        <f t="shared" ref="V120" si="294">IF(U120="","",1)</f>
        <v/>
      </c>
      <c r="W120" s="120"/>
      <c r="X120" s="130" t="str">
        <f t="shared" si="194"/>
        <v/>
      </c>
      <c r="Y120" s="131"/>
      <c r="Z120" s="46"/>
      <c r="AB120" s="201"/>
      <c r="AC120" s="206">
        <v>26</v>
      </c>
      <c r="AD120" s="220" t="s">
        <v>40</v>
      </c>
      <c r="AF120" s="206"/>
      <c r="AG120" s="190"/>
      <c r="AH120" s="190"/>
      <c r="AI120" s="190"/>
      <c r="AJ120" s="207"/>
      <c r="AK120" s="242"/>
      <c r="AL120" s="222" t="s">
        <v>32</v>
      </c>
      <c r="AM120" s="222" t="s">
        <v>32</v>
      </c>
      <c r="AN120" s="222" t="s">
        <v>32</v>
      </c>
      <c r="AO120" s="222" t="s">
        <v>32</v>
      </c>
      <c r="AP120" s="222" t="s">
        <v>32</v>
      </c>
      <c r="AQ120" s="222" t="s">
        <v>32</v>
      </c>
      <c r="AR120" s="222" t="s">
        <v>32</v>
      </c>
      <c r="AS120" s="222" t="s">
        <v>32</v>
      </c>
      <c r="AT120" s="222" t="s">
        <v>32</v>
      </c>
      <c r="AU120" s="222" t="s">
        <v>32</v>
      </c>
      <c r="AV120" s="222" t="s">
        <v>32</v>
      </c>
      <c r="AW120" s="222" t="s">
        <v>32</v>
      </c>
      <c r="AX120" s="222" t="s">
        <v>32</v>
      </c>
      <c r="AY120" s="222" t="s">
        <v>32</v>
      </c>
      <c r="AZ120" s="222" t="s">
        <v>32</v>
      </c>
      <c r="BA120" s="222" t="s">
        <v>32</v>
      </c>
      <c r="BB120" s="222" t="s">
        <v>32</v>
      </c>
      <c r="BC120" s="222" t="s">
        <v>32</v>
      </c>
      <c r="BD120" s="222" t="s">
        <v>32</v>
      </c>
      <c r="BE120" s="223"/>
      <c r="BF120" s="220" t="str">
        <f>IF(AD120="Athlete Name","",AD120)</f>
        <v/>
      </c>
      <c r="BG120" s="207">
        <v>26</v>
      </c>
      <c r="BH120" s="205"/>
    </row>
    <row r="121" spans="2:60" x14ac:dyDescent="0.2">
      <c r="B121" s="41"/>
      <c r="C121" s="116"/>
      <c r="D121" s="129"/>
      <c r="E121" s="130"/>
      <c r="F121" s="108"/>
      <c r="G121" s="131"/>
      <c r="H121" s="120"/>
      <c r="I121" s="143" t="str">
        <f>IF(SUM(AF121:AJ121)=0,"",SUM(AF121:AJ121))</f>
        <v/>
      </c>
      <c r="J121" s="145" t="s">
        <v>42</v>
      </c>
      <c r="K121" s="116" t="str">
        <f>IFERROR(LARGE((AL121:BD121),1),"")</f>
        <v/>
      </c>
      <c r="L121" s="108" t="str">
        <f>IFERROR(LARGE((AL121:BD121),2),"")</f>
        <v/>
      </c>
      <c r="M121" s="108" t="str">
        <f>IFERROR(LARGE((AL121:BD121),3),"")</f>
        <v/>
      </c>
      <c r="N121" s="108" t="str">
        <f>IFERROR(LARGE((AL121:BD121),4),"")</f>
        <v/>
      </c>
      <c r="O121" s="131" t="str">
        <f>IFERROR(LARGE((AL121:BD121),5),"")</f>
        <v/>
      </c>
      <c r="P121" s="108"/>
      <c r="Q121" s="148"/>
      <c r="R121" s="149"/>
      <c r="S121" s="120"/>
      <c r="T121" s="107" t="str">
        <f t="shared" ref="T121" si="295">IF(U120="","",1)</f>
        <v/>
      </c>
      <c r="U121" s="111" t="str">
        <f t="shared" ref="U121" si="296">IF(U120="","",1)</f>
        <v/>
      </c>
      <c r="V121" s="109" t="str">
        <f t="shared" ref="V121" si="297">IF(U120="","",1)</f>
        <v/>
      </c>
      <c r="W121" s="120"/>
      <c r="X121" s="130"/>
      <c r="Y121" s="131"/>
      <c r="Z121" s="46"/>
      <c r="AB121" s="201"/>
      <c r="AC121" s="206"/>
      <c r="AD121" s="220"/>
      <c r="AF121" s="206" t="s">
        <v>42</v>
      </c>
      <c r="AG121" s="190" t="s">
        <v>42</v>
      </c>
      <c r="AH121" s="190" t="s">
        <v>42</v>
      </c>
      <c r="AI121" s="190" t="s">
        <v>42</v>
      </c>
      <c r="AJ121" s="207" t="s">
        <v>42</v>
      </c>
      <c r="AK121" s="242"/>
      <c r="AL121" s="206" t="s">
        <v>42</v>
      </c>
      <c r="AM121" s="206" t="s">
        <v>42</v>
      </c>
      <c r="AN121" s="206" t="s">
        <v>42</v>
      </c>
      <c r="AO121" s="206" t="s">
        <v>42</v>
      </c>
      <c r="AP121" s="206" t="s">
        <v>42</v>
      </c>
      <c r="AQ121" s="206" t="s">
        <v>42</v>
      </c>
      <c r="AR121" s="206" t="s">
        <v>42</v>
      </c>
      <c r="AS121" s="206" t="s">
        <v>42</v>
      </c>
      <c r="AT121" s="206" t="s">
        <v>42</v>
      </c>
      <c r="AU121" s="206" t="s">
        <v>42</v>
      </c>
      <c r="AV121" s="206" t="s">
        <v>42</v>
      </c>
      <c r="AW121" s="206" t="s">
        <v>42</v>
      </c>
      <c r="AX121" s="206" t="s">
        <v>42</v>
      </c>
      <c r="AY121" s="206" t="s">
        <v>42</v>
      </c>
      <c r="AZ121" s="206" t="s">
        <v>42</v>
      </c>
      <c r="BA121" s="206" t="s">
        <v>42</v>
      </c>
      <c r="BB121" s="206" t="s">
        <v>42</v>
      </c>
      <c r="BC121" s="206" t="s">
        <v>42</v>
      </c>
      <c r="BD121" s="206" t="s">
        <v>42</v>
      </c>
      <c r="BE121" s="223"/>
      <c r="BF121" s="220"/>
      <c r="BG121" s="207"/>
      <c r="BH121" s="205"/>
    </row>
    <row r="122" spans="2:60" s="224" customFormat="1" ht="8.5" customHeight="1" thickBot="1" x14ac:dyDescent="0.25">
      <c r="B122" s="65"/>
      <c r="C122" s="118"/>
      <c r="D122" s="132"/>
      <c r="E122" s="133"/>
      <c r="F122" s="167"/>
      <c r="G122" s="134"/>
      <c r="H122" s="146"/>
      <c r="I122" s="147"/>
      <c r="J122" s="146"/>
      <c r="K122" s="150"/>
      <c r="L122" s="113"/>
      <c r="M122" s="113"/>
      <c r="N122" s="113"/>
      <c r="O122" s="151"/>
      <c r="P122" s="146"/>
      <c r="Q122" s="152"/>
      <c r="R122" s="153"/>
      <c r="S122" s="146"/>
      <c r="T122" s="112" t="str">
        <f t="shared" ref="T122" si="298">IF(U120="","",1)</f>
        <v/>
      </c>
      <c r="U122" s="113" t="str">
        <f t="shared" ref="U122" si="299">IF(U120="","",1)</f>
        <v/>
      </c>
      <c r="V122" s="114" t="str">
        <f t="shared" ref="V122" si="300">IF(U120="","",1)</f>
        <v/>
      </c>
      <c r="W122" s="146"/>
      <c r="X122" s="132"/>
      <c r="Y122" s="159"/>
      <c r="Z122" s="64"/>
      <c r="AB122" s="225"/>
      <c r="AC122" s="226"/>
      <c r="AD122" s="243"/>
      <c r="AF122" s="244"/>
      <c r="AG122" s="245"/>
      <c r="AH122" s="245"/>
      <c r="AI122" s="245"/>
      <c r="AJ122" s="246"/>
      <c r="AL122" s="245"/>
      <c r="AM122" s="245"/>
      <c r="AN122" s="245"/>
      <c r="AO122" s="245"/>
      <c r="AP122" s="245"/>
      <c r="AQ122" s="245"/>
      <c r="AR122" s="245"/>
      <c r="AS122" s="245"/>
      <c r="AT122" s="245"/>
      <c r="AU122" s="245"/>
      <c r="AV122" s="245"/>
      <c r="AW122" s="245"/>
      <c r="AX122" s="245"/>
      <c r="AY122" s="245"/>
      <c r="AZ122" s="245"/>
      <c r="BA122" s="245"/>
      <c r="BB122" s="245"/>
      <c r="BC122" s="245"/>
      <c r="BD122" s="246"/>
      <c r="BE122" s="231"/>
      <c r="BF122" s="247"/>
      <c r="BG122" s="233"/>
      <c r="BH122" s="234"/>
    </row>
    <row r="123" spans="2:60" ht="8.5" customHeight="1" thickTop="1" x14ac:dyDescent="0.2">
      <c r="B123" s="41"/>
      <c r="C123" s="116"/>
      <c r="D123" s="129"/>
      <c r="E123" s="130"/>
      <c r="F123" s="108"/>
      <c r="G123" s="131"/>
      <c r="H123" s="120"/>
      <c r="I123" s="143"/>
      <c r="J123" s="120"/>
      <c r="K123" s="116"/>
      <c r="L123" s="108"/>
      <c r="M123" s="108"/>
      <c r="N123" s="108"/>
      <c r="O123" s="131"/>
      <c r="P123" s="108"/>
      <c r="Q123" s="148"/>
      <c r="R123" s="149"/>
      <c r="S123" s="120"/>
      <c r="T123" s="107" t="str">
        <f t="shared" ref="T123" si="301">IF(U124="","",1)</f>
        <v/>
      </c>
      <c r="U123" s="108" t="str">
        <f t="shared" ref="U123" si="302">IF(U124="","",1)</f>
        <v/>
      </c>
      <c r="V123" s="109" t="str">
        <f t="shared" ref="V123" si="303">IF(U124="","",1)</f>
        <v/>
      </c>
      <c r="W123" s="120"/>
      <c r="X123" s="130"/>
      <c r="Y123" s="131"/>
      <c r="Z123" s="46"/>
      <c r="AB123" s="201"/>
      <c r="AC123" s="206"/>
      <c r="AD123" s="214"/>
      <c r="AF123" s="215"/>
      <c r="AG123" s="216"/>
      <c r="AH123" s="216"/>
      <c r="AI123" s="216"/>
      <c r="AJ123" s="217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7"/>
      <c r="BE123" s="223"/>
      <c r="BF123" s="214"/>
      <c r="BG123" s="207"/>
      <c r="BH123" s="205"/>
    </row>
    <row r="124" spans="2:60" x14ac:dyDescent="0.2">
      <c r="B124" s="41"/>
      <c r="C124" s="116">
        <v>27</v>
      </c>
      <c r="D124" s="129" t="str">
        <f t="shared" si="204"/>
        <v/>
      </c>
      <c r="E124" s="130"/>
      <c r="F124" s="108" t="str">
        <f>IF(COUNT(#REF!,#REF!,#REF!,#REF!,#REF!,#REF!,#REF!,#REF!,#REF!,#REF!,#REF!,#REF!,#REF!,#REF!,AL124,AM124,AN124,AO124,AP124,AQ124,AR124,AS124,AT124)=0,"", COUNT(#REF!,#REF!,#REF!,#REF!,#REF!,#REF!,#REF!,#REF!,#REF!,#REF!,#REF!,#REF!,#REF!,#REF!,AL124,AM124,AN124,AO124,AP124,AQ124,AR124,AS124,AT124))</f>
        <v/>
      </c>
      <c r="G124" s="131" t="str">
        <f t="shared" si="205"/>
        <v/>
      </c>
      <c r="H124" s="120"/>
      <c r="I124" s="143"/>
      <c r="J124" s="145" t="s">
        <v>32</v>
      </c>
      <c r="K124" s="116" t="str">
        <f>IFERROR(LARGE((AL124:BD124),1),"")</f>
        <v/>
      </c>
      <c r="L124" s="108" t="str">
        <f>IFERROR(LARGE((AL124:BD124),2),"")</f>
        <v/>
      </c>
      <c r="M124" s="108" t="str">
        <f>IFERROR(LARGE((AL124:BD124),3),"")</f>
        <v/>
      </c>
      <c r="N124" s="108" t="str">
        <f>IFERROR(LARGE((AL124:BD124),4),"")</f>
        <v/>
      </c>
      <c r="O124" s="131" t="str">
        <f>IFERROR(LARGE((AL124:BD124),5),"")</f>
        <v/>
      </c>
      <c r="P124" s="108"/>
      <c r="Q124" s="148" t="str">
        <f t="shared" si="206"/>
        <v/>
      </c>
      <c r="R124" s="149" t="str">
        <f t="shared" si="207"/>
        <v/>
      </c>
      <c r="S124" s="120"/>
      <c r="T124" s="107" t="str">
        <f t="shared" ref="T124" si="304">IF(U124="","",1)</f>
        <v/>
      </c>
      <c r="U124" s="110" t="str">
        <f t="shared" ref="U124" si="305">IF(SUM(Q124:R124)=0,"",SUM(Q124:R124))</f>
        <v/>
      </c>
      <c r="V124" s="109" t="str">
        <f t="shared" ref="V124" si="306">IF(U124="","",1)</f>
        <v/>
      </c>
      <c r="W124" s="120"/>
      <c r="X124" s="130" t="str">
        <f t="shared" si="194"/>
        <v/>
      </c>
      <c r="Y124" s="131"/>
      <c r="Z124" s="46"/>
      <c r="AB124" s="201"/>
      <c r="AC124" s="206">
        <v>27</v>
      </c>
      <c r="AD124" s="220" t="s">
        <v>40</v>
      </c>
      <c r="AF124" s="206"/>
      <c r="AG124" s="190"/>
      <c r="AH124" s="190"/>
      <c r="AI124" s="190"/>
      <c r="AJ124" s="207"/>
      <c r="AK124" s="242"/>
      <c r="AL124" s="222" t="s">
        <v>32</v>
      </c>
      <c r="AM124" s="222" t="s">
        <v>32</v>
      </c>
      <c r="AN124" s="222" t="s">
        <v>32</v>
      </c>
      <c r="AO124" s="222" t="s">
        <v>32</v>
      </c>
      <c r="AP124" s="222" t="s">
        <v>32</v>
      </c>
      <c r="AQ124" s="222" t="s">
        <v>32</v>
      </c>
      <c r="AR124" s="222" t="s">
        <v>32</v>
      </c>
      <c r="AS124" s="222" t="s">
        <v>32</v>
      </c>
      <c r="AT124" s="222" t="s">
        <v>32</v>
      </c>
      <c r="AU124" s="222" t="s">
        <v>32</v>
      </c>
      <c r="AV124" s="222" t="s">
        <v>32</v>
      </c>
      <c r="AW124" s="222" t="s">
        <v>32</v>
      </c>
      <c r="AX124" s="222" t="s">
        <v>32</v>
      </c>
      <c r="AY124" s="222" t="s">
        <v>32</v>
      </c>
      <c r="AZ124" s="222" t="s">
        <v>32</v>
      </c>
      <c r="BA124" s="222" t="s">
        <v>32</v>
      </c>
      <c r="BB124" s="222" t="s">
        <v>32</v>
      </c>
      <c r="BC124" s="222" t="s">
        <v>32</v>
      </c>
      <c r="BD124" s="222" t="s">
        <v>32</v>
      </c>
      <c r="BE124" s="223"/>
      <c r="BF124" s="220" t="str">
        <f>IF(AD124="Athlete Name","",AD124)</f>
        <v/>
      </c>
      <c r="BG124" s="207">
        <v>27</v>
      </c>
      <c r="BH124" s="205"/>
    </row>
    <row r="125" spans="2:60" x14ac:dyDescent="0.2">
      <c r="B125" s="41"/>
      <c r="C125" s="116"/>
      <c r="D125" s="129"/>
      <c r="E125" s="130"/>
      <c r="F125" s="116"/>
      <c r="G125" s="131"/>
      <c r="H125" s="120"/>
      <c r="I125" s="143" t="str">
        <f>IF(SUM(AF125:AJ125)=0,"",SUM(AF125:AJ125))</f>
        <v/>
      </c>
      <c r="J125" s="145" t="s">
        <v>42</v>
      </c>
      <c r="K125" s="116" t="str">
        <f>IFERROR(LARGE((AL125:BD125),1),"")</f>
        <v/>
      </c>
      <c r="L125" s="108" t="str">
        <f>IFERROR(LARGE((AL125:BD125),2),"")</f>
        <v/>
      </c>
      <c r="M125" s="108" t="str">
        <f>IFERROR(LARGE((AL125:BD125),3),"")</f>
        <v/>
      </c>
      <c r="N125" s="108" t="str">
        <f>IFERROR(LARGE((AL125:BD125),4),"")</f>
        <v/>
      </c>
      <c r="O125" s="131" t="str">
        <f>IFERROR(LARGE((AL125:BD125),5),"")</f>
        <v/>
      </c>
      <c r="P125" s="108"/>
      <c r="Q125" s="148"/>
      <c r="R125" s="149"/>
      <c r="S125" s="120"/>
      <c r="T125" s="107" t="str">
        <f t="shared" ref="T125" si="307">IF(U124="","",1)</f>
        <v/>
      </c>
      <c r="U125" s="111" t="str">
        <f t="shared" ref="U125" si="308">IF(U124="","",1)</f>
        <v/>
      </c>
      <c r="V125" s="109" t="str">
        <f t="shared" ref="V125" si="309">IF(U124="","",1)</f>
        <v/>
      </c>
      <c r="W125" s="120"/>
      <c r="X125" s="130"/>
      <c r="Y125" s="131"/>
      <c r="Z125" s="46"/>
      <c r="AB125" s="201"/>
      <c r="AC125" s="206"/>
      <c r="AD125" s="220"/>
      <c r="AF125" s="206" t="s">
        <v>42</v>
      </c>
      <c r="AG125" s="190" t="s">
        <v>42</v>
      </c>
      <c r="AH125" s="190" t="s">
        <v>42</v>
      </c>
      <c r="AI125" s="190" t="s">
        <v>42</v>
      </c>
      <c r="AJ125" s="207" t="s">
        <v>42</v>
      </c>
      <c r="AK125" s="242"/>
      <c r="AL125" s="206" t="s">
        <v>42</v>
      </c>
      <c r="AM125" s="206" t="s">
        <v>42</v>
      </c>
      <c r="AN125" s="206" t="s">
        <v>42</v>
      </c>
      <c r="AO125" s="206" t="s">
        <v>42</v>
      </c>
      <c r="AP125" s="206" t="s">
        <v>42</v>
      </c>
      <c r="AQ125" s="206" t="s">
        <v>42</v>
      </c>
      <c r="AR125" s="206" t="s">
        <v>42</v>
      </c>
      <c r="AS125" s="206" t="s">
        <v>42</v>
      </c>
      <c r="AT125" s="206" t="s">
        <v>42</v>
      </c>
      <c r="AU125" s="206" t="s">
        <v>42</v>
      </c>
      <c r="AV125" s="206" t="s">
        <v>42</v>
      </c>
      <c r="AW125" s="206" t="s">
        <v>42</v>
      </c>
      <c r="AX125" s="206" t="s">
        <v>42</v>
      </c>
      <c r="AY125" s="206" t="s">
        <v>42</v>
      </c>
      <c r="AZ125" s="206" t="s">
        <v>42</v>
      </c>
      <c r="BA125" s="206" t="s">
        <v>42</v>
      </c>
      <c r="BB125" s="206" t="s">
        <v>42</v>
      </c>
      <c r="BC125" s="206" t="s">
        <v>42</v>
      </c>
      <c r="BD125" s="206" t="s">
        <v>42</v>
      </c>
      <c r="BE125" s="223"/>
      <c r="BF125" s="220"/>
      <c r="BG125" s="207"/>
      <c r="BH125" s="205"/>
    </row>
    <row r="126" spans="2:60" s="224" customFormat="1" ht="8.5" customHeight="1" thickBot="1" x14ac:dyDescent="0.25">
      <c r="B126" s="65"/>
      <c r="C126" s="118"/>
      <c r="D126" s="132"/>
      <c r="E126" s="133"/>
      <c r="F126" s="167"/>
      <c r="G126" s="134"/>
      <c r="H126" s="146"/>
      <c r="I126" s="147"/>
      <c r="J126" s="146"/>
      <c r="K126" s="150"/>
      <c r="L126" s="113"/>
      <c r="M126" s="113"/>
      <c r="N126" s="113"/>
      <c r="O126" s="151"/>
      <c r="P126" s="146"/>
      <c r="Q126" s="152"/>
      <c r="R126" s="153"/>
      <c r="S126" s="146"/>
      <c r="T126" s="112" t="str">
        <f t="shared" ref="T126" si="310">IF(U124="","",1)</f>
        <v/>
      </c>
      <c r="U126" s="113" t="str">
        <f t="shared" ref="U126" si="311">IF(U124="","",1)</f>
        <v/>
      </c>
      <c r="V126" s="114" t="str">
        <f t="shared" ref="V126" si="312">IF(U124="","",1)</f>
        <v/>
      </c>
      <c r="W126" s="146"/>
      <c r="X126" s="132"/>
      <c r="Y126" s="159"/>
      <c r="Z126" s="64"/>
      <c r="AB126" s="225"/>
      <c r="AC126" s="226"/>
      <c r="AD126" s="227"/>
      <c r="AF126" s="228"/>
      <c r="AG126" s="229"/>
      <c r="AH126" s="229"/>
      <c r="AI126" s="229"/>
      <c r="AJ126" s="230"/>
      <c r="AL126" s="229"/>
      <c r="AM126" s="229"/>
      <c r="AN126" s="229"/>
      <c r="AO126" s="229"/>
      <c r="AP126" s="229"/>
      <c r="AQ126" s="229"/>
      <c r="AR126" s="229"/>
      <c r="AS126" s="229"/>
      <c r="AT126" s="229"/>
      <c r="AU126" s="229"/>
      <c r="AV126" s="229"/>
      <c r="AW126" s="229"/>
      <c r="AX126" s="229"/>
      <c r="AY126" s="229"/>
      <c r="AZ126" s="229"/>
      <c r="BA126" s="229"/>
      <c r="BB126" s="229"/>
      <c r="BC126" s="229"/>
      <c r="BD126" s="230"/>
      <c r="BE126" s="231"/>
      <c r="BF126" s="232"/>
      <c r="BG126" s="233"/>
      <c r="BH126" s="234"/>
    </row>
    <row r="127" spans="2:60" ht="8.5" customHeight="1" thickTop="1" x14ac:dyDescent="0.2">
      <c r="B127" s="41"/>
      <c r="C127" s="116"/>
      <c r="D127" s="129"/>
      <c r="E127" s="130"/>
      <c r="F127" s="108"/>
      <c r="G127" s="131"/>
      <c r="H127" s="120"/>
      <c r="I127" s="143"/>
      <c r="J127" s="120"/>
      <c r="K127" s="116"/>
      <c r="L127" s="108"/>
      <c r="M127" s="108"/>
      <c r="N127" s="108"/>
      <c r="O127" s="131"/>
      <c r="P127" s="108"/>
      <c r="Q127" s="148"/>
      <c r="R127" s="149"/>
      <c r="S127" s="120"/>
      <c r="T127" s="107" t="str">
        <f t="shared" ref="T127" si="313">IF(U128="","",1)</f>
        <v/>
      </c>
      <c r="U127" s="108" t="str">
        <f t="shared" ref="U127" si="314">IF(U128="","",1)</f>
        <v/>
      </c>
      <c r="V127" s="109" t="str">
        <f t="shared" ref="V127" si="315">IF(U128="","",1)</f>
        <v/>
      </c>
      <c r="W127" s="120"/>
      <c r="X127" s="130"/>
      <c r="Y127" s="131"/>
      <c r="Z127" s="46"/>
      <c r="AB127" s="201"/>
      <c r="AC127" s="206"/>
      <c r="AD127" s="235"/>
      <c r="AF127" s="236"/>
      <c r="AG127" s="237"/>
      <c r="AH127" s="237"/>
      <c r="AI127" s="238"/>
      <c r="AJ127" s="239"/>
      <c r="AL127" s="238"/>
      <c r="AM127" s="238"/>
      <c r="AN127" s="238"/>
      <c r="AO127" s="238"/>
      <c r="AP127" s="238"/>
      <c r="AQ127" s="238"/>
      <c r="AR127" s="238"/>
      <c r="AS127" s="238"/>
      <c r="AT127" s="238"/>
      <c r="AU127" s="248"/>
      <c r="AV127" s="248"/>
      <c r="AW127" s="248"/>
      <c r="AX127" s="248"/>
      <c r="AY127" s="248"/>
      <c r="AZ127" s="248"/>
      <c r="BA127" s="248"/>
      <c r="BB127" s="248"/>
      <c r="BC127" s="248"/>
      <c r="BD127" s="249"/>
      <c r="BE127" s="223"/>
      <c r="BF127" s="235"/>
      <c r="BG127" s="207"/>
      <c r="BH127" s="205"/>
    </row>
    <row r="128" spans="2:60" x14ac:dyDescent="0.2">
      <c r="B128" s="41"/>
      <c r="C128" s="116">
        <v>28</v>
      </c>
      <c r="D128" s="129" t="str">
        <f t="shared" si="204"/>
        <v/>
      </c>
      <c r="E128" s="130"/>
      <c r="F128" s="108" t="str">
        <f>IF(COUNT(#REF!,#REF!,#REF!,#REF!,#REF!,#REF!,#REF!,#REF!,#REF!,#REF!,#REF!,#REF!,#REF!,#REF!,AL128,AM128,AN128,AO128,AP128,AQ128,AR128,AS128,AT128)=0,"", COUNT(#REF!,#REF!,#REF!,#REF!,#REF!,#REF!,#REF!,#REF!,#REF!,#REF!,#REF!,#REF!,#REF!,#REF!,AL128,AM128,AN128,AO128,AP128,AQ128,AR128,AS128,AT128))</f>
        <v/>
      </c>
      <c r="G128" s="131" t="str">
        <f t="shared" si="205"/>
        <v/>
      </c>
      <c r="H128" s="120"/>
      <c r="I128" s="143"/>
      <c r="J128" s="145" t="s">
        <v>32</v>
      </c>
      <c r="K128" s="116" t="str">
        <f>IFERROR(LARGE((AL128:BD128),1),"")</f>
        <v/>
      </c>
      <c r="L128" s="108" t="str">
        <f>IFERROR(LARGE((AL128:BD128),2),"")</f>
        <v/>
      </c>
      <c r="M128" s="108" t="str">
        <f>IFERROR(LARGE((AL128:BD128),3),"")</f>
        <v/>
      </c>
      <c r="N128" s="108" t="str">
        <f>IFERROR(LARGE((AL128:BD128),4),"")</f>
        <v/>
      </c>
      <c r="O128" s="131" t="str">
        <f>IFERROR(LARGE((AL128:BD128),5),"")</f>
        <v/>
      </c>
      <c r="P128" s="108"/>
      <c r="Q128" s="148" t="str">
        <f t="shared" si="206"/>
        <v/>
      </c>
      <c r="R128" s="149" t="str">
        <f t="shared" si="207"/>
        <v/>
      </c>
      <c r="S128" s="120"/>
      <c r="T128" s="107" t="str">
        <f t="shared" ref="T128" si="316">IF(U128="","",1)</f>
        <v/>
      </c>
      <c r="U128" s="110" t="str">
        <f t="shared" ref="U128" si="317">IF(SUM(Q128:R128)=0,"",SUM(Q128:R128))</f>
        <v/>
      </c>
      <c r="V128" s="109" t="str">
        <f t="shared" ref="V128" si="318">IF(U128="","",1)</f>
        <v/>
      </c>
      <c r="W128" s="120"/>
      <c r="X128" s="130" t="str">
        <f t="shared" si="194"/>
        <v/>
      </c>
      <c r="Y128" s="131"/>
      <c r="Z128" s="46"/>
      <c r="AB128" s="201"/>
      <c r="AC128" s="206">
        <v>28</v>
      </c>
      <c r="AD128" s="220" t="s">
        <v>40</v>
      </c>
      <c r="AF128" s="206"/>
      <c r="AG128" s="190"/>
      <c r="AH128" s="190"/>
      <c r="AI128" s="190"/>
      <c r="AJ128" s="207"/>
      <c r="AK128" s="242"/>
      <c r="AL128" s="222" t="s">
        <v>32</v>
      </c>
      <c r="AM128" s="222" t="s">
        <v>32</v>
      </c>
      <c r="AN128" s="222" t="s">
        <v>32</v>
      </c>
      <c r="AO128" s="222" t="s">
        <v>32</v>
      </c>
      <c r="AP128" s="222" t="s">
        <v>32</v>
      </c>
      <c r="AQ128" s="222" t="s">
        <v>32</v>
      </c>
      <c r="AR128" s="222" t="s">
        <v>32</v>
      </c>
      <c r="AS128" s="222" t="s">
        <v>32</v>
      </c>
      <c r="AT128" s="222" t="s">
        <v>32</v>
      </c>
      <c r="AU128" s="222" t="s">
        <v>32</v>
      </c>
      <c r="AV128" s="222" t="s">
        <v>32</v>
      </c>
      <c r="AW128" s="222" t="s">
        <v>32</v>
      </c>
      <c r="AX128" s="222" t="s">
        <v>32</v>
      </c>
      <c r="AY128" s="222" t="s">
        <v>32</v>
      </c>
      <c r="AZ128" s="222" t="s">
        <v>32</v>
      </c>
      <c r="BA128" s="222" t="s">
        <v>32</v>
      </c>
      <c r="BB128" s="222" t="s">
        <v>32</v>
      </c>
      <c r="BC128" s="222" t="s">
        <v>32</v>
      </c>
      <c r="BD128" s="222" t="s">
        <v>32</v>
      </c>
      <c r="BE128" s="223"/>
      <c r="BF128" s="220" t="str">
        <f>IF(AD128="Athlete Name","",AD128)</f>
        <v/>
      </c>
      <c r="BG128" s="207">
        <v>28</v>
      </c>
      <c r="BH128" s="205"/>
    </row>
    <row r="129" spans="2:60" x14ac:dyDescent="0.2">
      <c r="B129" s="41"/>
      <c r="C129" s="116"/>
      <c r="D129" s="129"/>
      <c r="E129" s="130"/>
      <c r="F129" s="108"/>
      <c r="G129" s="131"/>
      <c r="H129" s="120"/>
      <c r="I129" s="143" t="str">
        <f>IF(SUM(AF129:AJ129)=0,"",SUM(AF129:AJ129))</f>
        <v/>
      </c>
      <c r="J129" s="145" t="s">
        <v>42</v>
      </c>
      <c r="K129" s="116" t="str">
        <f>IFERROR(LARGE((AL129:BD129),1),"")</f>
        <v/>
      </c>
      <c r="L129" s="108" t="str">
        <f>IFERROR(LARGE((AL129:BD129),2),"")</f>
        <v/>
      </c>
      <c r="M129" s="108" t="str">
        <f>IFERROR(LARGE((AL129:BD129),3),"")</f>
        <v/>
      </c>
      <c r="N129" s="108" t="str">
        <f>IFERROR(LARGE((AL129:BD129),4),"")</f>
        <v/>
      </c>
      <c r="O129" s="131" t="str">
        <f>IFERROR(LARGE((AL129:BD129),5),"")</f>
        <v/>
      </c>
      <c r="P129" s="108"/>
      <c r="Q129" s="148"/>
      <c r="R129" s="149"/>
      <c r="S129" s="120"/>
      <c r="T129" s="107" t="str">
        <f t="shared" ref="T129" si="319">IF(U128="","",1)</f>
        <v/>
      </c>
      <c r="U129" s="111" t="str">
        <f t="shared" ref="U129" si="320">IF(U128="","",1)</f>
        <v/>
      </c>
      <c r="V129" s="109" t="str">
        <f t="shared" ref="V129" si="321">IF(U128="","",1)</f>
        <v/>
      </c>
      <c r="W129" s="120"/>
      <c r="X129" s="130"/>
      <c r="Y129" s="131"/>
      <c r="Z129" s="46"/>
      <c r="AB129" s="201"/>
      <c r="AC129" s="206"/>
      <c r="AD129" s="220"/>
      <c r="AF129" s="206" t="s">
        <v>42</v>
      </c>
      <c r="AG129" s="190" t="s">
        <v>42</v>
      </c>
      <c r="AH129" s="190" t="s">
        <v>42</v>
      </c>
      <c r="AI129" s="190" t="s">
        <v>42</v>
      </c>
      <c r="AJ129" s="207" t="s">
        <v>42</v>
      </c>
      <c r="AK129" s="242"/>
      <c r="AL129" s="206" t="s">
        <v>42</v>
      </c>
      <c r="AM129" s="206" t="s">
        <v>42</v>
      </c>
      <c r="AN129" s="206" t="s">
        <v>42</v>
      </c>
      <c r="AO129" s="206" t="s">
        <v>42</v>
      </c>
      <c r="AP129" s="206" t="s">
        <v>42</v>
      </c>
      <c r="AQ129" s="206" t="s">
        <v>42</v>
      </c>
      <c r="AR129" s="206" t="s">
        <v>42</v>
      </c>
      <c r="AS129" s="206" t="s">
        <v>42</v>
      </c>
      <c r="AT129" s="206" t="s">
        <v>42</v>
      </c>
      <c r="AU129" s="206" t="s">
        <v>42</v>
      </c>
      <c r="AV129" s="206" t="s">
        <v>42</v>
      </c>
      <c r="AW129" s="206" t="s">
        <v>42</v>
      </c>
      <c r="AX129" s="206" t="s">
        <v>42</v>
      </c>
      <c r="AY129" s="206" t="s">
        <v>42</v>
      </c>
      <c r="AZ129" s="206" t="s">
        <v>42</v>
      </c>
      <c r="BA129" s="206" t="s">
        <v>42</v>
      </c>
      <c r="BB129" s="206" t="s">
        <v>42</v>
      </c>
      <c r="BC129" s="206" t="s">
        <v>42</v>
      </c>
      <c r="BD129" s="206" t="s">
        <v>42</v>
      </c>
      <c r="BE129" s="223"/>
      <c r="BF129" s="220"/>
      <c r="BG129" s="207"/>
      <c r="BH129" s="205"/>
    </row>
    <row r="130" spans="2:60" s="224" customFormat="1" ht="8.5" customHeight="1" thickBot="1" x14ac:dyDescent="0.25">
      <c r="B130" s="65"/>
      <c r="C130" s="118"/>
      <c r="D130" s="132"/>
      <c r="E130" s="133"/>
      <c r="F130" s="167"/>
      <c r="G130" s="134"/>
      <c r="H130" s="146"/>
      <c r="I130" s="147"/>
      <c r="J130" s="146"/>
      <c r="K130" s="150"/>
      <c r="L130" s="113"/>
      <c r="M130" s="113"/>
      <c r="N130" s="113"/>
      <c r="O130" s="151"/>
      <c r="P130" s="146"/>
      <c r="Q130" s="152"/>
      <c r="R130" s="153"/>
      <c r="S130" s="146"/>
      <c r="T130" s="112" t="str">
        <f t="shared" ref="T130" si="322">IF(U128="","",1)</f>
        <v/>
      </c>
      <c r="U130" s="113" t="str">
        <f t="shared" ref="U130" si="323">IF(U128="","",1)</f>
        <v/>
      </c>
      <c r="V130" s="114" t="str">
        <f t="shared" ref="V130" si="324">IF(U128="","",1)</f>
        <v/>
      </c>
      <c r="W130" s="146"/>
      <c r="X130" s="132"/>
      <c r="Y130" s="159"/>
      <c r="Z130" s="64"/>
      <c r="AB130" s="225"/>
      <c r="AC130" s="226"/>
      <c r="AD130" s="243"/>
      <c r="AF130" s="244"/>
      <c r="AG130" s="245"/>
      <c r="AH130" s="245"/>
      <c r="AI130" s="245"/>
      <c r="AJ130" s="246"/>
      <c r="AL130" s="245"/>
      <c r="AM130" s="245"/>
      <c r="AN130" s="245"/>
      <c r="AO130" s="245"/>
      <c r="AP130" s="245"/>
      <c r="AQ130" s="245"/>
      <c r="AR130" s="245"/>
      <c r="AS130" s="245"/>
      <c r="AT130" s="245"/>
      <c r="AU130" s="245"/>
      <c r="AV130" s="245"/>
      <c r="AW130" s="245"/>
      <c r="AX130" s="245"/>
      <c r="AY130" s="245"/>
      <c r="AZ130" s="245"/>
      <c r="BA130" s="245"/>
      <c r="BB130" s="245"/>
      <c r="BC130" s="245"/>
      <c r="BD130" s="246"/>
      <c r="BE130" s="231"/>
      <c r="BF130" s="247"/>
      <c r="BG130" s="233"/>
      <c r="BH130" s="234"/>
    </row>
    <row r="131" spans="2:60" ht="8.5" customHeight="1" thickTop="1" x14ac:dyDescent="0.2">
      <c r="B131" s="41"/>
      <c r="C131" s="116"/>
      <c r="D131" s="129"/>
      <c r="E131" s="130"/>
      <c r="F131" s="108"/>
      <c r="G131" s="131"/>
      <c r="H131" s="120"/>
      <c r="I131" s="143"/>
      <c r="J131" s="120"/>
      <c r="K131" s="116"/>
      <c r="L131" s="108"/>
      <c r="M131" s="108"/>
      <c r="N131" s="108"/>
      <c r="O131" s="131"/>
      <c r="P131" s="108"/>
      <c r="Q131" s="148"/>
      <c r="R131" s="149"/>
      <c r="S131" s="120"/>
      <c r="T131" s="107" t="str">
        <f t="shared" ref="T131" si="325">IF(U132="","",1)</f>
        <v/>
      </c>
      <c r="U131" s="108" t="str">
        <f t="shared" ref="U131" si="326">IF(U132="","",1)</f>
        <v/>
      </c>
      <c r="V131" s="109" t="str">
        <f t="shared" ref="V131" si="327">IF(U132="","",1)</f>
        <v/>
      </c>
      <c r="W131" s="120"/>
      <c r="X131" s="130"/>
      <c r="Y131" s="131"/>
      <c r="Z131" s="46"/>
      <c r="AB131" s="201"/>
      <c r="AC131" s="206"/>
      <c r="AD131" s="214"/>
      <c r="AF131" s="215"/>
      <c r="AG131" s="216"/>
      <c r="AH131" s="216"/>
      <c r="AI131" s="216"/>
      <c r="AJ131" s="217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7"/>
      <c r="BE131" s="223"/>
      <c r="BF131" s="214"/>
      <c r="BG131" s="207"/>
      <c r="BH131" s="205"/>
    </row>
    <row r="132" spans="2:60" x14ac:dyDescent="0.2">
      <c r="B132" s="41"/>
      <c r="C132" s="116">
        <v>29</v>
      </c>
      <c r="D132" s="129" t="str">
        <f t="shared" si="204"/>
        <v/>
      </c>
      <c r="E132" s="130"/>
      <c r="F132" s="108" t="str">
        <f>IF(COUNT(#REF!,#REF!,#REF!,#REF!,#REF!,#REF!,#REF!,#REF!,#REF!,#REF!,#REF!,#REF!,#REF!,#REF!,AL132,AM132,AN132,AO132,AP132,AQ132,AR132,AS132,AT132)=0,"", COUNT(#REF!,#REF!,#REF!,#REF!,#REF!,#REF!,#REF!,#REF!,#REF!,#REF!,#REF!,#REF!,#REF!,#REF!,AL132,AM132,AN132,AO132,AP132,AQ132,AR132,AS132,AT132))</f>
        <v/>
      </c>
      <c r="G132" s="131" t="str">
        <f t="shared" si="205"/>
        <v/>
      </c>
      <c r="H132" s="120"/>
      <c r="I132" s="143"/>
      <c r="J132" s="145" t="s">
        <v>32</v>
      </c>
      <c r="K132" s="116" t="str">
        <f>IFERROR(LARGE((AL132:BD132),1),"")</f>
        <v/>
      </c>
      <c r="L132" s="108" t="str">
        <f>IFERROR(LARGE((AL132:BD132),2),"")</f>
        <v/>
      </c>
      <c r="M132" s="108" t="str">
        <f>IFERROR(LARGE((AL132:BD132),3),"")</f>
        <v/>
      </c>
      <c r="N132" s="108" t="str">
        <f>IFERROR(LARGE((AL132:BD132),4),"")</f>
        <v/>
      </c>
      <c r="O132" s="131" t="str">
        <f>IFERROR(LARGE((AL132:BD132),5),"")</f>
        <v/>
      </c>
      <c r="P132" s="108"/>
      <c r="Q132" s="148" t="str">
        <f t="shared" si="206"/>
        <v/>
      </c>
      <c r="R132" s="149" t="str">
        <f t="shared" si="207"/>
        <v/>
      </c>
      <c r="S132" s="120"/>
      <c r="T132" s="107" t="str">
        <f t="shared" ref="T132" si="328">IF(U132="","",1)</f>
        <v/>
      </c>
      <c r="U132" s="110" t="str">
        <f t="shared" ref="U132" si="329">IF(SUM(Q132:R132)=0,"",SUM(Q132:R132))</f>
        <v/>
      </c>
      <c r="V132" s="109" t="str">
        <f t="shared" ref="V132" si="330">IF(U132="","",1)</f>
        <v/>
      </c>
      <c r="W132" s="120"/>
      <c r="X132" s="130" t="str">
        <f t="shared" si="194"/>
        <v/>
      </c>
      <c r="Y132" s="131"/>
      <c r="Z132" s="46"/>
      <c r="AB132" s="201"/>
      <c r="AC132" s="206">
        <v>29</v>
      </c>
      <c r="AD132" s="220" t="s">
        <v>40</v>
      </c>
      <c r="AF132" s="206"/>
      <c r="AG132" s="190"/>
      <c r="AH132" s="190"/>
      <c r="AI132" s="190"/>
      <c r="AJ132" s="207"/>
      <c r="AK132" s="242"/>
      <c r="AL132" s="222" t="s">
        <v>32</v>
      </c>
      <c r="AM132" s="222" t="s">
        <v>32</v>
      </c>
      <c r="AN132" s="222" t="s">
        <v>32</v>
      </c>
      <c r="AO132" s="222" t="s">
        <v>32</v>
      </c>
      <c r="AP132" s="222" t="s">
        <v>32</v>
      </c>
      <c r="AQ132" s="222" t="s">
        <v>32</v>
      </c>
      <c r="AR132" s="222" t="s">
        <v>32</v>
      </c>
      <c r="AS132" s="222" t="s">
        <v>32</v>
      </c>
      <c r="AT132" s="222" t="s">
        <v>32</v>
      </c>
      <c r="AU132" s="222" t="s">
        <v>32</v>
      </c>
      <c r="AV132" s="222" t="s">
        <v>32</v>
      </c>
      <c r="AW132" s="222" t="s">
        <v>32</v>
      </c>
      <c r="AX132" s="222" t="s">
        <v>32</v>
      </c>
      <c r="AY132" s="222" t="s">
        <v>32</v>
      </c>
      <c r="AZ132" s="222" t="s">
        <v>32</v>
      </c>
      <c r="BA132" s="222" t="s">
        <v>32</v>
      </c>
      <c r="BB132" s="222" t="s">
        <v>32</v>
      </c>
      <c r="BC132" s="222" t="s">
        <v>32</v>
      </c>
      <c r="BD132" s="222" t="s">
        <v>32</v>
      </c>
      <c r="BE132" s="223"/>
      <c r="BF132" s="220" t="str">
        <f>IF(AD132="Athlete Name","",AD132)</f>
        <v/>
      </c>
      <c r="BG132" s="207">
        <v>29</v>
      </c>
      <c r="BH132" s="205"/>
    </row>
    <row r="133" spans="2:60" x14ac:dyDescent="0.2">
      <c r="B133" s="41"/>
      <c r="C133" s="116"/>
      <c r="D133" s="129"/>
      <c r="E133" s="130"/>
      <c r="F133" s="108"/>
      <c r="G133" s="131"/>
      <c r="H133" s="120"/>
      <c r="I133" s="143" t="str">
        <f>IF(SUM(AF133:AJ133)=0,"",SUM(AF133:AJ133))</f>
        <v/>
      </c>
      <c r="J133" s="145" t="s">
        <v>42</v>
      </c>
      <c r="K133" s="116" t="str">
        <f>IFERROR(LARGE((AL133:BD133),1),"")</f>
        <v/>
      </c>
      <c r="L133" s="108" t="str">
        <f>IFERROR(LARGE((AL133:BD133),2),"")</f>
        <v/>
      </c>
      <c r="M133" s="108" t="str">
        <f>IFERROR(LARGE((AL133:BD133),3),"")</f>
        <v/>
      </c>
      <c r="N133" s="108" t="str">
        <f>IFERROR(LARGE((AL133:BD133),4),"")</f>
        <v/>
      </c>
      <c r="O133" s="131" t="str">
        <f>IFERROR(LARGE((AL133:BD133),5),"")</f>
        <v/>
      </c>
      <c r="P133" s="108"/>
      <c r="Q133" s="148"/>
      <c r="R133" s="149"/>
      <c r="S133" s="120"/>
      <c r="T133" s="107" t="str">
        <f t="shared" ref="T133" si="331">IF(U132="","",1)</f>
        <v/>
      </c>
      <c r="U133" s="111" t="str">
        <f t="shared" ref="U133" si="332">IF(U132="","",1)</f>
        <v/>
      </c>
      <c r="V133" s="109" t="str">
        <f t="shared" ref="V133" si="333">IF(U132="","",1)</f>
        <v/>
      </c>
      <c r="W133" s="120"/>
      <c r="X133" s="130"/>
      <c r="Y133" s="131"/>
      <c r="Z133" s="46"/>
      <c r="AB133" s="201"/>
      <c r="AC133" s="206"/>
      <c r="AD133" s="220"/>
      <c r="AF133" s="206" t="s">
        <v>42</v>
      </c>
      <c r="AG133" s="190" t="s">
        <v>42</v>
      </c>
      <c r="AH133" s="190" t="s">
        <v>42</v>
      </c>
      <c r="AI133" s="190" t="s">
        <v>42</v>
      </c>
      <c r="AJ133" s="207" t="s">
        <v>42</v>
      </c>
      <c r="AK133" s="242"/>
      <c r="AL133" s="206" t="s">
        <v>42</v>
      </c>
      <c r="AM133" s="206" t="s">
        <v>42</v>
      </c>
      <c r="AN133" s="206" t="s">
        <v>42</v>
      </c>
      <c r="AO133" s="206" t="s">
        <v>42</v>
      </c>
      <c r="AP133" s="206" t="s">
        <v>42</v>
      </c>
      <c r="AQ133" s="206" t="s">
        <v>42</v>
      </c>
      <c r="AR133" s="206" t="s">
        <v>42</v>
      </c>
      <c r="AS133" s="206" t="s">
        <v>42</v>
      </c>
      <c r="AT133" s="206" t="s">
        <v>42</v>
      </c>
      <c r="AU133" s="206" t="s">
        <v>42</v>
      </c>
      <c r="AV133" s="206" t="s">
        <v>42</v>
      </c>
      <c r="AW133" s="206" t="s">
        <v>42</v>
      </c>
      <c r="AX133" s="206" t="s">
        <v>42</v>
      </c>
      <c r="AY133" s="206" t="s">
        <v>42</v>
      </c>
      <c r="AZ133" s="206" t="s">
        <v>42</v>
      </c>
      <c r="BA133" s="206" t="s">
        <v>42</v>
      </c>
      <c r="BB133" s="206" t="s">
        <v>42</v>
      </c>
      <c r="BC133" s="206" t="s">
        <v>42</v>
      </c>
      <c r="BD133" s="206" t="s">
        <v>42</v>
      </c>
      <c r="BE133" s="223"/>
      <c r="BF133" s="220"/>
      <c r="BG133" s="207"/>
      <c r="BH133" s="205"/>
    </row>
    <row r="134" spans="2:60" s="224" customFormat="1" ht="8.5" customHeight="1" thickBot="1" x14ac:dyDescent="0.25">
      <c r="B134" s="65"/>
      <c r="C134" s="118"/>
      <c r="D134" s="132"/>
      <c r="E134" s="133"/>
      <c r="F134" s="167"/>
      <c r="G134" s="134"/>
      <c r="H134" s="146"/>
      <c r="I134" s="147"/>
      <c r="J134" s="146"/>
      <c r="K134" s="150"/>
      <c r="L134" s="113"/>
      <c r="M134" s="113"/>
      <c r="N134" s="113"/>
      <c r="O134" s="151"/>
      <c r="P134" s="146"/>
      <c r="Q134" s="152"/>
      <c r="R134" s="153"/>
      <c r="S134" s="146"/>
      <c r="T134" s="112" t="str">
        <f t="shared" ref="T134" si="334">IF(U132="","",1)</f>
        <v/>
      </c>
      <c r="U134" s="113" t="str">
        <f t="shared" ref="U134" si="335">IF(U132="","",1)</f>
        <v/>
      </c>
      <c r="V134" s="114" t="str">
        <f t="shared" ref="V134" si="336">IF(U132="","",1)</f>
        <v/>
      </c>
      <c r="W134" s="146"/>
      <c r="X134" s="132"/>
      <c r="Y134" s="159"/>
      <c r="Z134" s="64"/>
      <c r="AB134" s="225"/>
      <c r="AC134" s="226"/>
      <c r="AD134" s="227"/>
      <c r="AF134" s="228"/>
      <c r="AG134" s="229"/>
      <c r="AH134" s="229"/>
      <c r="AI134" s="229"/>
      <c r="AJ134" s="230"/>
      <c r="AL134" s="229"/>
      <c r="AM134" s="229"/>
      <c r="AN134" s="229"/>
      <c r="AO134" s="229"/>
      <c r="AP134" s="229"/>
      <c r="AQ134" s="229"/>
      <c r="AR134" s="229"/>
      <c r="AS134" s="229"/>
      <c r="AT134" s="229"/>
      <c r="AU134" s="229"/>
      <c r="AV134" s="229"/>
      <c r="AW134" s="229"/>
      <c r="AX134" s="229"/>
      <c r="AY134" s="229"/>
      <c r="AZ134" s="229"/>
      <c r="BA134" s="229"/>
      <c r="BB134" s="229"/>
      <c r="BC134" s="229"/>
      <c r="BD134" s="230"/>
      <c r="BE134" s="231"/>
      <c r="BF134" s="232"/>
      <c r="BG134" s="233"/>
      <c r="BH134" s="234"/>
    </row>
    <row r="135" spans="2:60" ht="8.5" customHeight="1" thickTop="1" x14ac:dyDescent="0.2">
      <c r="B135" s="41"/>
      <c r="C135" s="116"/>
      <c r="D135" s="129"/>
      <c r="E135" s="130"/>
      <c r="F135" s="108"/>
      <c r="G135" s="131"/>
      <c r="H135" s="120"/>
      <c r="I135" s="143"/>
      <c r="J135" s="120"/>
      <c r="K135" s="116"/>
      <c r="L135" s="108"/>
      <c r="M135" s="108"/>
      <c r="N135" s="108"/>
      <c r="O135" s="131"/>
      <c r="P135" s="108"/>
      <c r="Q135" s="148"/>
      <c r="R135" s="149"/>
      <c r="S135" s="120"/>
      <c r="T135" s="107" t="str">
        <f t="shared" ref="T135" si="337">IF(U136="","",1)</f>
        <v/>
      </c>
      <c r="U135" s="108" t="str">
        <f t="shared" ref="U135" si="338">IF(U136="","",1)</f>
        <v/>
      </c>
      <c r="V135" s="109" t="str">
        <f t="shared" ref="V135" si="339">IF(U136="","",1)</f>
        <v/>
      </c>
      <c r="W135" s="120"/>
      <c r="X135" s="130"/>
      <c r="Y135" s="131"/>
      <c r="Z135" s="46"/>
      <c r="AB135" s="201"/>
      <c r="AC135" s="206"/>
      <c r="AD135" s="235"/>
      <c r="AF135" s="236"/>
      <c r="AG135" s="237"/>
      <c r="AH135" s="237"/>
      <c r="AI135" s="238"/>
      <c r="AJ135" s="239"/>
      <c r="AL135" s="238"/>
      <c r="AM135" s="238"/>
      <c r="AN135" s="238"/>
      <c r="AO135" s="238"/>
      <c r="AP135" s="238"/>
      <c r="AQ135" s="238"/>
      <c r="AR135" s="238"/>
      <c r="AS135" s="238"/>
      <c r="AT135" s="238"/>
      <c r="AU135" s="248"/>
      <c r="AV135" s="248"/>
      <c r="AW135" s="248"/>
      <c r="AX135" s="248"/>
      <c r="AY135" s="248"/>
      <c r="AZ135" s="248"/>
      <c r="BA135" s="248"/>
      <c r="BB135" s="248"/>
      <c r="BC135" s="248"/>
      <c r="BD135" s="249"/>
      <c r="BE135" s="223"/>
      <c r="BF135" s="235"/>
      <c r="BG135" s="207"/>
      <c r="BH135" s="205"/>
    </row>
    <row r="136" spans="2:60" x14ac:dyDescent="0.2">
      <c r="B136" s="41"/>
      <c r="C136" s="116">
        <v>30</v>
      </c>
      <c r="D136" s="129" t="str">
        <f t="shared" si="204"/>
        <v/>
      </c>
      <c r="E136" s="130"/>
      <c r="F136" s="108" t="str">
        <f>IF(COUNT(#REF!,#REF!,#REF!,#REF!,#REF!,#REF!,#REF!,#REF!,#REF!,#REF!,#REF!,#REF!,#REF!,#REF!,AL136,AM136,AN136,AO136,AP136,AQ136,AR136,AS136,AT136)=0,"", COUNT(#REF!,#REF!,#REF!,#REF!,#REF!,#REF!,#REF!,#REF!,#REF!,#REF!,#REF!,#REF!,#REF!,#REF!,AL136,AM136,AN136,AO136,AP136,AQ136,AR136,AS136,AT136))</f>
        <v/>
      </c>
      <c r="G136" s="131" t="str">
        <f t="shared" si="205"/>
        <v/>
      </c>
      <c r="H136" s="120"/>
      <c r="I136" s="143"/>
      <c r="J136" s="145" t="s">
        <v>32</v>
      </c>
      <c r="K136" s="116" t="str">
        <f>IFERROR(LARGE((AL136:BD136),1),"")</f>
        <v/>
      </c>
      <c r="L136" s="108" t="str">
        <f>IFERROR(LARGE((AL136:BD136),2),"")</f>
        <v/>
      </c>
      <c r="M136" s="108" t="str">
        <f>IFERROR(LARGE((AL136:BD136),3),"")</f>
        <v/>
      </c>
      <c r="N136" s="108" t="str">
        <f>IFERROR(LARGE((AL136:BD136),4),"")</f>
        <v/>
      </c>
      <c r="O136" s="131" t="str">
        <f>IFERROR(LARGE((AL136:BD136),5),"")</f>
        <v/>
      </c>
      <c r="P136" s="108"/>
      <c r="Q136" s="148" t="str">
        <f t="shared" si="206"/>
        <v/>
      </c>
      <c r="R136" s="149" t="str">
        <f t="shared" si="207"/>
        <v/>
      </c>
      <c r="S136" s="120"/>
      <c r="T136" s="107" t="str">
        <f t="shared" ref="T136" si="340">IF(U136="","",1)</f>
        <v/>
      </c>
      <c r="U136" s="110" t="str">
        <f t="shared" ref="U136" si="341">IF(SUM(Q136:R136)=0,"",SUM(Q136:R136))</f>
        <v/>
      </c>
      <c r="V136" s="109" t="str">
        <f t="shared" ref="V136" si="342">IF(U136="","",1)</f>
        <v/>
      </c>
      <c r="W136" s="120"/>
      <c r="X136" s="130" t="str">
        <f t="shared" si="194"/>
        <v/>
      </c>
      <c r="Y136" s="131"/>
      <c r="Z136" s="46"/>
      <c r="AB136" s="201"/>
      <c r="AC136" s="206">
        <v>30</v>
      </c>
      <c r="AD136" s="220" t="s">
        <v>40</v>
      </c>
      <c r="AF136" s="206"/>
      <c r="AG136" s="190"/>
      <c r="AH136" s="190"/>
      <c r="AI136" s="190"/>
      <c r="AJ136" s="207"/>
      <c r="AK136" s="242"/>
      <c r="AL136" s="222" t="s">
        <v>32</v>
      </c>
      <c r="AM136" s="222" t="s">
        <v>32</v>
      </c>
      <c r="AN136" s="222" t="s">
        <v>32</v>
      </c>
      <c r="AO136" s="222" t="s">
        <v>32</v>
      </c>
      <c r="AP136" s="222" t="s">
        <v>32</v>
      </c>
      <c r="AQ136" s="222" t="s">
        <v>32</v>
      </c>
      <c r="AR136" s="222" t="s">
        <v>32</v>
      </c>
      <c r="AS136" s="222" t="s">
        <v>32</v>
      </c>
      <c r="AT136" s="222" t="s">
        <v>32</v>
      </c>
      <c r="AU136" s="222" t="s">
        <v>32</v>
      </c>
      <c r="AV136" s="222" t="s">
        <v>32</v>
      </c>
      <c r="AW136" s="222" t="s">
        <v>32</v>
      </c>
      <c r="AX136" s="222" t="s">
        <v>32</v>
      </c>
      <c r="AY136" s="222" t="s">
        <v>32</v>
      </c>
      <c r="AZ136" s="222" t="s">
        <v>32</v>
      </c>
      <c r="BA136" s="222" t="s">
        <v>32</v>
      </c>
      <c r="BB136" s="222" t="s">
        <v>32</v>
      </c>
      <c r="BC136" s="222" t="s">
        <v>32</v>
      </c>
      <c r="BD136" s="222" t="s">
        <v>32</v>
      </c>
      <c r="BE136" s="223"/>
      <c r="BF136" s="220" t="str">
        <f>IF(AD136="Athlete Name","",AD136)</f>
        <v/>
      </c>
      <c r="BG136" s="207">
        <v>30</v>
      </c>
      <c r="BH136" s="205"/>
    </row>
    <row r="137" spans="2:60" x14ac:dyDescent="0.2">
      <c r="B137" s="41"/>
      <c r="C137" s="116"/>
      <c r="D137" s="129"/>
      <c r="E137" s="130"/>
      <c r="F137" s="108"/>
      <c r="G137" s="131"/>
      <c r="H137" s="120"/>
      <c r="I137" s="143" t="str">
        <f>IF(SUM(AF137:AJ137)=0,"",SUM(AF137:AJ137))</f>
        <v/>
      </c>
      <c r="J137" s="145" t="s">
        <v>42</v>
      </c>
      <c r="K137" s="116" t="str">
        <f>IFERROR(LARGE((AL137:BD137),1),"")</f>
        <v/>
      </c>
      <c r="L137" s="108" t="str">
        <f>IFERROR(LARGE((AL137:BD137),2),"")</f>
        <v/>
      </c>
      <c r="M137" s="108" t="str">
        <f>IFERROR(LARGE((AL137:BD137),3),"")</f>
        <v/>
      </c>
      <c r="N137" s="108" t="str">
        <f>IFERROR(LARGE((AL137:BD137),4),"")</f>
        <v/>
      </c>
      <c r="O137" s="131" t="str">
        <f>IFERROR(LARGE((AL137:BD137),5),"")</f>
        <v/>
      </c>
      <c r="P137" s="108"/>
      <c r="Q137" s="148"/>
      <c r="R137" s="149"/>
      <c r="S137" s="120"/>
      <c r="T137" s="107" t="str">
        <f t="shared" ref="T137" si="343">IF(U136="","",1)</f>
        <v/>
      </c>
      <c r="U137" s="111" t="str">
        <f t="shared" ref="U137" si="344">IF(U136="","",1)</f>
        <v/>
      </c>
      <c r="V137" s="109" t="str">
        <f t="shared" ref="V137" si="345">IF(U136="","",1)</f>
        <v/>
      </c>
      <c r="W137" s="120"/>
      <c r="X137" s="130"/>
      <c r="Y137" s="131"/>
      <c r="Z137" s="46"/>
      <c r="AB137" s="201"/>
      <c r="AC137" s="206"/>
      <c r="AD137" s="220"/>
      <c r="AF137" s="206" t="s">
        <v>42</v>
      </c>
      <c r="AG137" s="190" t="s">
        <v>42</v>
      </c>
      <c r="AH137" s="190" t="s">
        <v>42</v>
      </c>
      <c r="AI137" s="190" t="s">
        <v>42</v>
      </c>
      <c r="AJ137" s="207" t="s">
        <v>42</v>
      </c>
      <c r="AK137" s="242"/>
      <c r="AL137" s="206" t="s">
        <v>42</v>
      </c>
      <c r="AM137" s="206" t="s">
        <v>42</v>
      </c>
      <c r="AN137" s="206" t="s">
        <v>42</v>
      </c>
      <c r="AO137" s="206" t="s">
        <v>42</v>
      </c>
      <c r="AP137" s="206" t="s">
        <v>42</v>
      </c>
      <c r="AQ137" s="206" t="s">
        <v>42</v>
      </c>
      <c r="AR137" s="206" t="s">
        <v>42</v>
      </c>
      <c r="AS137" s="206" t="s">
        <v>42</v>
      </c>
      <c r="AT137" s="206" t="s">
        <v>42</v>
      </c>
      <c r="AU137" s="206" t="s">
        <v>42</v>
      </c>
      <c r="AV137" s="206" t="s">
        <v>42</v>
      </c>
      <c r="AW137" s="206" t="s">
        <v>42</v>
      </c>
      <c r="AX137" s="206" t="s">
        <v>42</v>
      </c>
      <c r="AY137" s="206" t="s">
        <v>42</v>
      </c>
      <c r="AZ137" s="206" t="s">
        <v>42</v>
      </c>
      <c r="BA137" s="206" t="s">
        <v>42</v>
      </c>
      <c r="BB137" s="206" t="s">
        <v>42</v>
      </c>
      <c r="BC137" s="206" t="s">
        <v>42</v>
      </c>
      <c r="BD137" s="206" t="s">
        <v>42</v>
      </c>
      <c r="BE137" s="223"/>
      <c r="BF137" s="220"/>
      <c r="BG137" s="207"/>
      <c r="BH137" s="205"/>
    </row>
    <row r="138" spans="2:60" s="224" customFormat="1" ht="8.5" customHeight="1" thickBot="1" x14ac:dyDescent="0.25">
      <c r="B138" s="65"/>
      <c r="C138" s="118"/>
      <c r="D138" s="137"/>
      <c r="E138" s="133"/>
      <c r="F138" s="138"/>
      <c r="G138" s="139"/>
      <c r="H138" s="146"/>
      <c r="I138" s="144"/>
      <c r="J138" s="146"/>
      <c r="K138" s="137"/>
      <c r="L138" s="138"/>
      <c r="M138" s="138"/>
      <c r="N138" s="138"/>
      <c r="O138" s="139"/>
      <c r="P138" s="146"/>
      <c r="Q138" s="154"/>
      <c r="R138" s="139"/>
      <c r="S138" s="146"/>
      <c r="T138" s="156" t="str">
        <f t="shared" ref="T138" si="346">IF(U136="","",1)</f>
        <v/>
      </c>
      <c r="U138" s="157" t="str">
        <f t="shared" ref="U138" si="347">IF(U136="","",1)</f>
        <v/>
      </c>
      <c r="V138" s="158" t="str">
        <f t="shared" ref="V138" si="348">IF(U136="","",1)</f>
        <v/>
      </c>
      <c r="W138" s="146"/>
      <c r="X138" s="144"/>
      <c r="Y138" s="159"/>
      <c r="Z138" s="64"/>
      <c r="AB138" s="225"/>
      <c r="AC138" s="226"/>
      <c r="AD138" s="243"/>
      <c r="AF138" s="244"/>
      <c r="AG138" s="245"/>
      <c r="AH138" s="245"/>
      <c r="AI138" s="245"/>
      <c r="AJ138" s="246"/>
      <c r="AL138" s="245"/>
      <c r="AM138" s="245"/>
      <c r="AN138" s="245"/>
      <c r="AO138" s="245"/>
      <c r="AP138" s="245"/>
      <c r="AQ138" s="245"/>
      <c r="AR138" s="245"/>
      <c r="AS138" s="245"/>
      <c r="AT138" s="245"/>
      <c r="AU138" s="245"/>
      <c r="AV138" s="245"/>
      <c r="AW138" s="245"/>
      <c r="AX138" s="245"/>
      <c r="AY138" s="245"/>
      <c r="AZ138" s="245"/>
      <c r="BA138" s="245"/>
      <c r="BB138" s="245"/>
      <c r="BC138" s="245"/>
      <c r="BD138" s="246"/>
      <c r="BF138" s="247"/>
      <c r="BG138" s="233"/>
      <c r="BH138" s="234"/>
    </row>
    <row r="139" spans="2:60" s="208" customFormat="1" x14ac:dyDescent="0.2">
      <c r="B139" s="44"/>
      <c r="C139" s="117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 t="s">
        <v>21</v>
      </c>
      <c r="R139" s="160" t="s">
        <v>22</v>
      </c>
      <c r="S139" s="160"/>
      <c r="T139" s="160"/>
      <c r="U139" s="160"/>
      <c r="V139" s="160"/>
      <c r="W139" s="160"/>
      <c r="X139" s="160"/>
      <c r="Y139" s="122"/>
      <c r="Z139" s="45"/>
      <c r="AB139" s="209"/>
      <c r="AC139" s="210"/>
      <c r="AF139" s="208" t="s">
        <v>23</v>
      </c>
      <c r="AG139" s="208" t="s">
        <v>24</v>
      </c>
      <c r="AH139" s="208" t="s">
        <v>24</v>
      </c>
      <c r="AI139" s="208" t="s">
        <v>25</v>
      </c>
      <c r="AJ139" s="208" t="s">
        <v>26</v>
      </c>
      <c r="AL139" s="208">
        <f t="shared" ref="AL139:BD141" si="349">AL13</f>
        <v>2022</v>
      </c>
      <c r="AM139" s="208">
        <f t="shared" si="349"/>
        <v>2022</v>
      </c>
      <c r="AN139" s="208">
        <f t="shared" si="349"/>
        <v>2022</v>
      </c>
      <c r="AO139" s="208">
        <f t="shared" si="349"/>
        <v>2022</v>
      </c>
      <c r="AP139" s="208">
        <f t="shared" si="349"/>
        <v>2022</v>
      </c>
      <c r="AQ139" s="208">
        <f t="shared" si="349"/>
        <v>2022</v>
      </c>
      <c r="AR139" s="208">
        <f t="shared" si="349"/>
        <v>2022</v>
      </c>
      <c r="AS139" s="208">
        <f t="shared" si="349"/>
        <v>2022</v>
      </c>
      <c r="AT139" s="208">
        <f t="shared" si="349"/>
        <v>2022</v>
      </c>
      <c r="AU139" s="208">
        <f t="shared" si="349"/>
        <v>2023</v>
      </c>
      <c r="AV139" s="208">
        <f t="shared" si="349"/>
        <v>2023</v>
      </c>
      <c r="AW139" s="208">
        <f t="shared" si="349"/>
        <v>2023</v>
      </c>
      <c r="AX139" s="208">
        <f t="shared" si="349"/>
        <v>2023</v>
      </c>
      <c r="AY139" s="208">
        <f t="shared" si="349"/>
        <v>2023</v>
      </c>
      <c r="AZ139" s="208">
        <f t="shared" si="349"/>
        <v>2023</v>
      </c>
      <c r="BA139" s="208" t="str">
        <f t="shared" si="349"/>
        <v>Year</v>
      </c>
      <c r="BB139" s="208" t="str">
        <f t="shared" si="349"/>
        <v>Year</v>
      </c>
      <c r="BC139" s="208" t="str">
        <f t="shared" si="349"/>
        <v>Year</v>
      </c>
      <c r="BD139" s="208" t="str">
        <f t="shared" si="349"/>
        <v>Year</v>
      </c>
      <c r="BG139" s="211"/>
      <c r="BH139" s="212"/>
    </row>
    <row r="140" spans="2:60" s="208" customFormat="1" x14ac:dyDescent="0.2">
      <c r="B140" s="44"/>
      <c r="C140" s="117" t="s">
        <v>28</v>
      </c>
      <c r="D140" s="160"/>
      <c r="E140" s="160"/>
      <c r="F140" s="160" t="s">
        <v>29</v>
      </c>
      <c r="G140" s="160" t="s">
        <v>30</v>
      </c>
      <c r="H140" s="160"/>
      <c r="I140" s="160" t="s">
        <v>24</v>
      </c>
      <c r="J140" s="160"/>
      <c r="K140" s="396" t="s">
        <v>31</v>
      </c>
      <c r="L140" s="396"/>
      <c r="M140" s="396"/>
      <c r="N140" s="396"/>
      <c r="O140" s="396"/>
      <c r="P140" s="160"/>
      <c r="Q140" s="160" t="s">
        <v>32</v>
      </c>
      <c r="R140" s="160" t="s">
        <v>33</v>
      </c>
      <c r="S140" s="160"/>
      <c r="T140" s="160"/>
      <c r="U140" s="160" t="s">
        <v>34</v>
      </c>
      <c r="V140" s="160"/>
      <c r="W140" s="160"/>
      <c r="X140" s="160"/>
      <c r="Y140" s="122"/>
      <c r="Z140" s="45"/>
      <c r="AB140" s="209"/>
      <c r="AC140" s="210" t="s">
        <v>28</v>
      </c>
      <c r="AF140" s="208" t="s">
        <v>35</v>
      </c>
      <c r="AG140" s="208" t="s">
        <v>36</v>
      </c>
      <c r="AH140" s="208" t="s">
        <v>34</v>
      </c>
      <c r="AI140" s="208" t="s">
        <v>37</v>
      </c>
      <c r="AJ140" s="208" t="s">
        <v>32</v>
      </c>
      <c r="AL140" s="208">
        <f t="shared" si="349"/>
        <v>6</v>
      </c>
      <c r="AM140" s="208">
        <f t="shared" si="349"/>
        <v>6</v>
      </c>
      <c r="AN140" s="208">
        <f t="shared" si="349"/>
        <v>6</v>
      </c>
      <c r="AO140" s="208">
        <f t="shared" si="349"/>
        <v>8</v>
      </c>
      <c r="AP140" s="208">
        <f t="shared" si="349"/>
        <v>8</v>
      </c>
      <c r="AQ140" s="208">
        <f t="shared" si="349"/>
        <v>9</v>
      </c>
      <c r="AR140" s="208">
        <f t="shared" si="349"/>
        <v>10</v>
      </c>
      <c r="AS140" s="208">
        <f t="shared" si="349"/>
        <v>11</v>
      </c>
      <c r="AT140" s="208">
        <f t="shared" si="349"/>
        <v>12</v>
      </c>
      <c r="AU140" s="208">
        <f t="shared" si="349"/>
        <v>2</v>
      </c>
      <c r="AV140" s="208">
        <f t="shared" si="349"/>
        <v>3</v>
      </c>
      <c r="AW140" s="208">
        <f t="shared" si="349"/>
        <v>3</v>
      </c>
      <c r="AX140" s="208">
        <f t="shared" si="349"/>
        <v>3</v>
      </c>
      <c r="AY140" s="208">
        <f t="shared" si="349"/>
        <v>3</v>
      </c>
      <c r="AZ140" s="208">
        <f t="shared" si="349"/>
        <v>4</v>
      </c>
      <c r="BA140" s="208" t="str">
        <f t="shared" si="349"/>
        <v>Month</v>
      </c>
      <c r="BB140" s="208" t="str">
        <f t="shared" si="349"/>
        <v>Month</v>
      </c>
      <c r="BC140" s="208" t="str">
        <f t="shared" si="349"/>
        <v>Month</v>
      </c>
      <c r="BD140" s="208" t="str">
        <f t="shared" si="349"/>
        <v>Month</v>
      </c>
      <c r="BG140" s="211" t="s">
        <v>28</v>
      </c>
      <c r="BH140" s="212"/>
    </row>
    <row r="141" spans="2:60" s="208" customFormat="1" ht="16" thickBot="1" x14ac:dyDescent="0.25">
      <c r="B141" s="44"/>
      <c r="C141" s="117" t="s">
        <v>39</v>
      </c>
      <c r="D141" s="123" t="s">
        <v>40</v>
      </c>
      <c r="E141" s="160"/>
      <c r="F141" s="123" t="s">
        <v>30</v>
      </c>
      <c r="G141" s="123" t="s">
        <v>41</v>
      </c>
      <c r="H141" s="160"/>
      <c r="I141" s="123" t="s">
        <v>42</v>
      </c>
      <c r="J141" s="160"/>
      <c r="K141" s="123">
        <v>1</v>
      </c>
      <c r="L141" s="123">
        <v>2</v>
      </c>
      <c r="M141" s="123">
        <v>3</v>
      </c>
      <c r="N141" s="123">
        <v>4</v>
      </c>
      <c r="O141" s="123">
        <v>5</v>
      </c>
      <c r="P141" s="160"/>
      <c r="Q141" s="123" t="s">
        <v>43</v>
      </c>
      <c r="R141" s="123" t="s">
        <v>43</v>
      </c>
      <c r="S141" s="160"/>
      <c r="T141" s="124"/>
      <c r="U141" s="124" t="s">
        <v>43</v>
      </c>
      <c r="V141" s="124"/>
      <c r="W141" s="160"/>
      <c r="X141" s="123" t="s">
        <v>40</v>
      </c>
      <c r="Y141" s="122"/>
      <c r="Z141" s="45"/>
      <c r="AB141" s="209"/>
      <c r="AC141" s="210" t="s">
        <v>39</v>
      </c>
      <c r="AD141" s="213" t="s">
        <v>40</v>
      </c>
      <c r="AF141" s="213" t="s">
        <v>42</v>
      </c>
      <c r="AG141" s="213" t="s">
        <v>42</v>
      </c>
      <c r="AH141" s="213" t="s">
        <v>42</v>
      </c>
      <c r="AI141" s="213" t="s">
        <v>42</v>
      </c>
      <c r="AJ141" s="213" t="s">
        <v>42</v>
      </c>
      <c r="AL141" s="213" t="str">
        <f t="shared" si="349"/>
        <v>USAS N</v>
      </c>
      <c r="AM141" s="213" t="str">
        <f t="shared" si="349"/>
        <v>USAS N</v>
      </c>
      <c r="AN141" s="213" t="str">
        <f t="shared" si="349"/>
        <v>USAS N</v>
      </c>
      <c r="AO141" s="213" t="str">
        <f t="shared" si="349"/>
        <v>Ranking match</v>
      </c>
      <c r="AP141" s="213" t="str">
        <f t="shared" si="349"/>
        <v>Ranking match</v>
      </c>
      <c r="AQ141" s="213" t="str">
        <f t="shared" si="349"/>
        <v>USAS PTO</v>
      </c>
      <c r="AR141" s="213" t="str">
        <f t="shared" si="349"/>
        <v>World Champs</v>
      </c>
      <c r="AS141" s="213" t="str">
        <f t="shared" si="349"/>
        <v>USAS PTO</v>
      </c>
      <c r="AT141" s="213" t="str">
        <f t="shared" si="349"/>
        <v>Presidents Cup</v>
      </c>
      <c r="AU141" s="213" t="str">
        <f t="shared" si="349"/>
        <v>WC Cairo</v>
      </c>
      <c r="AV141" s="213" t="str">
        <f t="shared" si="349"/>
        <v>March Ranking</v>
      </c>
      <c r="AW141" s="213" t="str">
        <f t="shared" si="349"/>
        <v>March Ranking</v>
      </c>
      <c r="AX141" s="213" t="str">
        <f t="shared" si="349"/>
        <v>March Ranking</v>
      </c>
      <c r="AY141" s="213" t="str">
        <f t="shared" si="349"/>
        <v>COS PTO</v>
      </c>
      <c r="AZ141" s="213" t="str">
        <f t="shared" si="349"/>
        <v>WC Lima</v>
      </c>
      <c r="BA141" s="213" t="str">
        <f t="shared" si="349"/>
        <v>Event 30</v>
      </c>
      <c r="BB141" s="213" t="str">
        <f t="shared" si="349"/>
        <v>Event 31</v>
      </c>
      <c r="BC141" s="213" t="str">
        <f t="shared" si="349"/>
        <v>Event 32</v>
      </c>
      <c r="BD141" s="213" t="str">
        <f t="shared" si="349"/>
        <v>Event 33</v>
      </c>
      <c r="BF141" s="213" t="s">
        <v>40</v>
      </c>
      <c r="BG141" s="211" t="s">
        <v>39</v>
      </c>
      <c r="BH141" s="212"/>
    </row>
    <row r="142" spans="2:60" s="224" customFormat="1" ht="8.5" customHeight="1" x14ac:dyDescent="0.2">
      <c r="B142" s="65"/>
      <c r="C142" s="118"/>
      <c r="D142" s="129"/>
      <c r="E142" s="133"/>
      <c r="F142" s="108"/>
      <c r="G142" s="131"/>
      <c r="H142" s="146"/>
      <c r="I142" s="133"/>
      <c r="J142" s="146"/>
      <c r="K142" s="118"/>
      <c r="L142" s="146"/>
      <c r="M142" s="146"/>
      <c r="N142" s="146"/>
      <c r="O142" s="159"/>
      <c r="P142" s="146"/>
      <c r="Q142" s="148"/>
      <c r="R142" s="149"/>
      <c r="S142" s="146"/>
      <c r="T142" s="171"/>
      <c r="U142" s="146"/>
      <c r="V142" s="172"/>
      <c r="W142" s="146"/>
      <c r="X142" s="130"/>
      <c r="Y142" s="159"/>
      <c r="Z142" s="64"/>
      <c r="AB142" s="225"/>
      <c r="AC142" s="226"/>
      <c r="AD142" s="214"/>
      <c r="AF142" s="215"/>
      <c r="AG142" s="216"/>
      <c r="AH142" s="216"/>
      <c r="AI142" s="216"/>
      <c r="AJ142" s="217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7"/>
      <c r="BE142" s="231"/>
      <c r="BF142" s="214"/>
      <c r="BG142" s="233"/>
      <c r="BH142" s="234"/>
    </row>
    <row r="143" spans="2:60" x14ac:dyDescent="0.2">
      <c r="B143" s="41"/>
      <c r="C143" s="116">
        <v>31</v>
      </c>
      <c r="D143" s="129" t="str">
        <f t="shared" ref="D143" si="350">IF(AD143="Athlete Name","",AD143)</f>
        <v/>
      </c>
      <c r="E143" s="130"/>
      <c r="F143" s="108" t="str">
        <f>IF(COUNT(#REF!,#REF!,#REF!,#REF!,#REF!,#REF!,#REF!,#REF!,#REF!,#REF!,#REF!,#REF!,#REF!,#REF!,AL143,AM143,AN143,AO143,AP143,AQ143,AR143,AS143,AT143)=0,"", COUNT(#REF!,#REF!,#REF!,#REF!,#REF!,#REF!,#REF!,#REF!,#REF!,#REF!,#REF!,#REF!,#REF!,#REF!,AL143,AM143,AN143,AO143,AP143,AQ143,AR143,AS143,AT143))</f>
        <v/>
      </c>
      <c r="G143" s="131" t="str">
        <f t="shared" ref="G143" si="351">_xlfn.IFS(F143="","",F143=1,1,F143=2,2,F143=3,3,F143=4,4,F143=5,5,F143&gt;5,5)</f>
        <v/>
      </c>
      <c r="H143" s="120"/>
      <c r="I143" s="143"/>
      <c r="J143" s="145" t="s">
        <v>32</v>
      </c>
      <c r="K143" s="116" t="str">
        <f>IFERROR(LARGE((AL143:BD143),1),"")</f>
        <v/>
      </c>
      <c r="L143" s="108" t="str">
        <f>IFERROR(LARGE((AL143:BD143),2),"")</f>
        <v/>
      </c>
      <c r="M143" s="108" t="str">
        <f>IFERROR(LARGE((AL143:BD143),3),"")</f>
        <v/>
      </c>
      <c r="N143" s="108" t="str">
        <f>IFERROR(LARGE((AL143:BD143),4),"")</f>
        <v/>
      </c>
      <c r="O143" s="131" t="str">
        <f>IFERROR(LARGE((AL143:BD143),5),"")</f>
        <v/>
      </c>
      <c r="P143" s="108"/>
      <c r="Q143" s="148" t="str">
        <f t="shared" ref="Q143" si="352">IFERROR(AVERAGEIF(K143:O143,"&gt;0"),"")</f>
        <v/>
      </c>
      <c r="R143" s="149" t="str">
        <f t="shared" ref="R143" si="353">IF(SUM(AF144:AJ144,K144:O144)=0,"",SUM(AF144:AJ144,K144:O144))</f>
        <v/>
      </c>
      <c r="S143" s="120"/>
      <c r="T143" s="107" t="str">
        <f t="shared" ref="T143" si="354">IF(U143="","",1)</f>
        <v/>
      </c>
      <c r="U143" s="110" t="str">
        <f t="shared" ref="U143" si="355">IF(SUM(Q143:R143)=0,"",SUM(Q143:R143))</f>
        <v/>
      </c>
      <c r="V143" s="109" t="str">
        <f t="shared" ref="V143" si="356">IF(U143="","",1)</f>
        <v/>
      </c>
      <c r="W143" s="120"/>
      <c r="X143" s="130" t="str">
        <f t="shared" ref="X143" si="357">IF(AD143="Athlete Name","",AD143)</f>
        <v/>
      </c>
      <c r="Y143" s="131"/>
      <c r="Z143" s="46"/>
      <c r="AB143" s="201"/>
      <c r="AC143" s="206">
        <v>31</v>
      </c>
      <c r="AD143" s="220" t="s">
        <v>40</v>
      </c>
      <c r="AF143" s="206"/>
      <c r="AG143" s="190"/>
      <c r="AH143" s="190"/>
      <c r="AI143" s="190"/>
      <c r="AJ143" s="207"/>
      <c r="AK143" s="242"/>
      <c r="AL143" s="222" t="s">
        <v>32</v>
      </c>
      <c r="AM143" s="222" t="s">
        <v>32</v>
      </c>
      <c r="AN143" s="222" t="s">
        <v>32</v>
      </c>
      <c r="AO143" s="222" t="s">
        <v>32</v>
      </c>
      <c r="AP143" s="222" t="s">
        <v>32</v>
      </c>
      <c r="AQ143" s="222" t="s">
        <v>32</v>
      </c>
      <c r="AR143" s="222" t="s">
        <v>32</v>
      </c>
      <c r="AS143" s="222" t="s">
        <v>32</v>
      </c>
      <c r="AT143" s="222" t="s">
        <v>32</v>
      </c>
      <c r="AU143" s="222" t="s">
        <v>32</v>
      </c>
      <c r="AV143" s="222" t="s">
        <v>32</v>
      </c>
      <c r="AW143" s="222" t="s">
        <v>32</v>
      </c>
      <c r="AX143" s="222" t="s">
        <v>32</v>
      </c>
      <c r="AY143" s="222" t="s">
        <v>32</v>
      </c>
      <c r="AZ143" s="222" t="s">
        <v>32</v>
      </c>
      <c r="BA143" s="222" t="s">
        <v>32</v>
      </c>
      <c r="BB143" s="222" t="s">
        <v>32</v>
      </c>
      <c r="BC143" s="222" t="s">
        <v>32</v>
      </c>
      <c r="BD143" s="222" t="s">
        <v>32</v>
      </c>
      <c r="BE143" s="223"/>
      <c r="BF143" s="220" t="str">
        <f>IF(AD143="Athlete Name","",AD143)</f>
        <v/>
      </c>
      <c r="BG143" s="207">
        <v>31</v>
      </c>
      <c r="BH143" s="205"/>
    </row>
    <row r="144" spans="2:60" x14ac:dyDescent="0.2">
      <c r="B144" s="41"/>
      <c r="C144" s="116"/>
      <c r="D144" s="129"/>
      <c r="E144" s="130"/>
      <c r="F144" s="108"/>
      <c r="G144" s="131"/>
      <c r="H144" s="120"/>
      <c r="I144" s="143" t="str">
        <f>IF(SUM(AF144:AJ144)=0,"",SUM(AF144:AJ144))</f>
        <v/>
      </c>
      <c r="J144" s="145" t="s">
        <v>42</v>
      </c>
      <c r="K144" s="116" t="str">
        <f>IFERROR(LARGE((AL144:BD144),1),"")</f>
        <v/>
      </c>
      <c r="L144" s="108" t="str">
        <f>IFERROR(LARGE((AL144:BD144),2),"")</f>
        <v/>
      </c>
      <c r="M144" s="108" t="str">
        <f>IFERROR(LARGE((AL144:BD144),3),"")</f>
        <v/>
      </c>
      <c r="N144" s="108" t="str">
        <f>IFERROR(LARGE((AL144:BD144),4),"")</f>
        <v/>
      </c>
      <c r="O144" s="131" t="str">
        <f>IFERROR(LARGE((AL144:BD144),5),"")</f>
        <v/>
      </c>
      <c r="P144" s="108"/>
      <c r="Q144" s="148"/>
      <c r="R144" s="149"/>
      <c r="S144" s="120"/>
      <c r="T144" s="107" t="str">
        <f t="shared" ref="T144" si="358">IF(U143="","",1)</f>
        <v/>
      </c>
      <c r="U144" s="111" t="str">
        <f t="shared" ref="U144" si="359">IF(U143="","",1)</f>
        <v/>
      </c>
      <c r="V144" s="109" t="str">
        <f t="shared" ref="V144" si="360">IF(U143="","",1)</f>
        <v/>
      </c>
      <c r="W144" s="120"/>
      <c r="X144" s="130"/>
      <c r="Y144" s="131"/>
      <c r="Z144" s="46"/>
      <c r="AB144" s="201"/>
      <c r="AC144" s="206"/>
      <c r="AD144" s="220"/>
      <c r="AF144" s="206" t="s">
        <v>42</v>
      </c>
      <c r="AG144" s="190" t="s">
        <v>42</v>
      </c>
      <c r="AH144" s="190" t="s">
        <v>42</v>
      </c>
      <c r="AI144" s="190" t="s">
        <v>42</v>
      </c>
      <c r="AJ144" s="207" t="s">
        <v>42</v>
      </c>
      <c r="AK144" s="242"/>
      <c r="AL144" s="206" t="s">
        <v>42</v>
      </c>
      <c r="AM144" s="206" t="s">
        <v>42</v>
      </c>
      <c r="AN144" s="206" t="s">
        <v>42</v>
      </c>
      <c r="AO144" s="206" t="s">
        <v>42</v>
      </c>
      <c r="AP144" s="206" t="s">
        <v>42</v>
      </c>
      <c r="AQ144" s="206" t="s">
        <v>42</v>
      </c>
      <c r="AR144" s="206" t="s">
        <v>42</v>
      </c>
      <c r="AS144" s="206" t="s">
        <v>42</v>
      </c>
      <c r="AT144" s="206" t="s">
        <v>42</v>
      </c>
      <c r="AU144" s="206" t="s">
        <v>42</v>
      </c>
      <c r="AV144" s="206" t="s">
        <v>42</v>
      </c>
      <c r="AW144" s="206" t="s">
        <v>42</v>
      </c>
      <c r="AX144" s="206" t="s">
        <v>42</v>
      </c>
      <c r="AY144" s="206" t="s">
        <v>42</v>
      </c>
      <c r="AZ144" s="206" t="s">
        <v>42</v>
      </c>
      <c r="BA144" s="206" t="s">
        <v>42</v>
      </c>
      <c r="BB144" s="206" t="s">
        <v>42</v>
      </c>
      <c r="BC144" s="206" t="s">
        <v>42</v>
      </c>
      <c r="BD144" s="206" t="s">
        <v>42</v>
      </c>
      <c r="BE144" s="223"/>
      <c r="BF144" s="220"/>
      <c r="BG144" s="207"/>
      <c r="BH144" s="205"/>
    </row>
    <row r="145" spans="2:60" s="224" customFormat="1" ht="8.5" customHeight="1" thickBot="1" x14ac:dyDescent="0.25">
      <c r="B145" s="65"/>
      <c r="C145" s="118"/>
      <c r="D145" s="132"/>
      <c r="E145" s="133"/>
      <c r="F145" s="167"/>
      <c r="G145" s="134"/>
      <c r="H145" s="146"/>
      <c r="I145" s="147"/>
      <c r="J145" s="146"/>
      <c r="K145" s="150"/>
      <c r="L145" s="113"/>
      <c r="M145" s="113"/>
      <c r="N145" s="113"/>
      <c r="O145" s="151"/>
      <c r="P145" s="146"/>
      <c r="Q145" s="152"/>
      <c r="R145" s="153"/>
      <c r="S145" s="146"/>
      <c r="T145" s="112" t="str">
        <f t="shared" ref="T145" si="361">IF(U143="","",1)</f>
        <v/>
      </c>
      <c r="U145" s="113" t="str">
        <f t="shared" ref="U145" si="362">IF(U143="","",1)</f>
        <v/>
      </c>
      <c r="V145" s="114" t="str">
        <f t="shared" ref="V145" si="363">IF(U143="","",1)</f>
        <v/>
      </c>
      <c r="W145" s="146"/>
      <c r="X145" s="132"/>
      <c r="Y145" s="159"/>
      <c r="Z145" s="64"/>
      <c r="AB145" s="225"/>
      <c r="AC145" s="226"/>
      <c r="AD145" s="227"/>
      <c r="AF145" s="228"/>
      <c r="AG145" s="229"/>
      <c r="AH145" s="229"/>
      <c r="AI145" s="229"/>
      <c r="AJ145" s="230"/>
      <c r="AL145" s="229"/>
      <c r="AM145" s="229"/>
      <c r="AN145" s="229"/>
      <c r="AO145" s="229"/>
      <c r="AP145" s="229"/>
      <c r="AQ145" s="229"/>
      <c r="AR145" s="229"/>
      <c r="AS145" s="229"/>
      <c r="AT145" s="229"/>
      <c r="AU145" s="229"/>
      <c r="AV145" s="229"/>
      <c r="AW145" s="229"/>
      <c r="AX145" s="229"/>
      <c r="AY145" s="229"/>
      <c r="AZ145" s="229"/>
      <c r="BA145" s="229"/>
      <c r="BB145" s="229"/>
      <c r="BC145" s="229"/>
      <c r="BD145" s="230"/>
      <c r="BE145" s="231"/>
      <c r="BF145" s="232"/>
      <c r="BG145" s="233"/>
      <c r="BH145" s="234"/>
    </row>
    <row r="146" spans="2:60" ht="8.5" customHeight="1" thickTop="1" x14ac:dyDescent="0.2">
      <c r="B146" s="41"/>
      <c r="C146" s="116"/>
      <c r="D146" s="129"/>
      <c r="E146" s="130"/>
      <c r="F146" s="108"/>
      <c r="G146" s="131"/>
      <c r="H146" s="120"/>
      <c r="I146" s="143"/>
      <c r="J146" s="120"/>
      <c r="K146" s="116"/>
      <c r="L146" s="108"/>
      <c r="M146" s="108"/>
      <c r="N146" s="108"/>
      <c r="O146" s="131"/>
      <c r="P146" s="108"/>
      <c r="Q146" s="148"/>
      <c r="R146" s="149"/>
      <c r="S146" s="120"/>
      <c r="T146" s="107" t="str">
        <f t="shared" ref="T146" si="364">IF(U147="","",1)</f>
        <v/>
      </c>
      <c r="U146" s="108" t="str">
        <f t="shared" ref="U146" si="365">IF(U147="","",1)</f>
        <v/>
      </c>
      <c r="V146" s="109" t="str">
        <f t="shared" ref="V146" si="366">IF(U147="","",1)</f>
        <v/>
      </c>
      <c r="W146" s="120"/>
      <c r="X146" s="130"/>
      <c r="Y146" s="131"/>
      <c r="Z146" s="46"/>
      <c r="AB146" s="201"/>
      <c r="AC146" s="206"/>
      <c r="AD146" s="235"/>
      <c r="AF146" s="236"/>
      <c r="AG146" s="237"/>
      <c r="AH146" s="237"/>
      <c r="AI146" s="238"/>
      <c r="AJ146" s="239"/>
      <c r="AL146" s="238"/>
      <c r="AM146" s="238"/>
      <c r="AN146" s="238"/>
      <c r="AO146" s="238"/>
      <c r="AP146" s="238"/>
      <c r="AQ146" s="238"/>
      <c r="AR146" s="238"/>
      <c r="AS146" s="238"/>
      <c r="AT146" s="238"/>
      <c r="AU146" s="248"/>
      <c r="AV146" s="248"/>
      <c r="AW146" s="248"/>
      <c r="AX146" s="248"/>
      <c r="AY146" s="248"/>
      <c r="AZ146" s="248"/>
      <c r="BA146" s="248"/>
      <c r="BB146" s="248"/>
      <c r="BC146" s="248"/>
      <c r="BD146" s="249"/>
      <c r="BE146" s="223"/>
      <c r="BF146" s="235"/>
      <c r="BG146" s="207"/>
      <c r="BH146" s="205"/>
    </row>
    <row r="147" spans="2:60" x14ac:dyDescent="0.2">
      <c r="B147" s="41"/>
      <c r="C147" s="116">
        <v>32</v>
      </c>
      <c r="D147" s="129" t="str">
        <f t="shared" ref="D147" si="367">IF(AD147="Athlete Name","",AD147)</f>
        <v/>
      </c>
      <c r="E147" s="130"/>
      <c r="F147" s="108" t="str">
        <f>IF(COUNT(#REF!,#REF!,#REF!,#REF!,#REF!,#REF!,#REF!,#REF!,#REF!,#REF!,#REF!,#REF!,#REF!,#REF!,AL147,AM147,AN147,AO147,AP147,AQ147,AR147,AS147,AT147)=0,"", COUNT(#REF!,#REF!,#REF!,#REF!,#REF!,#REF!,#REF!,#REF!,#REF!,#REF!,#REF!,#REF!,#REF!,#REF!,AL147,AM147,AN147,AO147,AP147,AQ147,AR147,AS147,AT147))</f>
        <v/>
      </c>
      <c r="G147" s="131" t="str">
        <f t="shared" ref="G147" si="368">_xlfn.IFS(F147="","",F147=1,1,F147=2,2,F147=3,3,F147=4,4,F147=5,5,F147&gt;5,5)</f>
        <v/>
      </c>
      <c r="H147" s="120"/>
      <c r="I147" s="143"/>
      <c r="J147" s="145" t="s">
        <v>32</v>
      </c>
      <c r="K147" s="116" t="str">
        <f>IFERROR(LARGE((AL147:BD147),1),"")</f>
        <v/>
      </c>
      <c r="L147" s="108" t="str">
        <f>IFERROR(LARGE((AL147:BD147),2),"")</f>
        <v/>
      </c>
      <c r="M147" s="108" t="str">
        <f>IFERROR(LARGE((AL147:BD147),3),"")</f>
        <v/>
      </c>
      <c r="N147" s="108" t="str">
        <f>IFERROR(LARGE((AL147:BD147),4),"")</f>
        <v/>
      </c>
      <c r="O147" s="131" t="str">
        <f>IFERROR(LARGE((AL147:BD147),5),"")</f>
        <v/>
      </c>
      <c r="P147" s="108"/>
      <c r="Q147" s="148" t="str">
        <f t="shared" ref="Q147" si="369">IFERROR(AVERAGEIF(K147:O147,"&gt;0"),"")</f>
        <v/>
      </c>
      <c r="R147" s="149" t="str">
        <f t="shared" ref="R147" si="370">IF(SUM(AF148:AJ148,K148:O148)=0,"",SUM(AF148:AJ148,K148:O148))</f>
        <v/>
      </c>
      <c r="S147" s="120"/>
      <c r="T147" s="107" t="str">
        <f t="shared" ref="T147" si="371">IF(U147="","",1)</f>
        <v/>
      </c>
      <c r="U147" s="110" t="str">
        <f t="shared" ref="U147" si="372">IF(SUM(Q147:R147)=0,"",SUM(Q147:R147))</f>
        <v/>
      </c>
      <c r="V147" s="109" t="str">
        <f t="shared" ref="V147" si="373">IF(U147="","",1)</f>
        <v/>
      </c>
      <c r="W147" s="120"/>
      <c r="X147" s="130" t="str">
        <f t="shared" ref="X147" si="374">IF(AD147="Athlete Name","",AD147)</f>
        <v/>
      </c>
      <c r="Y147" s="131"/>
      <c r="Z147" s="46"/>
      <c r="AB147" s="201"/>
      <c r="AC147" s="206">
        <v>32</v>
      </c>
      <c r="AD147" s="220" t="s">
        <v>40</v>
      </c>
      <c r="AF147" s="206"/>
      <c r="AG147" s="190"/>
      <c r="AH147" s="190"/>
      <c r="AI147" s="190"/>
      <c r="AJ147" s="207"/>
      <c r="AK147" s="242"/>
      <c r="AL147" s="222" t="s">
        <v>32</v>
      </c>
      <c r="AM147" s="222" t="s">
        <v>32</v>
      </c>
      <c r="AN147" s="222" t="s">
        <v>32</v>
      </c>
      <c r="AO147" s="222" t="s">
        <v>32</v>
      </c>
      <c r="AP147" s="222" t="s">
        <v>32</v>
      </c>
      <c r="AQ147" s="222" t="s">
        <v>32</v>
      </c>
      <c r="AR147" s="222" t="s">
        <v>32</v>
      </c>
      <c r="AS147" s="222" t="s">
        <v>32</v>
      </c>
      <c r="AT147" s="222" t="s">
        <v>32</v>
      </c>
      <c r="AU147" s="222" t="s">
        <v>32</v>
      </c>
      <c r="AV147" s="222" t="s">
        <v>32</v>
      </c>
      <c r="AW147" s="222" t="s">
        <v>32</v>
      </c>
      <c r="AX147" s="222" t="s">
        <v>32</v>
      </c>
      <c r="AY147" s="222" t="s">
        <v>32</v>
      </c>
      <c r="AZ147" s="222" t="s">
        <v>32</v>
      </c>
      <c r="BA147" s="222" t="s">
        <v>32</v>
      </c>
      <c r="BB147" s="222" t="s">
        <v>32</v>
      </c>
      <c r="BC147" s="222" t="s">
        <v>32</v>
      </c>
      <c r="BD147" s="222" t="s">
        <v>32</v>
      </c>
      <c r="BE147" s="223"/>
      <c r="BF147" s="220" t="str">
        <f>IF(AD147="Athlete Name","",AD147)</f>
        <v/>
      </c>
      <c r="BG147" s="207">
        <v>32</v>
      </c>
      <c r="BH147" s="205"/>
    </row>
    <row r="148" spans="2:60" x14ac:dyDescent="0.2">
      <c r="B148" s="41"/>
      <c r="C148" s="116"/>
      <c r="D148" s="129"/>
      <c r="E148" s="130"/>
      <c r="F148" s="108"/>
      <c r="G148" s="131"/>
      <c r="H148" s="120"/>
      <c r="I148" s="143" t="str">
        <f>IF(SUM(AF148:AJ148)=0,"",SUM(AF148:AJ148))</f>
        <v/>
      </c>
      <c r="J148" s="145" t="s">
        <v>42</v>
      </c>
      <c r="K148" s="116" t="str">
        <f>IFERROR(LARGE((AL148:BD148),1),"")</f>
        <v/>
      </c>
      <c r="L148" s="108" t="str">
        <f>IFERROR(LARGE((AL148:BD148),2),"")</f>
        <v/>
      </c>
      <c r="M148" s="108" t="str">
        <f>IFERROR(LARGE((AL148:BD148),3),"")</f>
        <v/>
      </c>
      <c r="N148" s="108" t="str">
        <f>IFERROR(LARGE((AL148:BD148),4),"")</f>
        <v/>
      </c>
      <c r="O148" s="131" t="str">
        <f>IFERROR(LARGE((AL148:BD148),5),"")</f>
        <v/>
      </c>
      <c r="P148" s="108"/>
      <c r="Q148" s="148"/>
      <c r="R148" s="149"/>
      <c r="S148" s="120"/>
      <c r="T148" s="107" t="str">
        <f t="shared" ref="T148" si="375">IF(U147="","",1)</f>
        <v/>
      </c>
      <c r="U148" s="111" t="str">
        <f t="shared" ref="U148" si="376">IF(U147="","",1)</f>
        <v/>
      </c>
      <c r="V148" s="109" t="str">
        <f t="shared" ref="V148" si="377">IF(U147="","",1)</f>
        <v/>
      </c>
      <c r="W148" s="120"/>
      <c r="X148" s="130"/>
      <c r="Y148" s="131"/>
      <c r="Z148" s="46"/>
      <c r="AB148" s="201"/>
      <c r="AC148" s="206"/>
      <c r="AD148" s="220"/>
      <c r="AF148" s="206" t="s">
        <v>42</v>
      </c>
      <c r="AG148" s="190" t="s">
        <v>42</v>
      </c>
      <c r="AH148" s="190" t="s">
        <v>42</v>
      </c>
      <c r="AI148" s="190" t="s">
        <v>42</v>
      </c>
      <c r="AJ148" s="207" t="s">
        <v>42</v>
      </c>
      <c r="AK148" s="242"/>
      <c r="AL148" s="206" t="s">
        <v>42</v>
      </c>
      <c r="AM148" s="206" t="s">
        <v>42</v>
      </c>
      <c r="AN148" s="206" t="s">
        <v>42</v>
      </c>
      <c r="AO148" s="206" t="s">
        <v>42</v>
      </c>
      <c r="AP148" s="206" t="s">
        <v>42</v>
      </c>
      <c r="AQ148" s="206" t="s">
        <v>42</v>
      </c>
      <c r="AR148" s="206" t="s">
        <v>42</v>
      </c>
      <c r="AS148" s="206" t="s">
        <v>42</v>
      </c>
      <c r="AT148" s="206" t="s">
        <v>42</v>
      </c>
      <c r="AU148" s="206" t="s">
        <v>42</v>
      </c>
      <c r="AV148" s="206" t="s">
        <v>42</v>
      </c>
      <c r="AW148" s="206" t="s">
        <v>42</v>
      </c>
      <c r="AX148" s="206" t="s">
        <v>42</v>
      </c>
      <c r="AY148" s="206" t="s">
        <v>42</v>
      </c>
      <c r="AZ148" s="206" t="s">
        <v>42</v>
      </c>
      <c r="BA148" s="206" t="s">
        <v>42</v>
      </c>
      <c r="BB148" s="206" t="s">
        <v>42</v>
      </c>
      <c r="BC148" s="206" t="s">
        <v>42</v>
      </c>
      <c r="BD148" s="206" t="s">
        <v>42</v>
      </c>
      <c r="BE148" s="223"/>
      <c r="BF148" s="220"/>
      <c r="BG148" s="207"/>
      <c r="BH148" s="205"/>
    </row>
    <row r="149" spans="2:60" s="224" customFormat="1" ht="8.5" customHeight="1" thickBot="1" x14ac:dyDescent="0.25">
      <c r="B149" s="65"/>
      <c r="C149" s="118"/>
      <c r="D149" s="132"/>
      <c r="E149" s="133"/>
      <c r="F149" s="167"/>
      <c r="G149" s="134"/>
      <c r="H149" s="146"/>
      <c r="I149" s="147"/>
      <c r="J149" s="146"/>
      <c r="K149" s="150"/>
      <c r="L149" s="113"/>
      <c r="M149" s="113"/>
      <c r="N149" s="113"/>
      <c r="O149" s="151"/>
      <c r="P149" s="146"/>
      <c r="Q149" s="152"/>
      <c r="R149" s="153"/>
      <c r="S149" s="146"/>
      <c r="T149" s="112" t="str">
        <f t="shared" ref="T149" si="378">IF(U147="","",1)</f>
        <v/>
      </c>
      <c r="U149" s="113" t="str">
        <f t="shared" ref="U149" si="379">IF(U147="","",1)</f>
        <v/>
      </c>
      <c r="V149" s="114" t="str">
        <f t="shared" ref="V149" si="380">IF(U147="","",1)</f>
        <v/>
      </c>
      <c r="W149" s="146"/>
      <c r="X149" s="132"/>
      <c r="Y149" s="159"/>
      <c r="Z149" s="64"/>
      <c r="AB149" s="225"/>
      <c r="AC149" s="226"/>
      <c r="AD149" s="243"/>
      <c r="AF149" s="244"/>
      <c r="AG149" s="245"/>
      <c r="AH149" s="245"/>
      <c r="AI149" s="245"/>
      <c r="AJ149" s="246"/>
      <c r="AL149" s="245"/>
      <c r="AM149" s="245"/>
      <c r="AN149" s="245"/>
      <c r="AO149" s="245"/>
      <c r="AP149" s="245"/>
      <c r="AQ149" s="245"/>
      <c r="AR149" s="245"/>
      <c r="AS149" s="245"/>
      <c r="AT149" s="245"/>
      <c r="AU149" s="245"/>
      <c r="AV149" s="245"/>
      <c r="AW149" s="245"/>
      <c r="AX149" s="245"/>
      <c r="AY149" s="245"/>
      <c r="AZ149" s="245"/>
      <c r="BA149" s="245"/>
      <c r="BB149" s="245"/>
      <c r="BC149" s="245"/>
      <c r="BD149" s="246"/>
      <c r="BE149" s="231"/>
      <c r="BF149" s="247"/>
      <c r="BG149" s="233"/>
      <c r="BH149" s="234"/>
    </row>
    <row r="150" spans="2:60" ht="8.5" customHeight="1" thickTop="1" x14ac:dyDescent="0.2">
      <c r="B150" s="41"/>
      <c r="C150" s="116"/>
      <c r="D150" s="129"/>
      <c r="E150" s="130"/>
      <c r="F150" s="108"/>
      <c r="G150" s="131"/>
      <c r="H150" s="120"/>
      <c r="I150" s="143"/>
      <c r="J150" s="120"/>
      <c r="K150" s="116"/>
      <c r="L150" s="108"/>
      <c r="M150" s="108"/>
      <c r="N150" s="108"/>
      <c r="O150" s="131"/>
      <c r="P150" s="108"/>
      <c r="Q150" s="148"/>
      <c r="R150" s="149"/>
      <c r="S150" s="120"/>
      <c r="T150" s="107" t="str">
        <f t="shared" ref="T150" si="381">IF(U151="","",1)</f>
        <v/>
      </c>
      <c r="U150" s="108" t="str">
        <f t="shared" ref="U150" si="382">IF(U151="","",1)</f>
        <v/>
      </c>
      <c r="V150" s="109" t="str">
        <f t="shared" ref="V150" si="383">IF(U151="","",1)</f>
        <v/>
      </c>
      <c r="W150" s="120"/>
      <c r="X150" s="130"/>
      <c r="Y150" s="131"/>
      <c r="Z150" s="46"/>
      <c r="AB150" s="201"/>
      <c r="AC150" s="206"/>
      <c r="AD150" s="214"/>
      <c r="AF150" s="215"/>
      <c r="AG150" s="216"/>
      <c r="AH150" s="216"/>
      <c r="AI150" s="216"/>
      <c r="AJ150" s="217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7"/>
      <c r="BE150" s="223"/>
      <c r="BF150" s="214"/>
      <c r="BG150" s="207"/>
      <c r="BH150" s="205"/>
    </row>
    <row r="151" spans="2:60" x14ac:dyDescent="0.2">
      <c r="B151" s="41"/>
      <c r="C151" s="116">
        <v>33</v>
      </c>
      <c r="D151" s="129" t="str">
        <f t="shared" ref="D151" si="384">IF(AD151="Athlete Name","",AD151)</f>
        <v/>
      </c>
      <c r="E151" s="130"/>
      <c r="F151" s="108" t="str">
        <f>IF(COUNT(#REF!,#REF!,#REF!,#REF!,#REF!,#REF!,#REF!,#REF!,#REF!,#REF!,#REF!,#REF!,#REF!,#REF!,AL151,AM151,AN151,AO151,AP151,AQ151,AR151,AS151,AT151)=0,"", COUNT(#REF!,#REF!,#REF!,#REF!,#REF!,#REF!,#REF!,#REF!,#REF!,#REF!,#REF!,#REF!,#REF!,#REF!,AL151,AM151,AN151,AO151,AP151,AQ151,AR151,AS151,AT151))</f>
        <v/>
      </c>
      <c r="G151" s="131" t="str">
        <f t="shared" ref="G151" si="385">_xlfn.IFS(F151="","",F151=1,1,F151=2,2,F151=3,3,F151=4,4,F151=5,5,F151&gt;5,5)</f>
        <v/>
      </c>
      <c r="H151" s="120"/>
      <c r="I151" s="143"/>
      <c r="J151" s="145" t="s">
        <v>32</v>
      </c>
      <c r="K151" s="116" t="str">
        <f>IFERROR(LARGE((AL151:BD151),1),"")</f>
        <v/>
      </c>
      <c r="L151" s="108" t="str">
        <f>IFERROR(LARGE((AL151:BD151),2),"")</f>
        <v/>
      </c>
      <c r="M151" s="108" t="str">
        <f>IFERROR(LARGE((AL151:BD151),3),"")</f>
        <v/>
      </c>
      <c r="N151" s="108" t="str">
        <f>IFERROR(LARGE((AL151:BD151),4),"")</f>
        <v/>
      </c>
      <c r="O151" s="131" t="str">
        <f>IFERROR(LARGE((AL151:BD151),5),"")</f>
        <v/>
      </c>
      <c r="P151" s="108"/>
      <c r="Q151" s="148" t="str">
        <f t="shared" ref="Q151" si="386">IFERROR(AVERAGEIF(K151:O151,"&gt;0"),"")</f>
        <v/>
      </c>
      <c r="R151" s="149" t="str">
        <f t="shared" ref="R151" si="387">IF(SUM(AF152:AJ152,K152:O152)=0,"",SUM(AF152:AJ152,K152:O152))</f>
        <v/>
      </c>
      <c r="S151" s="120"/>
      <c r="T151" s="107" t="str">
        <f t="shared" ref="T151" si="388">IF(U151="","",1)</f>
        <v/>
      </c>
      <c r="U151" s="110" t="str">
        <f t="shared" ref="U151" si="389">IF(SUM(Q151:R151)=0,"",SUM(Q151:R151))</f>
        <v/>
      </c>
      <c r="V151" s="109" t="str">
        <f t="shared" ref="V151" si="390">IF(U151="","",1)</f>
        <v/>
      </c>
      <c r="W151" s="120"/>
      <c r="X151" s="130" t="str">
        <f t="shared" ref="X151" si="391">IF(AD151="Athlete Name","",AD151)</f>
        <v/>
      </c>
      <c r="Y151" s="131"/>
      <c r="Z151" s="46"/>
      <c r="AB151" s="201"/>
      <c r="AC151" s="206">
        <v>33</v>
      </c>
      <c r="AD151" s="220" t="s">
        <v>40</v>
      </c>
      <c r="AF151" s="206"/>
      <c r="AG151" s="190"/>
      <c r="AH151" s="190"/>
      <c r="AI151" s="190"/>
      <c r="AJ151" s="207"/>
      <c r="AK151" s="242"/>
      <c r="AL151" s="222" t="s">
        <v>32</v>
      </c>
      <c r="AM151" s="222" t="s">
        <v>32</v>
      </c>
      <c r="AN151" s="222" t="s">
        <v>32</v>
      </c>
      <c r="AO151" s="222" t="s">
        <v>32</v>
      </c>
      <c r="AP151" s="222" t="s">
        <v>32</v>
      </c>
      <c r="AQ151" s="222" t="s">
        <v>32</v>
      </c>
      <c r="AR151" s="222" t="s">
        <v>32</v>
      </c>
      <c r="AS151" s="222" t="s">
        <v>32</v>
      </c>
      <c r="AT151" s="222" t="s">
        <v>32</v>
      </c>
      <c r="AU151" s="222" t="s">
        <v>32</v>
      </c>
      <c r="AV151" s="222" t="s">
        <v>32</v>
      </c>
      <c r="AW151" s="222" t="s">
        <v>32</v>
      </c>
      <c r="AX151" s="222" t="s">
        <v>32</v>
      </c>
      <c r="AY151" s="222" t="s">
        <v>32</v>
      </c>
      <c r="AZ151" s="222" t="s">
        <v>32</v>
      </c>
      <c r="BA151" s="222" t="s">
        <v>32</v>
      </c>
      <c r="BB151" s="222" t="s">
        <v>32</v>
      </c>
      <c r="BC151" s="222" t="s">
        <v>32</v>
      </c>
      <c r="BD151" s="222" t="s">
        <v>32</v>
      </c>
      <c r="BE151" s="223"/>
      <c r="BF151" s="220" t="str">
        <f>IF(AD151="Athlete Name","",AD151)</f>
        <v/>
      </c>
      <c r="BG151" s="207">
        <v>33</v>
      </c>
      <c r="BH151" s="205"/>
    </row>
    <row r="152" spans="2:60" x14ac:dyDescent="0.2">
      <c r="B152" s="41"/>
      <c r="C152" s="116"/>
      <c r="D152" s="129"/>
      <c r="E152" s="130"/>
      <c r="F152" s="116"/>
      <c r="G152" s="131"/>
      <c r="H152" s="120"/>
      <c r="I152" s="143" t="str">
        <f>IF(SUM(AF152:AJ152)=0,"",SUM(AF152:AJ152))</f>
        <v/>
      </c>
      <c r="J152" s="145" t="s">
        <v>42</v>
      </c>
      <c r="K152" s="116" t="str">
        <f>IFERROR(LARGE((AL152:BD152),1),"")</f>
        <v/>
      </c>
      <c r="L152" s="108" t="str">
        <f>IFERROR(LARGE((AL152:BD152),2),"")</f>
        <v/>
      </c>
      <c r="M152" s="108" t="str">
        <f>IFERROR(LARGE((AL152:BD152),3),"")</f>
        <v/>
      </c>
      <c r="N152" s="108" t="str">
        <f>IFERROR(LARGE((AL152:BD152),4),"")</f>
        <v/>
      </c>
      <c r="O152" s="131" t="str">
        <f>IFERROR(LARGE((AL152:BD152),5),"")</f>
        <v/>
      </c>
      <c r="P152" s="108"/>
      <c r="Q152" s="148"/>
      <c r="R152" s="149"/>
      <c r="S152" s="120"/>
      <c r="T152" s="107" t="str">
        <f t="shared" ref="T152" si="392">IF(U151="","",1)</f>
        <v/>
      </c>
      <c r="U152" s="111" t="str">
        <f t="shared" ref="U152" si="393">IF(U151="","",1)</f>
        <v/>
      </c>
      <c r="V152" s="109" t="str">
        <f t="shared" ref="V152" si="394">IF(U151="","",1)</f>
        <v/>
      </c>
      <c r="W152" s="120"/>
      <c r="X152" s="130"/>
      <c r="Y152" s="131"/>
      <c r="Z152" s="46"/>
      <c r="AB152" s="201"/>
      <c r="AC152" s="206"/>
      <c r="AD152" s="220"/>
      <c r="AF152" s="206" t="s">
        <v>42</v>
      </c>
      <c r="AG152" s="190" t="s">
        <v>42</v>
      </c>
      <c r="AH152" s="190" t="s">
        <v>42</v>
      </c>
      <c r="AI152" s="190" t="s">
        <v>42</v>
      </c>
      <c r="AJ152" s="207" t="s">
        <v>42</v>
      </c>
      <c r="AK152" s="242"/>
      <c r="AL152" s="206" t="s">
        <v>42</v>
      </c>
      <c r="AM152" s="206" t="s">
        <v>42</v>
      </c>
      <c r="AN152" s="206" t="s">
        <v>42</v>
      </c>
      <c r="AO152" s="206" t="s">
        <v>42</v>
      </c>
      <c r="AP152" s="206" t="s">
        <v>42</v>
      </c>
      <c r="AQ152" s="206" t="s">
        <v>42</v>
      </c>
      <c r="AR152" s="206" t="s">
        <v>42</v>
      </c>
      <c r="AS152" s="206" t="s">
        <v>42</v>
      </c>
      <c r="AT152" s="206" t="s">
        <v>42</v>
      </c>
      <c r="AU152" s="206" t="s">
        <v>42</v>
      </c>
      <c r="AV152" s="206" t="s">
        <v>42</v>
      </c>
      <c r="AW152" s="206" t="s">
        <v>42</v>
      </c>
      <c r="AX152" s="206" t="s">
        <v>42</v>
      </c>
      <c r="AY152" s="206" t="s">
        <v>42</v>
      </c>
      <c r="AZ152" s="206" t="s">
        <v>42</v>
      </c>
      <c r="BA152" s="206" t="s">
        <v>42</v>
      </c>
      <c r="BB152" s="206" t="s">
        <v>42</v>
      </c>
      <c r="BC152" s="206" t="s">
        <v>42</v>
      </c>
      <c r="BD152" s="206" t="s">
        <v>42</v>
      </c>
      <c r="BE152" s="223"/>
      <c r="BF152" s="220"/>
      <c r="BG152" s="207"/>
      <c r="BH152" s="205"/>
    </row>
    <row r="153" spans="2:60" s="224" customFormat="1" ht="8.5" customHeight="1" thickBot="1" x14ac:dyDescent="0.25">
      <c r="B153" s="65"/>
      <c r="C153" s="118"/>
      <c r="D153" s="132"/>
      <c r="E153" s="133"/>
      <c r="F153" s="167"/>
      <c r="G153" s="134"/>
      <c r="H153" s="146"/>
      <c r="I153" s="147"/>
      <c r="J153" s="146"/>
      <c r="K153" s="150"/>
      <c r="L153" s="113"/>
      <c r="M153" s="113"/>
      <c r="N153" s="113"/>
      <c r="O153" s="151"/>
      <c r="P153" s="146"/>
      <c r="Q153" s="152"/>
      <c r="R153" s="153"/>
      <c r="S153" s="146"/>
      <c r="T153" s="112" t="str">
        <f t="shared" ref="T153" si="395">IF(U151="","",1)</f>
        <v/>
      </c>
      <c r="U153" s="113" t="str">
        <f t="shared" ref="U153" si="396">IF(U151="","",1)</f>
        <v/>
      </c>
      <c r="V153" s="114" t="str">
        <f t="shared" ref="V153" si="397">IF(U151="","",1)</f>
        <v/>
      </c>
      <c r="W153" s="146"/>
      <c r="X153" s="132"/>
      <c r="Y153" s="159"/>
      <c r="Z153" s="64"/>
      <c r="AB153" s="225"/>
      <c r="AC153" s="226"/>
      <c r="AD153" s="227"/>
      <c r="AF153" s="228"/>
      <c r="AG153" s="229"/>
      <c r="AH153" s="229"/>
      <c r="AI153" s="229"/>
      <c r="AJ153" s="230"/>
      <c r="AL153" s="229"/>
      <c r="AM153" s="229"/>
      <c r="AN153" s="229"/>
      <c r="AO153" s="229"/>
      <c r="AP153" s="229"/>
      <c r="AQ153" s="229"/>
      <c r="AR153" s="229"/>
      <c r="AS153" s="229"/>
      <c r="AT153" s="229"/>
      <c r="AU153" s="229"/>
      <c r="AV153" s="229"/>
      <c r="AW153" s="229"/>
      <c r="AX153" s="229"/>
      <c r="AY153" s="229"/>
      <c r="AZ153" s="229"/>
      <c r="BA153" s="229"/>
      <c r="BB153" s="229"/>
      <c r="BC153" s="229"/>
      <c r="BD153" s="230"/>
      <c r="BE153" s="231"/>
      <c r="BF153" s="232"/>
      <c r="BG153" s="233"/>
      <c r="BH153" s="234"/>
    </row>
    <row r="154" spans="2:60" ht="8.5" customHeight="1" thickTop="1" x14ac:dyDescent="0.2">
      <c r="B154" s="41"/>
      <c r="C154" s="116"/>
      <c r="D154" s="129"/>
      <c r="E154" s="130"/>
      <c r="F154" s="108"/>
      <c r="G154" s="131"/>
      <c r="H154" s="120"/>
      <c r="I154" s="143"/>
      <c r="J154" s="120"/>
      <c r="K154" s="116"/>
      <c r="L154" s="108"/>
      <c r="M154" s="108"/>
      <c r="N154" s="108"/>
      <c r="O154" s="131"/>
      <c r="P154" s="108"/>
      <c r="Q154" s="148"/>
      <c r="R154" s="149"/>
      <c r="S154" s="120"/>
      <c r="T154" s="107" t="str">
        <f t="shared" ref="T154" si="398">IF(U155="","",1)</f>
        <v/>
      </c>
      <c r="U154" s="108" t="str">
        <f t="shared" ref="U154" si="399">IF(U155="","",1)</f>
        <v/>
      </c>
      <c r="V154" s="109" t="str">
        <f t="shared" ref="V154" si="400">IF(U155="","",1)</f>
        <v/>
      </c>
      <c r="W154" s="120"/>
      <c r="X154" s="130"/>
      <c r="Y154" s="131"/>
      <c r="Z154" s="46"/>
      <c r="AB154" s="201"/>
      <c r="AC154" s="206"/>
      <c r="AD154" s="235"/>
      <c r="AF154" s="236"/>
      <c r="AG154" s="237"/>
      <c r="AH154" s="237"/>
      <c r="AI154" s="238"/>
      <c r="AJ154" s="239"/>
      <c r="AL154" s="238"/>
      <c r="AM154" s="238"/>
      <c r="AN154" s="238"/>
      <c r="AO154" s="238"/>
      <c r="AP154" s="238"/>
      <c r="AQ154" s="238"/>
      <c r="AR154" s="238"/>
      <c r="AS154" s="238"/>
      <c r="AT154" s="238"/>
      <c r="AU154" s="248"/>
      <c r="AV154" s="248"/>
      <c r="AW154" s="248"/>
      <c r="AX154" s="248"/>
      <c r="AY154" s="248"/>
      <c r="AZ154" s="248"/>
      <c r="BA154" s="248"/>
      <c r="BB154" s="248"/>
      <c r="BC154" s="248"/>
      <c r="BD154" s="249"/>
      <c r="BE154" s="223"/>
      <c r="BF154" s="235"/>
      <c r="BG154" s="207"/>
      <c r="BH154" s="205"/>
    </row>
    <row r="155" spans="2:60" x14ac:dyDescent="0.2">
      <c r="B155" s="41"/>
      <c r="C155" s="116">
        <v>34</v>
      </c>
      <c r="D155" s="129" t="str">
        <f t="shared" ref="D155" si="401">IF(AD155="Athlete Name","",AD155)</f>
        <v/>
      </c>
      <c r="E155" s="130"/>
      <c r="F155" s="108" t="str">
        <f>IF(COUNT(#REF!,#REF!,#REF!,#REF!,#REF!,#REF!,#REF!,#REF!,#REF!,#REF!,#REF!,#REF!,#REF!,#REF!,AL155,AM155,AN155,AO155,AP155,AQ155,AR155,AS155,AT155)=0,"", COUNT(#REF!,#REF!,#REF!,#REF!,#REF!,#REF!,#REF!,#REF!,#REF!,#REF!,#REF!,#REF!,#REF!,#REF!,AL155,AM155,AN155,AO155,AP155,AQ155,AR155,AS155,AT155))</f>
        <v/>
      </c>
      <c r="G155" s="131" t="str">
        <f t="shared" ref="G155" si="402">_xlfn.IFS(F155="","",F155=1,1,F155=2,2,F155=3,3,F155=4,4,F155=5,5,F155&gt;5,5)</f>
        <v/>
      </c>
      <c r="H155" s="120"/>
      <c r="I155" s="143"/>
      <c r="J155" s="145" t="s">
        <v>32</v>
      </c>
      <c r="K155" s="116" t="str">
        <f>IFERROR(LARGE((AL155:BD155),1),"")</f>
        <v/>
      </c>
      <c r="L155" s="108" t="str">
        <f>IFERROR(LARGE((AL155:BD155),2),"")</f>
        <v/>
      </c>
      <c r="M155" s="108" t="str">
        <f>IFERROR(LARGE((AL155:BD155),3),"")</f>
        <v/>
      </c>
      <c r="N155" s="108" t="str">
        <f>IFERROR(LARGE((AL155:BD155),4),"")</f>
        <v/>
      </c>
      <c r="O155" s="131" t="str">
        <f>IFERROR(LARGE((AL155:BD155),5),"")</f>
        <v/>
      </c>
      <c r="P155" s="108"/>
      <c r="Q155" s="148" t="str">
        <f t="shared" ref="Q155" si="403">IFERROR(AVERAGEIF(K155:O155,"&gt;0"),"")</f>
        <v/>
      </c>
      <c r="R155" s="149" t="str">
        <f t="shared" ref="R155" si="404">IF(SUM(AF156:AJ156,K156:O156)=0,"",SUM(AF156:AJ156,K156:O156))</f>
        <v/>
      </c>
      <c r="S155" s="120"/>
      <c r="T155" s="107" t="str">
        <f t="shared" ref="T155" si="405">IF(U155="","",1)</f>
        <v/>
      </c>
      <c r="U155" s="110" t="str">
        <f t="shared" ref="U155" si="406">IF(SUM(Q155:R155)=0,"",SUM(Q155:R155))</f>
        <v/>
      </c>
      <c r="V155" s="109" t="str">
        <f t="shared" ref="V155" si="407">IF(U155="","",1)</f>
        <v/>
      </c>
      <c r="W155" s="120"/>
      <c r="X155" s="130" t="str">
        <f t="shared" ref="X155" si="408">IF(AD155="Athlete Name","",AD155)</f>
        <v/>
      </c>
      <c r="Y155" s="131"/>
      <c r="Z155" s="46"/>
      <c r="AB155" s="201"/>
      <c r="AC155" s="206">
        <v>34</v>
      </c>
      <c r="AD155" s="220" t="s">
        <v>40</v>
      </c>
      <c r="AF155" s="206"/>
      <c r="AG155" s="190"/>
      <c r="AH155" s="190"/>
      <c r="AI155" s="190"/>
      <c r="AJ155" s="207"/>
      <c r="AK155" s="242"/>
      <c r="AL155" s="222" t="s">
        <v>32</v>
      </c>
      <c r="AM155" s="222" t="s">
        <v>32</v>
      </c>
      <c r="AN155" s="222" t="s">
        <v>32</v>
      </c>
      <c r="AO155" s="222" t="s">
        <v>32</v>
      </c>
      <c r="AP155" s="222" t="s">
        <v>32</v>
      </c>
      <c r="AQ155" s="222" t="s">
        <v>32</v>
      </c>
      <c r="AR155" s="222" t="s">
        <v>32</v>
      </c>
      <c r="AS155" s="222" t="s">
        <v>32</v>
      </c>
      <c r="AT155" s="222" t="s">
        <v>32</v>
      </c>
      <c r="AU155" s="222" t="s">
        <v>32</v>
      </c>
      <c r="AV155" s="222" t="s">
        <v>32</v>
      </c>
      <c r="AW155" s="222" t="s">
        <v>32</v>
      </c>
      <c r="AX155" s="222" t="s">
        <v>32</v>
      </c>
      <c r="AY155" s="222" t="s">
        <v>32</v>
      </c>
      <c r="AZ155" s="222" t="s">
        <v>32</v>
      </c>
      <c r="BA155" s="222" t="s">
        <v>32</v>
      </c>
      <c r="BB155" s="222" t="s">
        <v>32</v>
      </c>
      <c r="BC155" s="222" t="s">
        <v>32</v>
      </c>
      <c r="BD155" s="222" t="s">
        <v>32</v>
      </c>
      <c r="BE155" s="223"/>
      <c r="BF155" s="220" t="str">
        <f>IF(AD155="Athlete Name","",AD155)</f>
        <v/>
      </c>
      <c r="BG155" s="207">
        <v>34</v>
      </c>
      <c r="BH155" s="205"/>
    </row>
    <row r="156" spans="2:60" x14ac:dyDescent="0.2">
      <c r="B156" s="41"/>
      <c r="C156" s="116"/>
      <c r="D156" s="129"/>
      <c r="E156" s="130"/>
      <c r="F156" s="108"/>
      <c r="G156" s="131"/>
      <c r="H156" s="120"/>
      <c r="I156" s="143" t="str">
        <f>IF(SUM(AF156:AJ156)=0,"",SUM(AF156:AJ156))</f>
        <v/>
      </c>
      <c r="J156" s="145" t="s">
        <v>42</v>
      </c>
      <c r="K156" s="116" t="str">
        <f>IFERROR(LARGE((AL156:BD156),1),"")</f>
        <v/>
      </c>
      <c r="L156" s="108" t="str">
        <f>IFERROR(LARGE((AL156:BD156),2),"")</f>
        <v/>
      </c>
      <c r="M156" s="108" t="str">
        <f>IFERROR(LARGE((AL156:BD156),3),"")</f>
        <v/>
      </c>
      <c r="N156" s="108" t="str">
        <f>IFERROR(LARGE((AL156:BD156),4),"")</f>
        <v/>
      </c>
      <c r="O156" s="131" t="str">
        <f>IFERROR(LARGE((AL156:BD156),5),"")</f>
        <v/>
      </c>
      <c r="P156" s="108"/>
      <c r="Q156" s="148"/>
      <c r="R156" s="149"/>
      <c r="S156" s="120"/>
      <c r="T156" s="107" t="str">
        <f t="shared" ref="T156" si="409">IF(U155="","",1)</f>
        <v/>
      </c>
      <c r="U156" s="111" t="str">
        <f t="shared" ref="U156" si="410">IF(U155="","",1)</f>
        <v/>
      </c>
      <c r="V156" s="109" t="str">
        <f t="shared" ref="V156" si="411">IF(U155="","",1)</f>
        <v/>
      </c>
      <c r="W156" s="120"/>
      <c r="X156" s="130"/>
      <c r="Y156" s="131"/>
      <c r="Z156" s="46"/>
      <c r="AB156" s="201"/>
      <c r="AC156" s="206"/>
      <c r="AD156" s="220"/>
      <c r="AF156" s="206" t="s">
        <v>42</v>
      </c>
      <c r="AG156" s="190" t="s">
        <v>42</v>
      </c>
      <c r="AH156" s="190" t="s">
        <v>42</v>
      </c>
      <c r="AI156" s="190" t="s">
        <v>42</v>
      </c>
      <c r="AJ156" s="207" t="s">
        <v>42</v>
      </c>
      <c r="AK156" s="242"/>
      <c r="AL156" s="206" t="s">
        <v>42</v>
      </c>
      <c r="AM156" s="206" t="s">
        <v>42</v>
      </c>
      <c r="AN156" s="206" t="s">
        <v>42</v>
      </c>
      <c r="AO156" s="206" t="s">
        <v>42</v>
      </c>
      <c r="AP156" s="206" t="s">
        <v>42</v>
      </c>
      <c r="AQ156" s="206" t="s">
        <v>42</v>
      </c>
      <c r="AR156" s="206" t="s">
        <v>42</v>
      </c>
      <c r="AS156" s="206" t="s">
        <v>42</v>
      </c>
      <c r="AT156" s="206" t="s">
        <v>42</v>
      </c>
      <c r="AU156" s="206" t="s">
        <v>42</v>
      </c>
      <c r="AV156" s="206" t="s">
        <v>42</v>
      </c>
      <c r="AW156" s="206" t="s">
        <v>42</v>
      </c>
      <c r="AX156" s="206" t="s">
        <v>42</v>
      </c>
      <c r="AY156" s="206" t="s">
        <v>42</v>
      </c>
      <c r="AZ156" s="206" t="s">
        <v>42</v>
      </c>
      <c r="BA156" s="206" t="s">
        <v>42</v>
      </c>
      <c r="BB156" s="206" t="s">
        <v>42</v>
      </c>
      <c r="BC156" s="206" t="s">
        <v>42</v>
      </c>
      <c r="BD156" s="206" t="s">
        <v>42</v>
      </c>
      <c r="BE156" s="223"/>
      <c r="BF156" s="220"/>
      <c r="BG156" s="207"/>
      <c r="BH156" s="205"/>
    </row>
    <row r="157" spans="2:60" s="224" customFormat="1" ht="8.5" customHeight="1" thickBot="1" x14ac:dyDescent="0.25">
      <c r="B157" s="65"/>
      <c r="C157" s="118"/>
      <c r="D157" s="132"/>
      <c r="E157" s="133"/>
      <c r="F157" s="167"/>
      <c r="G157" s="134"/>
      <c r="H157" s="146"/>
      <c r="I157" s="147"/>
      <c r="J157" s="146"/>
      <c r="K157" s="150"/>
      <c r="L157" s="113"/>
      <c r="M157" s="113"/>
      <c r="N157" s="113"/>
      <c r="O157" s="151"/>
      <c r="P157" s="146"/>
      <c r="Q157" s="152"/>
      <c r="R157" s="153"/>
      <c r="S157" s="146"/>
      <c r="T157" s="112" t="str">
        <f t="shared" ref="T157" si="412">IF(U155="","",1)</f>
        <v/>
      </c>
      <c r="U157" s="113" t="str">
        <f t="shared" ref="U157" si="413">IF(U155="","",1)</f>
        <v/>
      </c>
      <c r="V157" s="114" t="str">
        <f t="shared" ref="V157" si="414">IF(U155="","",1)</f>
        <v/>
      </c>
      <c r="W157" s="146"/>
      <c r="X157" s="132"/>
      <c r="Y157" s="159"/>
      <c r="Z157" s="64"/>
      <c r="AB157" s="225"/>
      <c r="AC157" s="226"/>
      <c r="AD157" s="243"/>
      <c r="AF157" s="244"/>
      <c r="AG157" s="245"/>
      <c r="AH157" s="245"/>
      <c r="AI157" s="245"/>
      <c r="AJ157" s="246"/>
      <c r="AL157" s="245"/>
      <c r="AM157" s="245"/>
      <c r="AN157" s="245"/>
      <c r="AO157" s="245"/>
      <c r="AP157" s="245"/>
      <c r="AQ157" s="245"/>
      <c r="AR157" s="245"/>
      <c r="AS157" s="245"/>
      <c r="AT157" s="245"/>
      <c r="AU157" s="245"/>
      <c r="AV157" s="245"/>
      <c r="AW157" s="245"/>
      <c r="AX157" s="245"/>
      <c r="AY157" s="245"/>
      <c r="AZ157" s="245"/>
      <c r="BA157" s="245"/>
      <c r="BB157" s="245"/>
      <c r="BC157" s="245"/>
      <c r="BD157" s="246"/>
      <c r="BE157" s="231"/>
      <c r="BF157" s="247"/>
      <c r="BG157" s="233"/>
      <c r="BH157" s="234"/>
    </row>
    <row r="158" spans="2:60" ht="8.5" customHeight="1" thickTop="1" x14ac:dyDescent="0.2">
      <c r="B158" s="41"/>
      <c r="C158" s="116"/>
      <c r="D158" s="129"/>
      <c r="E158" s="130"/>
      <c r="F158" s="108"/>
      <c r="G158" s="131"/>
      <c r="H158" s="120"/>
      <c r="I158" s="143"/>
      <c r="J158" s="120"/>
      <c r="K158" s="116"/>
      <c r="L158" s="108"/>
      <c r="M158" s="108"/>
      <c r="N158" s="108"/>
      <c r="O158" s="131"/>
      <c r="P158" s="108"/>
      <c r="Q158" s="148"/>
      <c r="R158" s="149"/>
      <c r="S158" s="120"/>
      <c r="T158" s="107" t="str">
        <f t="shared" ref="T158" si="415">IF(U159="","",1)</f>
        <v/>
      </c>
      <c r="U158" s="108" t="str">
        <f t="shared" ref="U158" si="416">IF(U159="","",1)</f>
        <v/>
      </c>
      <c r="V158" s="109" t="str">
        <f t="shared" ref="V158" si="417">IF(U159="","",1)</f>
        <v/>
      </c>
      <c r="W158" s="120"/>
      <c r="X158" s="130"/>
      <c r="Y158" s="131"/>
      <c r="Z158" s="46"/>
      <c r="AB158" s="201"/>
      <c r="AC158" s="206"/>
      <c r="AD158" s="214"/>
      <c r="AF158" s="215"/>
      <c r="AG158" s="216"/>
      <c r="AH158" s="216"/>
      <c r="AI158" s="216"/>
      <c r="AJ158" s="217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7"/>
      <c r="BE158" s="223"/>
      <c r="BF158" s="214"/>
      <c r="BG158" s="207"/>
      <c r="BH158" s="205"/>
    </row>
    <row r="159" spans="2:60" x14ac:dyDescent="0.2">
      <c r="B159" s="41"/>
      <c r="C159" s="116">
        <v>35</v>
      </c>
      <c r="D159" s="129" t="str">
        <f t="shared" ref="D159" si="418">IF(AD159="Athlete Name","",AD159)</f>
        <v/>
      </c>
      <c r="E159" s="130"/>
      <c r="F159" s="108" t="str">
        <f>IF(COUNT(#REF!,#REF!,#REF!,#REF!,#REF!,#REF!,#REF!,#REF!,#REF!,#REF!,#REF!,#REF!,#REF!,#REF!,AL159,AM159,AN159,AO159,AP159,AQ159,AR159,AS159,AT159)=0,"", COUNT(#REF!,#REF!,#REF!,#REF!,#REF!,#REF!,#REF!,#REF!,#REF!,#REF!,#REF!,#REF!,#REF!,#REF!,AL159,AM159,AN159,AO159,AP159,AQ159,AR159,AS159,AT159))</f>
        <v/>
      </c>
      <c r="G159" s="131" t="str">
        <f t="shared" ref="G159" si="419">_xlfn.IFS(F159="","",F159=1,1,F159=2,2,F159=3,3,F159=4,4,F159=5,5,F159&gt;5,5)</f>
        <v/>
      </c>
      <c r="H159" s="120"/>
      <c r="I159" s="143"/>
      <c r="J159" s="145" t="s">
        <v>32</v>
      </c>
      <c r="K159" s="116" t="str">
        <f>IFERROR(LARGE((AL159:BD159),1),"")</f>
        <v/>
      </c>
      <c r="L159" s="108" t="str">
        <f>IFERROR(LARGE((AL159:BD159),2),"")</f>
        <v/>
      </c>
      <c r="M159" s="108" t="str">
        <f>IFERROR(LARGE((AL159:BD159),3),"")</f>
        <v/>
      </c>
      <c r="N159" s="108" t="str">
        <f>IFERROR(LARGE((AL159:BD159),4),"")</f>
        <v/>
      </c>
      <c r="O159" s="131" t="str">
        <f>IFERROR(LARGE((AL159:BD159),5),"")</f>
        <v/>
      </c>
      <c r="P159" s="108"/>
      <c r="Q159" s="148" t="str">
        <f t="shared" ref="Q159" si="420">IFERROR(AVERAGEIF(K159:O159,"&gt;0"),"")</f>
        <v/>
      </c>
      <c r="R159" s="149" t="str">
        <f t="shared" ref="R159" si="421">IF(SUM(AF160:AJ160,K160:O160)=0,"",SUM(AF160:AJ160,K160:O160))</f>
        <v/>
      </c>
      <c r="S159" s="120"/>
      <c r="T159" s="107" t="str">
        <f t="shared" ref="T159" si="422">IF(U159="","",1)</f>
        <v/>
      </c>
      <c r="U159" s="110" t="str">
        <f t="shared" ref="U159" si="423">IF(SUM(Q159:R159)=0,"",SUM(Q159:R159))</f>
        <v/>
      </c>
      <c r="V159" s="109" t="str">
        <f t="shared" ref="V159" si="424">IF(U159="","",1)</f>
        <v/>
      </c>
      <c r="W159" s="120"/>
      <c r="X159" s="130" t="str">
        <f t="shared" ref="X159" si="425">IF(AD159="Athlete Name","",AD159)</f>
        <v/>
      </c>
      <c r="Y159" s="131"/>
      <c r="Z159" s="46"/>
      <c r="AB159" s="201"/>
      <c r="AC159" s="206">
        <v>35</v>
      </c>
      <c r="AD159" s="220" t="s">
        <v>40</v>
      </c>
      <c r="AF159" s="206"/>
      <c r="AG159" s="190"/>
      <c r="AH159" s="190"/>
      <c r="AI159" s="190"/>
      <c r="AJ159" s="207"/>
      <c r="AK159" s="242"/>
      <c r="AL159" s="222" t="s">
        <v>32</v>
      </c>
      <c r="AM159" s="222" t="s">
        <v>32</v>
      </c>
      <c r="AN159" s="222" t="s">
        <v>32</v>
      </c>
      <c r="AO159" s="222" t="s">
        <v>32</v>
      </c>
      <c r="AP159" s="222" t="s">
        <v>32</v>
      </c>
      <c r="AQ159" s="222" t="s">
        <v>32</v>
      </c>
      <c r="AR159" s="222" t="s">
        <v>32</v>
      </c>
      <c r="AS159" s="222" t="s">
        <v>32</v>
      </c>
      <c r="AT159" s="222" t="s">
        <v>32</v>
      </c>
      <c r="AU159" s="222" t="s">
        <v>32</v>
      </c>
      <c r="AV159" s="222" t="s">
        <v>32</v>
      </c>
      <c r="AW159" s="222" t="s">
        <v>32</v>
      </c>
      <c r="AX159" s="222" t="s">
        <v>32</v>
      </c>
      <c r="AY159" s="222" t="s">
        <v>32</v>
      </c>
      <c r="AZ159" s="222" t="s">
        <v>32</v>
      </c>
      <c r="BA159" s="222" t="s">
        <v>32</v>
      </c>
      <c r="BB159" s="222" t="s">
        <v>32</v>
      </c>
      <c r="BC159" s="222" t="s">
        <v>32</v>
      </c>
      <c r="BD159" s="222" t="s">
        <v>32</v>
      </c>
      <c r="BE159" s="223"/>
      <c r="BF159" s="220" t="str">
        <f>IF(AD159="Athlete Name","",AD159)</f>
        <v/>
      </c>
      <c r="BG159" s="207">
        <v>35</v>
      </c>
      <c r="BH159" s="205"/>
    </row>
    <row r="160" spans="2:60" x14ac:dyDescent="0.2">
      <c r="B160" s="41"/>
      <c r="C160" s="116"/>
      <c r="D160" s="129"/>
      <c r="E160" s="130"/>
      <c r="F160" s="108"/>
      <c r="G160" s="131"/>
      <c r="H160" s="120"/>
      <c r="I160" s="143" t="str">
        <f>IF(SUM(AF160:AJ160)=0,"",SUM(AF160:AJ160))</f>
        <v/>
      </c>
      <c r="J160" s="145" t="s">
        <v>42</v>
      </c>
      <c r="K160" s="116" t="str">
        <f>IFERROR(LARGE((AL160:BD160),1),"")</f>
        <v/>
      </c>
      <c r="L160" s="108" t="str">
        <f>IFERROR(LARGE((AL160:BD160),2),"")</f>
        <v/>
      </c>
      <c r="M160" s="108" t="str">
        <f>IFERROR(LARGE((AL160:BD160),3),"")</f>
        <v/>
      </c>
      <c r="N160" s="108" t="str">
        <f>IFERROR(LARGE((AL160:BD160),4),"")</f>
        <v/>
      </c>
      <c r="O160" s="131" t="str">
        <f>IFERROR(LARGE((AL160:BD160),5),"")</f>
        <v/>
      </c>
      <c r="P160" s="108"/>
      <c r="Q160" s="148"/>
      <c r="R160" s="149"/>
      <c r="S160" s="120"/>
      <c r="T160" s="107" t="str">
        <f t="shared" ref="T160" si="426">IF(U159="","",1)</f>
        <v/>
      </c>
      <c r="U160" s="111" t="str">
        <f t="shared" ref="U160" si="427">IF(U159="","",1)</f>
        <v/>
      </c>
      <c r="V160" s="109" t="str">
        <f t="shared" ref="V160" si="428">IF(U159="","",1)</f>
        <v/>
      </c>
      <c r="W160" s="120"/>
      <c r="X160" s="130"/>
      <c r="Y160" s="131"/>
      <c r="Z160" s="46"/>
      <c r="AB160" s="201"/>
      <c r="AC160" s="206"/>
      <c r="AD160" s="220"/>
      <c r="AF160" s="206" t="s">
        <v>42</v>
      </c>
      <c r="AG160" s="190" t="s">
        <v>42</v>
      </c>
      <c r="AH160" s="190" t="s">
        <v>42</v>
      </c>
      <c r="AI160" s="190" t="s">
        <v>42</v>
      </c>
      <c r="AJ160" s="207" t="s">
        <v>42</v>
      </c>
      <c r="AK160" s="242"/>
      <c r="AL160" s="206" t="s">
        <v>42</v>
      </c>
      <c r="AM160" s="206" t="s">
        <v>42</v>
      </c>
      <c r="AN160" s="206" t="s">
        <v>42</v>
      </c>
      <c r="AO160" s="206" t="s">
        <v>42</v>
      </c>
      <c r="AP160" s="206" t="s">
        <v>42</v>
      </c>
      <c r="AQ160" s="206" t="s">
        <v>42</v>
      </c>
      <c r="AR160" s="206" t="s">
        <v>42</v>
      </c>
      <c r="AS160" s="206" t="s">
        <v>42</v>
      </c>
      <c r="AT160" s="206" t="s">
        <v>42</v>
      </c>
      <c r="AU160" s="206" t="s">
        <v>42</v>
      </c>
      <c r="AV160" s="206" t="s">
        <v>42</v>
      </c>
      <c r="AW160" s="206" t="s">
        <v>42</v>
      </c>
      <c r="AX160" s="206" t="s">
        <v>42</v>
      </c>
      <c r="AY160" s="206" t="s">
        <v>42</v>
      </c>
      <c r="AZ160" s="206" t="s">
        <v>42</v>
      </c>
      <c r="BA160" s="206" t="s">
        <v>42</v>
      </c>
      <c r="BB160" s="206" t="s">
        <v>42</v>
      </c>
      <c r="BC160" s="206" t="s">
        <v>42</v>
      </c>
      <c r="BD160" s="206" t="s">
        <v>42</v>
      </c>
      <c r="BE160" s="223"/>
      <c r="BF160" s="220"/>
      <c r="BG160" s="207"/>
      <c r="BH160" s="205"/>
    </row>
    <row r="161" spans="2:60" s="224" customFormat="1" ht="8.5" customHeight="1" thickBot="1" x14ac:dyDescent="0.25">
      <c r="B161" s="65"/>
      <c r="C161" s="118"/>
      <c r="D161" s="132"/>
      <c r="E161" s="133"/>
      <c r="F161" s="167"/>
      <c r="G161" s="134"/>
      <c r="H161" s="146"/>
      <c r="I161" s="147"/>
      <c r="J161" s="146"/>
      <c r="K161" s="150"/>
      <c r="L161" s="113"/>
      <c r="M161" s="113"/>
      <c r="N161" s="113"/>
      <c r="O161" s="151"/>
      <c r="P161" s="146"/>
      <c r="Q161" s="152"/>
      <c r="R161" s="153"/>
      <c r="S161" s="146"/>
      <c r="T161" s="112" t="str">
        <f t="shared" ref="T161" si="429">IF(U159="","",1)</f>
        <v/>
      </c>
      <c r="U161" s="113" t="str">
        <f t="shared" ref="U161" si="430">IF(U159="","",1)</f>
        <v/>
      </c>
      <c r="V161" s="114" t="str">
        <f t="shared" ref="V161" si="431">IF(U159="","",1)</f>
        <v/>
      </c>
      <c r="W161" s="146"/>
      <c r="X161" s="132"/>
      <c r="Y161" s="159"/>
      <c r="Z161" s="64"/>
      <c r="AB161" s="225"/>
      <c r="AC161" s="226"/>
      <c r="AD161" s="227"/>
      <c r="AF161" s="228"/>
      <c r="AG161" s="229"/>
      <c r="AH161" s="229"/>
      <c r="AI161" s="229"/>
      <c r="AJ161" s="230"/>
      <c r="AL161" s="229"/>
      <c r="AM161" s="229"/>
      <c r="AN161" s="229"/>
      <c r="AO161" s="229"/>
      <c r="AP161" s="229"/>
      <c r="AQ161" s="229"/>
      <c r="AR161" s="229"/>
      <c r="AS161" s="229"/>
      <c r="AT161" s="229"/>
      <c r="AU161" s="229"/>
      <c r="AV161" s="229"/>
      <c r="AW161" s="229"/>
      <c r="AX161" s="229"/>
      <c r="AY161" s="229"/>
      <c r="AZ161" s="229"/>
      <c r="BA161" s="229"/>
      <c r="BB161" s="229"/>
      <c r="BC161" s="229"/>
      <c r="BD161" s="230"/>
      <c r="BE161" s="231"/>
      <c r="BF161" s="232"/>
      <c r="BG161" s="233"/>
      <c r="BH161" s="234"/>
    </row>
    <row r="162" spans="2:60" ht="8.5" customHeight="1" thickTop="1" x14ac:dyDescent="0.2">
      <c r="B162" s="41"/>
      <c r="C162" s="116"/>
      <c r="D162" s="129"/>
      <c r="E162" s="130"/>
      <c r="F162" s="108"/>
      <c r="G162" s="131"/>
      <c r="H162" s="120"/>
      <c r="I162" s="143"/>
      <c r="J162" s="120"/>
      <c r="K162" s="116"/>
      <c r="L162" s="108"/>
      <c r="M162" s="108"/>
      <c r="N162" s="108"/>
      <c r="O162" s="131"/>
      <c r="P162" s="108"/>
      <c r="Q162" s="148"/>
      <c r="R162" s="149"/>
      <c r="S162" s="120"/>
      <c r="T162" s="107" t="str">
        <f t="shared" ref="T162" si="432">IF(U163="","",1)</f>
        <v/>
      </c>
      <c r="U162" s="108" t="str">
        <f t="shared" ref="U162" si="433">IF(U163="","",1)</f>
        <v/>
      </c>
      <c r="V162" s="109" t="str">
        <f t="shared" ref="V162" si="434">IF(U163="","",1)</f>
        <v/>
      </c>
      <c r="W162" s="120"/>
      <c r="X162" s="130"/>
      <c r="Y162" s="131"/>
      <c r="Z162" s="46"/>
      <c r="AB162" s="201"/>
      <c r="AC162" s="206"/>
      <c r="AD162" s="235"/>
      <c r="AF162" s="236"/>
      <c r="AG162" s="237"/>
      <c r="AH162" s="237"/>
      <c r="AI162" s="238"/>
      <c r="AJ162" s="239"/>
      <c r="AL162" s="238"/>
      <c r="AM162" s="238"/>
      <c r="AN162" s="238"/>
      <c r="AO162" s="238"/>
      <c r="AP162" s="238"/>
      <c r="AQ162" s="238"/>
      <c r="AR162" s="238"/>
      <c r="AS162" s="238"/>
      <c r="AT162" s="238"/>
      <c r="AU162" s="248"/>
      <c r="AV162" s="248"/>
      <c r="AW162" s="248"/>
      <c r="AX162" s="248"/>
      <c r="AY162" s="248"/>
      <c r="AZ162" s="248"/>
      <c r="BA162" s="248"/>
      <c r="BB162" s="248"/>
      <c r="BC162" s="248"/>
      <c r="BD162" s="249"/>
      <c r="BE162" s="223"/>
      <c r="BF162" s="235"/>
      <c r="BG162" s="207"/>
      <c r="BH162" s="205"/>
    </row>
    <row r="163" spans="2:60" x14ac:dyDescent="0.2">
      <c r="B163" s="41"/>
      <c r="C163" s="116">
        <v>36</v>
      </c>
      <c r="D163" s="129" t="str">
        <f t="shared" ref="D163" si="435">IF(AD163="Athlete Name","",AD163)</f>
        <v/>
      </c>
      <c r="E163" s="130"/>
      <c r="F163" s="108" t="str">
        <f>IF(COUNT(#REF!,#REF!,#REF!,#REF!,#REF!,#REF!,#REF!,#REF!,#REF!,#REF!,#REF!,#REF!,#REF!,#REF!,AL163,AM163,AN163,AO163,AP163,AQ163,AR163,AS163,AT163)=0,"", COUNT(#REF!,#REF!,#REF!,#REF!,#REF!,#REF!,#REF!,#REF!,#REF!,#REF!,#REF!,#REF!,#REF!,#REF!,AL163,AM163,AN163,AO163,AP163,AQ163,AR163,AS163,AT163))</f>
        <v/>
      </c>
      <c r="G163" s="131" t="str">
        <f t="shared" ref="G163" si="436">_xlfn.IFS(F163="","",F163=1,1,F163=2,2,F163=3,3,F163=4,4,F163=5,5,F163&gt;5,5)</f>
        <v/>
      </c>
      <c r="H163" s="120"/>
      <c r="I163" s="143"/>
      <c r="J163" s="145" t="s">
        <v>32</v>
      </c>
      <c r="K163" s="116" t="str">
        <f>IFERROR(LARGE((AL163:BD163),1),"")</f>
        <v/>
      </c>
      <c r="L163" s="108" t="str">
        <f>IFERROR(LARGE((AL163:BD163),2),"")</f>
        <v/>
      </c>
      <c r="M163" s="108" t="str">
        <f>IFERROR(LARGE((AL163:BD163),3),"")</f>
        <v/>
      </c>
      <c r="N163" s="108" t="str">
        <f>IFERROR(LARGE((AL163:BD163),4),"")</f>
        <v/>
      </c>
      <c r="O163" s="131" t="str">
        <f>IFERROR(LARGE((AL163:BD163),5),"")</f>
        <v/>
      </c>
      <c r="P163" s="108"/>
      <c r="Q163" s="148" t="str">
        <f t="shared" ref="Q163" si="437">IFERROR(AVERAGEIF(K163:O163,"&gt;0"),"")</f>
        <v/>
      </c>
      <c r="R163" s="149" t="str">
        <f t="shared" ref="R163" si="438">IF(SUM(AF164:AJ164,K164:O164)=0,"",SUM(AF164:AJ164,K164:O164))</f>
        <v/>
      </c>
      <c r="S163" s="120"/>
      <c r="T163" s="107" t="str">
        <f t="shared" ref="T163" si="439">IF(U163="","",1)</f>
        <v/>
      </c>
      <c r="U163" s="110" t="str">
        <f t="shared" ref="U163" si="440">IF(SUM(Q163:R163)=0,"",SUM(Q163:R163))</f>
        <v/>
      </c>
      <c r="V163" s="109" t="str">
        <f t="shared" ref="V163" si="441">IF(U163="","",1)</f>
        <v/>
      </c>
      <c r="W163" s="120"/>
      <c r="X163" s="130" t="str">
        <f t="shared" ref="X163" si="442">IF(AD163="Athlete Name","",AD163)</f>
        <v/>
      </c>
      <c r="Y163" s="131"/>
      <c r="Z163" s="46"/>
      <c r="AB163" s="201"/>
      <c r="AC163" s="206">
        <v>36</v>
      </c>
      <c r="AD163" s="220" t="s">
        <v>40</v>
      </c>
      <c r="AF163" s="206"/>
      <c r="AG163" s="190"/>
      <c r="AH163" s="190"/>
      <c r="AI163" s="190"/>
      <c r="AJ163" s="207"/>
      <c r="AK163" s="242"/>
      <c r="AL163" s="222" t="s">
        <v>32</v>
      </c>
      <c r="AM163" s="222" t="s">
        <v>32</v>
      </c>
      <c r="AN163" s="222" t="s">
        <v>32</v>
      </c>
      <c r="AO163" s="222" t="s">
        <v>32</v>
      </c>
      <c r="AP163" s="222" t="s">
        <v>32</v>
      </c>
      <c r="AQ163" s="222" t="s">
        <v>32</v>
      </c>
      <c r="AR163" s="222" t="s">
        <v>32</v>
      </c>
      <c r="AS163" s="222" t="s">
        <v>32</v>
      </c>
      <c r="AT163" s="222" t="s">
        <v>32</v>
      </c>
      <c r="AU163" s="222" t="s">
        <v>32</v>
      </c>
      <c r="AV163" s="222" t="s">
        <v>32</v>
      </c>
      <c r="AW163" s="222" t="s">
        <v>32</v>
      </c>
      <c r="AX163" s="222" t="s">
        <v>32</v>
      </c>
      <c r="AY163" s="222" t="s">
        <v>32</v>
      </c>
      <c r="AZ163" s="222" t="s">
        <v>32</v>
      </c>
      <c r="BA163" s="222" t="s">
        <v>32</v>
      </c>
      <c r="BB163" s="222" t="s">
        <v>32</v>
      </c>
      <c r="BC163" s="222" t="s">
        <v>32</v>
      </c>
      <c r="BD163" s="222" t="s">
        <v>32</v>
      </c>
      <c r="BE163" s="223"/>
      <c r="BF163" s="220" t="str">
        <f>IF(AD163="Athlete Name","",AD163)</f>
        <v/>
      </c>
      <c r="BG163" s="207">
        <v>36</v>
      </c>
      <c r="BH163" s="205"/>
    </row>
    <row r="164" spans="2:60" x14ac:dyDescent="0.2">
      <c r="B164" s="41"/>
      <c r="C164" s="116"/>
      <c r="D164" s="129"/>
      <c r="E164" s="130"/>
      <c r="F164" s="108"/>
      <c r="G164" s="131"/>
      <c r="H164" s="120"/>
      <c r="I164" s="143" t="str">
        <f>IF(SUM(AF164:AJ164)=0,"",SUM(AF164:AJ164))</f>
        <v/>
      </c>
      <c r="J164" s="145" t="s">
        <v>42</v>
      </c>
      <c r="K164" s="116" t="str">
        <f>IFERROR(LARGE((AL164:BD164),1),"")</f>
        <v/>
      </c>
      <c r="L164" s="108" t="str">
        <f>IFERROR(LARGE((AL164:BD164),2),"")</f>
        <v/>
      </c>
      <c r="M164" s="108" t="str">
        <f>IFERROR(LARGE((AL164:BD164),3),"")</f>
        <v/>
      </c>
      <c r="N164" s="108" t="str">
        <f>IFERROR(LARGE((AL164:BD164),4),"")</f>
        <v/>
      </c>
      <c r="O164" s="131" t="str">
        <f>IFERROR(LARGE((AL164:BD164),5),"")</f>
        <v/>
      </c>
      <c r="P164" s="108"/>
      <c r="Q164" s="148"/>
      <c r="R164" s="149"/>
      <c r="S164" s="120"/>
      <c r="T164" s="107" t="str">
        <f t="shared" ref="T164" si="443">IF(U163="","",1)</f>
        <v/>
      </c>
      <c r="U164" s="111" t="str">
        <f t="shared" ref="U164" si="444">IF(U163="","",1)</f>
        <v/>
      </c>
      <c r="V164" s="109" t="str">
        <f t="shared" ref="V164" si="445">IF(U163="","",1)</f>
        <v/>
      </c>
      <c r="W164" s="120"/>
      <c r="X164" s="130"/>
      <c r="Y164" s="131"/>
      <c r="Z164" s="46"/>
      <c r="AB164" s="201"/>
      <c r="AC164" s="206"/>
      <c r="AD164" s="220"/>
      <c r="AF164" s="206" t="s">
        <v>42</v>
      </c>
      <c r="AG164" s="190" t="s">
        <v>42</v>
      </c>
      <c r="AH164" s="190" t="s">
        <v>42</v>
      </c>
      <c r="AI164" s="190" t="s">
        <v>42</v>
      </c>
      <c r="AJ164" s="207" t="s">
        <v>42</v>
      </c>
      <c r="AK164" s="242"/>
      <c r="AL164" s="206" t="s">
        <v>42</v>
      </c>
      <c r="AM164" s="206" t="s">
        <v>42</v>
      </c>
      <c r="AN164" s="206" t="s">
        <v>42</v>
      </c>
      <c r="AO164" s="206" t="s">
        <v>42</v>
      </c>
      <c r="AP164" s="206" t="s">
        <v>42</v>
      </c>
      <c r="AQ164" s="206" t="s">
        <v>42</v>
      </c>
      <c r="AR164" s="206" t="s">
        <v>42</v>
      </c>
      <c r="AS164" s="206" t="s">
        <v>42</v>
      </c>
      <c r="AT164" s="206" t="s">
        <v>42</v>
      </c>
      <c r="AU164" s="206" t="s">
        <v>42</v>
      </c>
      <c r="AV164" s="206" t="s">
        <v>42</v>
      </c>
      <c r="AW164" s="206" t="s">
        <v>42</v>
      </c>
      <c r="AX164" s="206" t="s">
        <v>42</v>
      </c>
      <c r="AY164" s="206" t="s">
        <v>42</v>
      </c>
      <c r="AZ164" s="206" t="s">
        <v>42</v>
      </c>
      <c r="BA164" s="206" t="s">
        <v>42</v>
      </c>
      <c r="BB164" s="206" t="s">
        <v>42</v>
      </c>
      <c r="BC164" s="206" t="s">
        <v>42</v>
      </c>
      <c r="BD164" s="206" t="s">
        <v>42</v>
      </c>
      <c r="BE164" s="223"/>
      <c r="BF164" s="220"/>
      <c r="BG164" s="207"/>
      <c r="BH164" s="205"/>
    </row>
    <row r="165" spans="2:60" s="224" customFormat="1" ht="8.5" customHeight="1" thickBot="1" x14ac:dyDescent="0.25">
      <c r="B165" s="65"/>
      <c r="C165" s="118"/>
      <c r="D165" s="132"/>
      <c r="E165" s="133"/>
      <c r="F165" s="167"/>
      <c r="G165" s="134"/>
      <c r="H165" s="146"/>
      <c r="I165" s="147"/>
      <c r="J165" s="146"/>
      <c r="K165" s="150"/>
      <c r="L165" s="113"/>
      <c r="M165" s="113"/>
      <c r="N165" s="113"/>
      <c r="O165" s="151"/>
      <c r="P165" s="146"/>
      <c r="Q165" s="152"/>
      <c r="R165" s="153"/>
      <c r="S165" s="146"/>
      <c r="T165" s="112" t="str">
        <f t="shared" ref="T165" si="446">IF(U163="","",1)</f>
        <v/>
      </c>
      <c r="U165" s="113" t="str">
        <f t="shared" ref="U165" si="447">IF(U163="","",1)</f>
        <v/>
      </c>
      <c r="V165" s="114" t="str">
        <f t="shared" ref="V165" si="448">IF(U163="","",1)</f>
        <v/>
      </c>
      <c r="W165" s="146"/>
      <c r="X165" s="132"/>
      <c r="Y165" s="159"/>
      <c r="Z165" s="64"/>
      <c r="AB165" s="225"/>
      <c r="AC165" s="226"/>
      <c r="AD165" s="243"/>
      <c r="AF165" s="244"/>
      <c r="AG165" s="245"/>
      <c r="AH165" s="245"/>
      <c r="AI165" s="245"/>
      <c r="AJ165" s="246"/>
      <c r="AL165" s="245"/>
      <c r="AM165" s="245"/>
      <c r="AN165" s="245"/>
      <c r="AO165" s="245"/>
      <c r="AP165" s="245"/>
      <c r="AQ165" s="245"/>
      <c r="AR165" s="245"/>
      <c r="AS165" s="245"/>
      <c r="AT165" s="245"/>
      <c r="AU165" s="245"/>
      <c r="AV165" s="245"/>
      <c r="AW165" s="245"/>
      <c r="AX165" s="245"/>
      <c r="AY165" s="245"/>
      <c r="AZ165" s="245"/>
      <c r="BA165" s="245"/>
      <c r="BB165" s="245"/>
      <c r="BC165" s="245"/>
      <c r="BD165" s="246"/>
      <c r="BE165" s="231"/>
      <c r="BF165" s="247"/>
      <c r="BG165" s="233"/>
      <c r="BH165" s="234"/>
    </row>
    <row r="166" spans="2:60" ht="8.5" customHeight="1" thickTop="1" x14ac:dyDescent="0.2">
      <c r="B166" s="41"/>
      <c r="C166" s="116"/>
      <c r="D166" s="129"/>
      <c r="E166" s="130"/>
      <c r="F166" s="108"/>
      <c r="G166" s="131"/>
      <c r="H166" s="120"/>
      <c r="I166" s="143"/>
      <c r="J166" s="120"/>
      <c r="K166" s="116"/>
      <c r="L166" s="108"/>
      <c r="M166" s="108"/>
      <c r="N166" s="108"/>
      <c r="O166" s="131"/>
      <c r="P166" s="108"/>
      <c r="Q166" s="148"/>
      <c r="R166" s="149"/>
      <c r="S166" s="120"/>
      <c r="T166" s="107" t="str">
        <f t="shared" ref="T166" si="449">IF(U167="","",1)</f>
        <v/>
      </c>
      <c r="U166" s="108" t="str">
        <f t="shared" ref="U166" si="450">IF(U167="","",1)</f>
        <v/>
      </c>
      <c r="V166" s="109" t="str">
        <f t="shared" ref="V166" si="451">IF(U167="","",1)</f>
        <v/>
      </c>
      <c r="W166" s="120"/>
      <c r="X166" s="130"/>
      <c r="Y166" s="131"/>
      <c r="Z166" s="46"/>
      <c r="AB166" s="201"/>
      <c r="AC166" s="206"/>
      <c r="AD166" s="214"/>
      <c r="AF166" s="215"/>
      <c r="AG166" s="216"/>
      <c r="AH166" s="216"/>
      <c r="AI166" s="216"/>
      <c r="AJ166" s="217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9"/>
      <c r="AV166" s="219"/>
      <c r="AW166" s="219"/>
      <c r="AX166" s="219"/>
      <c r="AY166" s="219"/>
      <c r="AZ166" s="219"/>
      <c r="BA166" s="219"/>
      <c r="BB166" s="219"/>
      <c r="BC166" s="219"/>
      <c r="BD166" s="217"/>
      <c r="BE166" s="223"/>
      <c r="BF166" s="214"/>
      <c r="BG166" s="207"/>
      <c r="BH166" s="205"/>
    </row>
    <row r="167" spans="2:60" x14ac:dyDescent="0.2">
      <c r="B167" s="41"/>
      <c r="C167" s="116">
        <v>37</v>
      </c>
      <c r="D167" s="129" t="str">
        <f t="shared" ref="D167" si="452">IF(AD167="Athlete Name","",AD167)</f>
        <v/>
      </c>
      <c r="E167" s="130"/>
      <c r="F167" s="108" t="str">
        <f>IF(COUNT(#REF!,#REF!,#REF!,#REF!,#REF!,#REF!,#REF!,#REF!,#REF!,#REF!,#REF!,#REF!,#REF!,#REF!,AL167,AM167,AN167,AO167,AP167,AQ167,AR167,AS167,AT167)=0,"", COUNT(#REF!,#REF!,#REF!,#REF!,#REF!,#REF!,#REF!,#REF!,#REF!,#REF!,#REF!,#REF!,#REF!,#REF!,AL167,AM167,AN167,AO167,AP167,AQ167,AR167,AS167,AT167))</f>
        <v/>
      </c>
      <c r="G167" s="131" t="str">
        <f t="shared" ref="G167" si="453">_xlfn.IFS(F167="","",F167=1,1,F167=2,2,F167=3,3,F167=4,4,F167=5,5,F167&gt;5,5)</f>
        <v/>
      </c>
      <c r="H167" s="120"/>
      <c r="I167" s="143"/>
      <c r="J167" s="145" t="s">
        <v>32</v>
      </c>
      <c r="K167" s="116" t="str">
        <f>IFERROR(LARGE((AL167:BD167),1),"")</f>
        <v/>
      </c>
      <c r="L167" s="108" t="str">
        <f>IFERROR(LARGE((AL167:BD167),2),"")</f>
        <v/>
      </c>
      <c r="M167" s="108" t="str">
        <f>IFERROR(LARGE((AL167:BD167),3),"")</f>
        <v/>
      </c>
      <c r="N167" s="108" t="str">
        <f>IFERROR(LARGE((AL167:BD167),4),"")</f>
        <v/>
      </c>
      <c r="O167" s="131" t="str">
        <f>IFERROR(LARGE((AL167:BD167),5),"")</f>
        <v/>
      </c>
      <c r="P167" s="108"/>
      <c r="Q167" s="148" t="str">
        <f t="shared" ref="Q167" si="454">IFERROR(AVERAGEIF(K167:O167,"&gt;0"),"")</f>
        <v/>
      </c>
      <c r="R167" s="149" t="str">
        <f t="shared" ref="R167" si="455">IF(SUM(AF168:AJ168,K168:O168)=0,"",SUM(AF168:AJ168,K168:O168))</f>
        <v/>
      </c>
      <c r="S167" s="120"/>
      <c r="T167" s="107" t="str">
        <f t="shared" ref="T167" si="456">IF(U167="","",1)</f>
        <v/>
      </c>
      <c r="U167" s="110" t="str">
        <f t="shared" ref="U167" si="457">IF(SUM(Q167:R167)=0,"",SUM(Q167:R167))</f>
        <v/>
      </c>
      <c r="V167" s="109" t="str">
        <f t="shared" ref="V167" si="458">IF(U167="","",1)</f>
        <v/>
      </c>
      <c r="W167" s="120"/>
      <c r="X167" s="130" t="str">
        <f t="shared" ref="X167" si="459">IF(AD167="Athlete Name","",AD167)</f>
        <v/>
      </c>
      <c r="Y167" s="131"/>
      <c r="Z167" s="46"/>
      <c r="AB167" s="201"/>
      <c r="AC167" s="206">
        <v>37</v>
      </c>
      <c r="AD167" s="220" t="s">
        <v>40</v>
      </c>
      <c r="AF167" s="206"/>
      <c r="AG167" s="190"/>
      <c r="AH167" s="190"/>
      <c r="AI167" s="190"/>
      <c r="AJ167" s="207"/>
      <c r="AK167" s="242"/>
      <c r="AL167" s="222" t="s">
        <v>32</v>
      </c>
      <c r="AM167" s="222" t="s">
        <v>32</v>
      </c>
      <c r="AN167" s="222" t="s">
        <v>32</v>
      </c>
      <c r="AO167" s="222" t="s">
        <v>32</v>
      </c>
      <c r="AP167" s="222" t="s">
        <v>32</v>
      </c>
      <c r="AQ167" s="222" t="s">
        <v>32</v>
      </c>
      <c r="AR167" s="222" t="s">
        <v>32</v>
      </c>
      <c r="AS167" s="222" t="s">
        <v>32</v>
      </c>
      <c r="AT167" s="222" t="s">
        <v>32</v>
      </c>
      <c r="AU167" s="222" t="s">
        <v>32</v>
      </c>
      <c r="AV167" s="222" t="s">
        <v>32</v>
      </c>
      <c r="AW167" s="222" t="s">
        <v>32</v>
      </c>
      <c r="AX167" s="222" t="s">
        <v>32</v>
      </c>
      <c r="AY167" s="222" t="s">
        <v>32</v>
      </c>
      <c r="AZ167" s="222" t="s">
        <v>32</v>
      </c>
      <c r="BA167" s="222" t="s">
        <v>32</v>
      </c>
      <c r="BB167" s="222" t="s">
        <v>32</v>
      </c>
      <c r="BC167" s="222" t="s">
        <v>32</v>
      </c>
      <c r="BD167" s="222" t="s">
        <v>32</v>
      </c>
      <c r="BE167" s="223"/>
      <c r="BF167" s="220" t="str">
        <f>IF(AD167="Athlete Name","",AD167)</f>
        <v/>
      </c>
      <c r="BG167" s="207">
        <v>37</v>
      </c>
      <c r="BH167" s="205"/>
    </row>
    <row r="168" spans="2:60" x14ac:dyDescent="0.2">
      <c r="B168" s="41"/>
      <c r="C168" s="116"/>
      <c r="D168" s="129"/>
      <c r="E168" s="130"/>
      <c r="F168" s="108"/>
      <c r="G168" s="131"/>
      <c r="H168" s="120"/>
      <c r="I168" s="143" t="str">
        <f>IF(SUM(AF168:AJ168)=0,"",SUM(AF168:AJ168))</f>
        <v/>
      </c>
      <c r="J168" s="145" t="s">
        <v>42</v>
      </c>
      <c r="K168" s="116" t="str">
        <f>IFERROR(LARGE((AL168:BD168),1),"")</f>
        <v/>
      </c>
      <c r="L168" s="108" t="str">
        <f>IFERROR(LARGE((AL168:BD168),2),"")</f>
        <v/>
      </c>
      <c r="M168" s="108" t="str">
        <f>IFERROR(LARGE((AL168:BD168),3),"")</f>
        <v/>
      </c>
      <c r="N168" s="108" t="str">
        <f>IFERROR(LARGE((AL168:BD168),4),"")</f>
        <v/>
      </c>
      <c r="O168" s="131" t="str">
        <f>IFERROR(LARGE((AL168:BD168),5),"")</f>
        <v/>
      </c>
      <c r="P168" s="108"/>
      <c r="Q168" s="148"/>
      <c r="R168" s="149"/>
      <c r="S168" s="120"/>
      <c r="T168" s="107" t="str">
        <f t="shared" ref="T168" si="460">IF(U167="","",1)</f>
        <v/>
      </c>
      <c r="U168" s="111" t="str">
        <f t="shared" ref="U168" si="461">IF(U167="","",1)</f>
        <v/>
      </c>
      <c r="V168" s="109" t="str">
        <f t="shared" ref="V168" si="462">IF(U167="","",1)</f>
        <v/>
      </c>
      <c r="W168" s="120"/>
      <c r="X168" s="130"/>
      <c r="Y168" s="131"/>
      <c r="Z168" s="46"/>
      <c r="AB168" s="201"/>
      <c r="AC168" s="206"/>
      <c r="AD168" s="220"/>
      <c r="AF168" s="206" t="s">
        <v>42</v>
      </c>
      <c r="AG168" s="190" t="s">
        <v>42</v>
      </c>
      <c r="AH168" s="190" t="s">
        <v>42</v>
      </c>
      <c r="AI168" s="190" t="s">
        <v>42</v>
      </c>
      <c r="AJ168" s="207" t="s">
        <v>42</v>
      </c>
      <c r="AK168" s="242"/>
      <c r="AL168" s="206" t="s">
        <v>42</v>
      </c>
      <c r="AM168" s="206" t="s">
        <v>42</v>
      </c>
      <c r="AN168" s="206" t="s">
        <v>42</v>
      </c>
      <c r="AO168" s="206" t="s">
        <v>42</v>
      </c>
      <c r="AP168" s="206" t="s">
        <v>42</v>
      </c>
      <c r="AQ168" s="206" t="s">
        <v>42</v>
      </c>
      <c r="AR168" s="206" t="s">
        <v>42</v>
      </c>
      <c r="AS168" s="206" t="s">
        <v>42</v>
      </c>
      <c r="AT168" s="206" t="s">
        <v>42</v>
      </c>
      <c r="AU168" s="206" t="s">
        <v>42</v>
      </c>
      <c r="AV168" s="206" t="s">
        <v>42</v>
      </c>
      <c r="AW168" s="206" t="s">
        <v>42</v>
      </c>
      <c r="AX168" s="206" t="s">
        <v>42</v>
      </c>
      <c r="AY168" s="206" t="s">
        <v>42</v>
      </c>
      <c r="AZ168" s="206" t="s">
        <v>42</v>
      </c>
      <c r="BA168" s="206" t="s">
        <v>42</v>
      </c>
      <c r="BB168" s="206" t="s">
        <v>42</v>
      </c>
      <c r="BC168" s="206" t="s">
        <v>42</v>
      </c>
      <c r="BD168" s="206" t="s">
        <v>42</v>
      </c>
      <c r="BE168" s="223"/>
      <c r="BF168" s="220"/>
      <c r="BG168" s="207"/>
      <c r="BH168" s="205"/>
    </row>
    <row r="169" spans="2:60" s="224" customFormat="1" ht="8.5" customHeight="1" thickBot="1" x14ac:dyDescent="0.25">
      <c r="B169" s="65"/>
      <c r="C169" s="118"/>
      <c r="D169" s="132"/>
      <c r="E169" s="133"/>
      <c r="F169" s="167"/>
      <c r="G169" s="134"/>
      <c r="H169" s="146"/>
      <c r="I169" s="147"/>
      <c r="J169" s="146"/>
      <c r="K169" s="150"/>
      <c r="L169" s="113"/>
      <c r="M169" s="113"/>
      <c r="N169" s="113"/>
      <c r="O169" s="151"/>
      <c r="P169" s="146"/>
      <c r="Q169" s="152"/>
      <c r="R169" s="153"/>
      <c r="S169" s="146"/>
      <c r="T169" s="112" t="str">
        <f t="shared" ref="T169" si="463">IF(U167="","",1)</f>
        <v/>
      </c>
      <c r="U169" s="113" t="str">
        <f t="shared" ref="U169" si="464">IF(U167="","",1)</f>
        <v/>
      </c>
      <c r="V169" s="114" t="str">
        <f t="shared" ref="V169" si="465">IF(U167="","",1)</f>
        <v/>
      </c>
      <c r="W169" s="146"/>
      <c r="X169" s="132"/>
      <c r="Y169" s="159"/>
      <c r="Z169" s="64"/>
      <c r="AB169" s="225"/>
      <c r="AC169" s="226"/>
      <c r="AD169" s="227"/>
      <c r="AF169" s="228"/>
      <c r="AG169" s="229"/>
      <c r="AH169" s="229"/>
      <c r="AI169" s="229"/>
      <c r="AJ169" s="230"/>
      <c r="AL169" s="229"/>
      <c r="AM169" s="229"/>
      <c r="AN169" s="229"/>
      <c r="AO169" s="229"/>
      <c r="AP169" s="229"/>
      <c r="AQ169" s="229"/>
      <c r="AR169" s="229"/>
      <c r="AS169" s="229"/>
      <c r="AT169" s="229"/>
      <c r="AU169" s="229"/>
      <c r="AV169" s="229"/>
      <c r="AW169" s="229"/>
      <c r="AX169" s="229"/>
      <c r="AY169" s="229"/>
      <c r="AZ169" s="229"/>
      <c r="BA169" s="229"/>
      <c r="BB169" s="229"/>
      <c r="BC169" s="229"/>
      <c r="BD169" s="230"/>
      <c r="BE169" s="231"/>
      <c r="BF169" s="232"/>
      <c r="BG169" s="233"/>
      <c r="BH169" s="234"/>
    </row>
    <row r="170" spans="2:60" ht="8.5" customHeight="1" thickTop="1" x14ac:dyDescent="0.2">
      <c r="B170" s="41"/>
      <c r="C170" s="116"/>
      <c r="D170" s="129"/>
      <c r="E170" s="130"/>
      <c r="F170" s="108"/>
      <c r="G170" s="131"/>
      <c r="H170" s="120"/>
      <c r="I170" s="143"/>
      <c r="J170" s="120"/>
      <c r="K170" s="116"/>
      <c r="L170" s="108"/>
      <c r="M170" s="108"/>
      <c r="N170" s="108"/>
      <c r="O170" s="131"/>
      <c r="P170" s="108"/>
      <c r="Q170" s="148"/>
      <c r="R170" s="149"/>
      <c r="S170" s="120"/>
      <c r="T170" s="107" t="str">
        <f t="shared" ref="T170" si="466">IF(U171="","",1)</f>
        <v/>
      </c>
      <c r="U170" s="108" t="str">
        <f t="shared" ref="U170" si="467">IF(U171="","",1)</f>
        <v/>
      </c>
      <c r="V170" s="109" t="str">
        <f t="shared" ref="V170" si="468">IF(U171="","",1)</f>
        <v/>
      </c>
      <c r="W170" s="120"/>
      <c r="X170" s="130"/>
      <c r="Y170" s="131"/>
      <c r="Z170" s="46"/>
      <c r="AB170" s="201"/>
      <c r="AC170" s="206"/>
      <c r="AD170" s="235"/>
      <c r="AF170" s="236"/>
      <c r="AG170" s="237"/>
      <c r="AH170" s="237"/>
      <c r="AI170" s="238"/>
      <c r="AJ170" s="239"/>
      <c r="AL170" s="238"/>
      <c r="AM170" s="238"/>
      <c r="AN170" s="238"/>
      <c r="AO170" s="238"/>
      <c r="AP170" s="238"/>
      <c r="AQ170" s="238"/>
      <c r="AR170" s="238"/>
      <c r="AS170" s="238"/>
      <c r="AT170" s="238"/>
      <c r="AU170" s="248"/>
      <c r="AV170" s="248"/>
      <c r="AW170" s="248"/>
      <c r="AX170" s="248"/>
      <c r="AY170" s="248"/>
      <c r="AZ170" s="248"/>
      <c r="BA170" s="248"/>
      <c r="BB170" s="248"/>
      <c r="BC170" s="248"/>
      <c r="BD170" s="249"/>
      <c r="BE170" s="223"/>
      <c r="BF170" s="235"/>
      <c r="BG170" s="207"/>
      <c r="BH170" s="205"/>
    </row>
    <row r="171" spans="2:60" x14ac:dyDescent="0.2">
      <c r="B171" s="41"/>
      <c r="C171" s="116">
        <v>38</v>
      </c>
      <c r="D171" s="129" t="str">
        <f t="shared" ref="D171" si="469">IF(AD171="Athlete Name","",AD171)</f>
        <v/>
      </c>
      <c r="E171" s="130"/>
      <c r="F171" s="108" t="str">
        <f>IF(COUNT(#REF!,#REF!,#REF!,#REF!,#REF!,#REF!,#REF!,#REF!,#REF!,#REF!,#REF!,#REF!,#REF!,#REF!,AL171,AM171,AN171,AO171,AP171,AQ171,AR171,AS171,AT171)=0,"", COUNT(#REF!,#REF!,#REF!,#REF!,#REF!,#REF!,#REF!,#REF!,#REF!,#REF!,#REF!,#REF!,#REF!,#REF!,AL171,AM171,AN171,AO171,AP171,AQ171,AR171,AS171,AT171))</f>
        <v/>
      </c>
      <c r="G171" s="131" t="str">
        <f t="shared" ref="G171" si="470">_xlfn.IFS(F171="","",F171=1,1,F171=2,2,F171=3,3,F171=4,4,F171=5,5,F171&gt;5,5)</f>
        <v/>
      </c>
      <c r="H171" s="120"/>
      <c r="I171" s="143"/>
      <c r="J171" s="145" t="s">
        <v>32</v>
      </c>
      <c r="K171" s="116" t="str">
        <f>IFERROR(LARGE((AL171:BD171),1),"")</f>
        <v/>
      </c>
      <c r="L171" s="108" t="str">
        <f>IFERROR(LARGE((AL171:BD171),2),"")</f>
        <v/>
      </c>
      <c r="M171" s="108" t="str">
        <f>IFERROR(LARGE((AL171:BD171),3),"")</f>
        <v/>
      </c>
      <c r="N171" s="108" t="str">
        <f>IFERROR(LARGE((AL171:BD171),4),"")</f>
        <v/>
      </c>
      <c r="O171" s="131" t="str">
        <f>IFERROR(LARGE((AL171:BD171),5),"")</f>
        <v/>
      </c>
      <c r="P171" s="108"/>
      <c r="Q171" s="148" t="str">
        <f t="shared" ref="Q171" si="471">IFERROR(AVERAGEIF(K171:O171,"&gt;0"),"")</f>
        <v/>
      </c>
      <c r="R171" s="149" t="str">
        <f t="shared" ref="R171" si="472">IF(SUM(AF172:AJ172,K172:O172)=0,"",SUM(AF172:AJ172,K172:O172))</f>
        <v/>
      </c>
      <c r="S171" s="120"/>
      <c r="T171" s="107" t="str">
        <f t="shared" ref="T171" si="473">IF(U171="","",1)</f>
        <v/>
      </c>
      <c r="U171" s="110" t="str">
        <f t="shared" ref="U171" si="474">IF(SUM(Q171:R171)=0,"",SUM(Q171:R171))</f>
        <v/>
      </c>
      <c r="V171" s="109" t="str">
        <f t="shared" ref="V171" si="475">IF(U171="","",1)</f>
        <v/>
      </c>
      <c r="W171" s="120"/>
      <c r="X171" s="130" t="str">
        <f t="shared" ref="X171" si="476">IF(AD171="Athlete Name","",AD171)</f>
        <v/>
      </c>
      <c r="Y171" s="131"/>
      <c r="Z171" s="46"/>
      <c r="AB171" s="201"/>
      <c r="AC171" s="206">
        <v>38</v>
      </c>
      <c r="AD171" s="220" t="s">
        <v>40</v>
      </c>
      <c r="AF171" s="206"/>
      <c r="AG171" s="190"/>
      <c r="AH171" s="190"/>
      <c r="AI171" s="190"/>
      <c r="AJ171" s="207"/>
      <c r="AK171" s="242"/>
      <c r="AL171" s="222" t="s">
        <v>32</v>
      </c>
      <c r="AM171" s="222" t="s">
        <v>32</v>
      </c>
      <c r="AN171" s="222" t="s">
        <v>32</v>
      </c>
      <c r="AO171" s="222" t="s">
        <v>32</v>
      </c>
      <c r="AP171" s="222" t="s">
        <v>32</v>
      </c>
      <c r="AQ171" s="222" t="s">
        <v>32</v>
      </c>
      <c r="AR171" s="222" t="s">
        <v>32</v>
      </c>
      <c r="AS171" s="222" t="s">
        <v>32</v>
      </c>
      <c r="AT171" s="222" t="s">
        <v>32</v>
      </c>
      <c r="AU171" s="222" t="s">
        <v>32</v>
      </c>
      <c r="AV171" s="222" t="s">
        <v>32</v>
      </c>
      <c r="AW171" s="222" t="s">
        <v>32</v>
      </c>
      <c r="AX171" s="222" t="s">
        <v>32</v>
      </c>
      <c r="AY171" s="222" t="s">
        <v>32</v>
      </c>
      <c r="AZ171" s="222" t="s">
        <v>32</v>
      </c>
      <c r="BA171" s="222" t="s">
        <v>32</v>
      </c>
      <c r="BB171" s="222" t="s">
        <v>32</v>
      </c>
      <c r="BC171" s="222" t="s">
        <v>32</v>
      </c>
      <c r="BD171" s="222" t="s">
        <v>32</v>
      </c>
      <c r="BE171" s="223"/>
      <c r="BF171" s="220" t="str">
        <f>IF(AD171="Athlete Name","",AD171)</f>
        <v/>
      </c>
      <c r="BG171" s="207">
        <v>38</v>
      </c>
      <c r="BH171" s="205"/>
    </row>
    <row r="172" spans="2:60" x14ac:dyDescent="0.2">
      <c r="B172" s="41"/>
      <c r="C172" s="116"/>
      <c r="D172" s="129"/>
      <c r="E172" s="130"/>
      <c r="F172" s="108"/>
      <c r="G172" s="131"/>
      <c r="H172" s="120"/>
      <c r="I172" s="143" t="str">
        <f>IF(SUM(AF172:AJ172)=0,"",SUM(AF172:AJ172))</f>
        <v/>
      </c>
      <c r="J172" s="145" t="s">
        <v>42</v>
      </c>
      <c r="K172" s="116" t="str">
        <f>IFERROR(LARGE((AL172:BD172),1),"")</f>
        <v/>
      </c>
      <c r="L172" s="108" t="str">
        <f>IFERROR(LARGE((AL172:BD172),2),"")</f>
        <v/>
      </c>
      <c r="M172" s="108" t="str">
        <f>IFERROR(LARGE((AL172:BD172),3),"")</f>
        <v/>
      </c>
      <c r="N172" s="108" t="str">
        <f>IFERROR(LARGE((AL172:BD172),4),"")</f>
        <v/>
      </c>
      <c r="O172" s="131" t="str">
        <f>IFERROR(LARGE((AL172:BD172),5),"")</f>
        <v/>
      </c>
      <c r="P172" s="108"/>
      <c r="Q172" s="148"/>
      <c r="R172" s="149"/>
      <c r="S172" s="120"/>
      <c r="T172" s="107" t="str">
        <f t="shared" ref="T172" si="477">IF(U171="","",1)</f>
        <v/>
      </c>
      <c r="U172" s="111" t="str">
        <f t="shared" ref="U172" si="478">IF(U171="","",1)</f>
        <v/>
      </c>
      <c r="V172" s="109" t="str">
        <f t="shared" ref="V172" si="479">IF(U171="","",1)</f>
        <v/>
      </c>
      <c r="W172" s="120"/>
      <c r="X172" s="130"/>
      <c r="Y172" s="131"/>
      <c r="Z172" s="46"/>
      <c r="AB172" s="201"/>
      <c r="AC172" s="206"/>
      <c r="AD172" s="220"/>
      <c r="AF172" s="206" t="s">
        <v>42</v>
      </c>
      <c r="AG172" s="190" t="s">
        <v>42</v>
      </c>
      <c r="AH172" s="190" t="s">
        <v>42</v>
      </c>
      <c r="AI172" s="190" t="s">
        <v>42</v>
      </c>
      <c r="AJ172" s="207" t="s">
        <v>42</v>
      </c>
      <c r="AK172" s="242"/>
      <c r="AL172" s="206" t="s">
        <v>42</v>
      </c>
      <c r="AM172" s="206" t="s">
        <v>42</v>
      </c>
      <c r="AN172" s="206" t="s">
        <v>42</v>
      </c>
      <c r="AO172" s="206" t="s">
        <v>42</v>
      </c>
      <c r="AP172" s="206" t="s">
        <v>42</v>
      </c>
      <c r="AQ172" s="206" t="s">
        <v>42</v>
      </c>
      <c r="AR172" s="206" t="s">
        <v>42</v>
      </c>
      <c r="AS172" s="206" t="s">
        <v>42</v>
      </c>
      <c r="AT172" s="206" t="s">
        <v>42</v>
      </c>
      <c r="AU172" s="206" t="s">
        <v>42</v>
      </c>
      <c r="AV172" s="206" t="s">
        <v>42</v>
      </c>
      <c r="AW172" s="206" t="s">
        <v>42</v>
      </c>
      <c r="AX172" s="206" t="s">
        <v>42</v>
      </c>
      <c r="AY172" s="206" t="s">
        <v>42</v>
      </c>
      <c r="AZ172" s="206" t="s">
        <v>42</v>
      </c>
      <c r="BA172" s="206" t="s">
        <v>42</v>
      </c>
      <c r="BB172" s="206" t="s">
        <v>42</v>
      </c>
      <c r="BC172" s="206" t="s">
        <v>42</v>
      </c>
      <c r="BD172" s="206" t="s">
        <v>42</v>
      </c>
      <c r="BE172" s="223"/>
      <c r="BF172" s="220"/>
      <c r="BG172" s="207"/>
      <c r="BH172" s="205"/>
    </row>
    <row r="173" spans="2:60" s="224" customFormat="1" ht="8.5" customHeight="1" thickBot="1" x14ac:dyDescent="0.25">
      <c r="B173" s="65"/>
      <c r="C173" s="118"/>
      <c r="D173" s="132"/>
      <c r="E173" s="133"/>
      <c r="F173" s="167"/>
      <c r="G173" s="134"/>
      <c r="H173" s="146"/>
      <c r="I173" s="147"/>
      <c r="J173" s="146"/>
      <c r="K173" s="150"/>
      <c r="L173" s="113"/>
      <c r="M173" s="113"/>
      <c r="N173" s="113"/>
      <c r="O173" s="151"/>
      <c r="P173" s="146"/>
      <c r="Q173" s="152"/>
      <c r="R173" s="153"/>
      <c r="S173" s="146"/>
      <c r="T173" s="112" t="str">
        <f t="shared" ref="T173" si="480">IF(U171="","",1)</f>
        <v/>
      </c>
      <c r="U173" s="113" t="str">
        <f t="shared" ref="U173" si="481">IF(U171="","",1)</f>
        <v/>
      </c>
      <c r="V173" s="114" t="str">
        <f t="shared" ref="V173" si="482">IF(U171="","",1)</f>
        <v/>
      </c>
      <c r="W173" s="146"/>
      <c r="X173" s="132"/>
      <c r="Y173" s="159"/>
      <c r="Z173" s="64"/>
      <c r="AB173" s="225"/>
      <c r="AC173" s="226"/>
      <c r="AD173" s="243"/>
      <c r="AF173" s="244"/>
      <c r="AG173" s="245"/>
      <c r="AH173" s="245"/>
      <c r="AI173" s="245"/>
      <c r="AJ173" s="246"/>
      <c r="AL173" s="245"/>
      <c r="AM173" s="245"/>
      <c r="AN173" s="245"/>
      <c r="AO173" s="245"/>
      <c r="AP173" s="245"/>
      <c r="AQ173" s="245"/>
      <c r="AR173" s="245"/>
      <c r="AS173" s="245"/>
      <c r="AT173" s="245"/>
      <c r="AU173" s="245"/>
      <c r="AV173" s="245"/>
      <c r="AW173" s="245"/>
      <c r="AX173" s="245"/>
      <c r="AY173" s="245"/>
      <c r="AZ173" s="245"/>
      <c r="BA173" s="245"/>
      <c r="BB173" s="245"/>
      <c r="BC173" s="245"/>
      <c r="BD173" s="246"/>
      <c r="BE173" s="231"/>
      <c r="BF173" s="247"/>
      <c r="BG173" s="233"/>
      <c r="BH173" s="234"/>
    </row>
    <row r="174" spans="2:60" ht="8.5" customHeight="1" thickTop="1" x14ac:dyDescent="0.2">
      <c r="B174" s="41"/>
      <c r="C174" s="116"/>
      <c r="D174" s="129"/>
      <c r="E174" s="130"/>
      <c r="F174" s="108"/>
      <c r="G174" s="131"/>
      <c r="H174" s="120"/>
      <c r="I174" s="143"/>
      <c r="J174" s="120"/>
      <c r="K174" s="116"/>
      <c r="L174" s="108"/>
      <c r="M174" s="108"/>
      <c r="N174" s="108"/>
      <c r="O174" s="131"/>
      <c r="P174" s="108"/>
      <c r="Q174" s="148"/>
      <c r="R174" s="149"/>
      <c r="S174" s="120"/>
      <c r="T174" s="107" t="str">
        <f t="shared" ref="T174" si="483">IF(U175="","",1)</f>
        <v/>
      </c>
      <c r="U174" s="108" t="str">
        <f t="shared" ref="U174" si="484">IF(U175="","",1)</f>
        <v/>
      </c>
      <c r="V174" s="109" t="str">
        <f t="shared" ref="V174" si="485">IF(U175="","",1)</f>
        <v/>
      </c>
      <c r="W174" s="120"/>
      <c r="X174" s="130"/>
      <c r="Y174" s="131"/>
      <c r="Z174" s="46"/>
      <c r="AB174" s="201"/>
      <c r="AC174" s="206"/>
      <c r="AD174" s="214"/>
      <c r="AF174" s="215"/>
      <c r="AG174" s="216"/>
      <c r="AH174" s="216"/>
      <c r="AI174" s="216"/>
      <c r="AJ174" s="217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7"/>
      <c r="BE174" s="223"/>
      <c r="BF174" s="214"/>
      <c r="BG174" s="207"/>
      <c r="BH174" s="205"/>
    </row>
    <row r="175" spans="2:60" x14ac:dyDescent="0.2">
      <c r="B175" s="41"/>
      <c r="C175" s="116">
        <v>39</v>
      </c>
      <c r="D175" s="129" t="str">
        <f t="shared" ref="D175" si="486">IF(AD175="Athlete Name","",AD175)</f>
        <v/>
      </c>
      <c r="E175" s="130"/>
      <c r="F175" s="108" t="str">
        <f>IF(COUNT(#REF!,#REF!,#REF!,#REF!,#REF!,#REF!,#REF!,#REF!,#REF!,#REF!,#REF!,#REF!,#REF!,#REF!,AL175,AM175,AN175,AO175,AP175,AQ175,AR175,AS175,AT175)=0,"", COUNT(#REF!,#REF!,#REF!,#REF!,#REF!,#REF!,#REF!,#REF!,#REF!,#REF!,#REF!,#REF!,#REF!,#REF!,AL175,AM175,AN175,AO175,AP175,AQ175,AR175,AS175,AT175))</f>
        <v/>
      </c>
      <c r="G175" s="131" t="str">
        <f t="shared" ref="G175" si="487">_xlfn.IFS(F175="","",F175=1,1,F175=2,2,F175=3,3,F175=4,4,F175=5,5,F175&gt;5,5)</f>
        <v/>
      </c>
      <c r="H175" s="120"/>
      <c r="I175" s="143"/>
      <c r="J175" s="145" t="s">
        <v>32</v>
      </c>
      <c r="K175" s="116" t="str">
        <f>IFERROR(LARGE((AL175:BD175),1),"")</f>
        <v/>
      </c>
      <c r="L175" s="108" t="str">
        <f>IFERROR(LARGE((AL175:BD175),2),"")</f>
        <v/>
      </c>
      <c r="M175" s="108" t="str">
        <f>IFERROR(LARGE((AL175:BD175),3),"")</f>
        <v/>
      </c>
      <c r="N175" s="108" t="str">
        <f>IFERROR(LARGE((AL175:BD175),4),"")</f>
        <v/>
      </c>
      <c r="O175" s="131" t="str">
        <f>IFERROR(LARGE((AL175:BD175),5),"")</f>
        <v/>
      </c>
      <c r="P175" s="108"/>
      <c r="Q175" s="148" t="str">
        <f t="shared" ref="Q175" si="488">IFERROR(AVERAGEIF(K175:O175,"&gt;0"),"")</f>
        <v/>
      </c>
      <c r="R175" s="149" t="str">
        <f t="shared" ref="R175" si="489">IF(SUM(AF176:AJ176,K176:O176)=0,"",SUM(AF176:AJ176,K176:O176))</f>
        <v/>
      </c>
      <c r="S175" s="120"/>
      <c r="T175" s="107" t="str">
        <f t="shared" ref="T175" si="490">IF(U175="","",1)</f>
        <v/>
      </c>
      <c r="U175" s="110" t="str">
        <f t="shared" ref="U175" si="491">IF(SUM(Q175:R175)=0,"",SUM(Q175:R175))</f>
        <v/>
      </c>
      <c r="V175" s="109" t="str">
        <f t="shared" ref="V175" si="492">IF(U175="","",1)</f>
        <v/>
      </c>
      <c r="W175" s="120"/>
      <c r="X175" s="130" t="str">
        <f t="shared" ref="X175" si="493">IF(AD175="Athlete Name","",AD175)</f>
        <v/>
      </c>
      <c r="Y175" s="131"/>
      <c r="Z175" s="46"/>
      <c r="AB175" s="201"/>
      <c r="AC175" s="206">
        <v>39</v>
      </c>
      <c r="AD175" s="220" t="s">
        <v>40</v>
      </c>
      <c r="AF175" s="206"/>
      <c r="AG175" s="190"/>
      <c r="AH175" s="190"/>
      <c r="AI175" s="190"/>
      <c r="AJ175" s="207"/>
      <c r="AK175" s="242"/>
      <c r="AL175" s="222" t="s">
        <v>32</v>
      </c>
      <c r="AM175" s="222" t="s">
        <v>32</v>
      </c>
      <c r="AN175" s="222" t="s">
        <v>32</v>
      </c>
      <c r="AO175" s="222" t="s">
        <v>32</v>
      </c>
      <c r="AP175" s="222" t="s">
        <v>32</v>
      </c>
      <c r="AQ175" s="222" t="s">
        <v>32</v>
      </c>
      <c r="AR175" s="222" t="s">
        <v>32</v>
      </c>
      <c r="AS175" s="222" t="s">
        <v>32</v>
      </c>
      <c r="AT175" s="222" t="s">
        <v>32</v>
      </c>
      <c r="AU175" s="222" t="s">
        <v>32</v>
      </c>
      <c r="AV175" s="222" t="s">
        <v>32</v>
      </c>
      <c r="AW175" s="222" t="s">
        <v>32</v>
      </c>
      <c r="AX175" s="222" t="s">
        <v>32</v>
      </c>
      <c r="AY175" s="222" t="s">
        <v>32</v>
      </c>
      <c r="AZ175" s="222" t="s">
        <v>32</v>
      </c>
      <c r="BA175" s="222" t="s">
        <v>32</v>
      </c>
      <c r="BB175" s="222" t="s">
        <v>32</v>
      </c>
      <c r="BC175" s="222" t="s">
        <v>32</v>
      </c>
      <c r="BD175" s="222" t="s">
        <v>32</v>
      </c>
      <c r="BE175" s="223"/>
      <c r="BF175" s="220" t="str">
        <f>IF(AD175="Athlete Name","",AD175)</f>
        <v/>
      </c>
      <c r="BG175" s="207">
        <v>39</v>
      </c>
      <c r="BH175" s="205"/>
    </row>
    <row r="176" spans="2:60" x14ac:dyDescent="0.2">
      <c r="B176" s="41"/>
      <c r="C176" s="116"/>
      <c r="D176" s="129"/>
      <c r="E176" s="130"/>
      <c r="F176" s="108"/>
      <c r="G176" s="131"/>
      <c r="H176" s="120"/>
      <c r="I176" s="143" t="str">
        <f>IF(SUM(AF176:AJ176)=0,"",SUM(AF176:AJ176))</f>
        <v/>
      </c>
      <c r="J176" s="145" t="s">
        <v>42</v>
      </c>
      <c r="K176" s="116" t="str">
        <f>IFERROR(LARGE((AL176:BD176),1),"")</f>
        <v/>
      </c>
      <c r="L176" s="108" t="str">
        <f>IFERROR(LARGE((AL176:BD176),2),"")</f>
        <v/>
      </c>
      <c r="M176" s="108" t="str">
        <f>IFERROR(LARGE((AL176:BD176),3),"")</f>
        <v/>
      </c>
      <c r="N176" s="108" t="str">
        <f>IFERROR(LARGE((AL176:BD176),4),"")</f>
        <v/>
      </c>
      <c r="O176" s="131" t="str">
        <f>IFERROR(LARGE((AL176:BD176),5),"")</f>
        <v/>
      </c>
      <c r="P176" s="108"/>
      <c r="Q176" s="148"/>
      <c r="R176" s="149"/>
      <c r="S176" s="120"/>
      <c r="T176" s="107" t="str">
        <f t="shared" ref="T176" si="494">IF(U175="","",1)</f>
        <v/>
      </c>
      <c r="U176" s="111" t="str">
        <f t="shared" ref="U176" si="495">IF(U175="","",1)</f>
        <v/>
      </c>
      <c r="V176" s="109" t="str">
        <f t="shared" ref="V176" si="496">IF(U175="","",1)</f>
        <v/>
      </c>
      <c r="W176" s="120"/>
      <c r="X176" s="130"/>
      <c r="Y176" s="131"/>
      <c r="Z176" s="46"/>
      <c r="AB176" s="201"/>
      <c r="AC176" s="206"/>
      <c r="AD176" s="220"/>
      <c r="AF176" s="206" t="s">
        <v>42</v>
      </c>
      <c r="AG176" s="190" t="s">
        <v>42</v>
      </c>
      <c r="AH176" s="190" t="s">
        <v>42</v>
      </c>
      <c r="AI176" s="190" t="s">
        <v>42</v>
      </c>
      <c r="AJ176" s="207" t="s">
        <v>42</v>
      </c>
      <c r="AK176" s="242"/>
      <c r="AL176" s="206" t="s">
        <v>42</v>
      </c>
      <c r="AM176" s="206" t="s">
        <v>42</v>
      </c>
      <c r="AN176" s="206" t="s">
        <v>42</v>
      </c>
      <c r="AO176" s="206" t="s">
        <v>42</v>
      </c>
      <c r="AP176" s="206" t="s">
        <v>42</v>
      </c>
      <c r="AQ176" s="206" t="s">
        <v>42</v>
      </c>
      <c r="AR176" s="206" t="s">
        <v>42</v>
      </c>
      <c r="AS176" s="206" t="s">
        <v>42</v>
      </c>
      <c r="AT176" s="206" t="s">
        <v>42</v>
      </c>
      <c r="AU176" s="206" t="s">
        <v>42</v>
      </c>
      <c r="AV176" s="206" t="s">
        <v>42</v>
      </c>
      <c r="AW176" s="206" t="s">
        <v>42</v>
      </c>
      <c r="AX176" s="206" t="s">
        <v>42</v>
      </c>
      <c r="AY176" s="206" t="s">
        <v>42</v>
      </c>
      <c r="AZ176" s="206" t="s">
        <v>42</v>
      </c>
      <c r="BA176" s="206" t="s">
        <v>42</v>
      </c>
      <c r="BB176" s="206" t="s">
        <v>42</v>
      </c>
      <c r="BC176" s="206" t="s">
        <v>42</v>
      </c>
      <c r="BD176" s="206" t="s">
        <v>42</v>
      </c>
      <c r="BE176" s="223"/>
      <c r="BF176" s="220"/>
      <c r="BG176" s="207"/>
      <c r="BH176" s="205"/>
    </row>
    <row r="177" spans="2:60" s="224" customFormat="1" ht="8.5" customHeight="1" thickBot="1" x14ac:dyDescent="0.25">
      <c r="B177" s="65"/>
      <c r="C177" s="118"/>
      <c r="D177" s="132"/>
      <c r="E177" s="133"/>
      <c r="F177" s="167"/>
      <c r="G177" s="134"/>
      <c r="H177" s="146"/>
      <c r="I177" s="147"/>
      <c r="J177" s="146"/>
      <c r="K177" s="150"/>
      <c r="L177" s="113"/>
      <c r="M177" s="113"/>
      <c r="N177" s="113"/>
      <c r="O177" s="151"/>
      <c r="P177" s="146"/>
      <c r="Q177" s="152"/>
      <c r="R177" s="153"/>
      <c r="S177" s="146"/>
      <c r="T177" s="112" t="str">
        <f t="shared" ref="T177" si="497">IF(U175="","",1)</f>
        <v/>
      </c>
      <c r="U177" s="113" t="str">
        <f t="shared" ref="U177" si="498">IF(U175="","",1)</f>
        <v/>
      </c>
      <c r="V177" s="114" t="str">
        <f t="shared" ref="V177" si="499">IF(U175="","",1)</f>
        <v/>
      </c>
      <c r="W177" s="146"/>
      <c r="X177" s="132"/>
      <c r="Y177" s="159"/>
      <c r="Z177" s="64"/>
      <c r="AB177" s="225"/>
      <c r="AC177" s="226"/>
      <c r="AD177" s="227"/>
      <c r="AF177" s="228"/>
      <c r="AG177" s="229"/>
      <c r="AH177" s="229"/>
      <c r="AI177" s="229"/>
      <c r="AJ177" s="230"/>
      <c r="AL177" s="229"/>
      <c r="AM177" s="229"/>
      <c r="AN177" s="229"/>
      <c r="AO177" s="229"/>
      <c r="AP177" s="229"/>
      <c r="AQ177" s="229"/>
      <c r="AR177" s="229"/>
      <c r="AS177" s="229"/>
      <c r="AT177" s="229"/>
      <c r="AU177" s="229"/>
      <c r="AV177" s="229"/>
      <c r="AW177" s="229"/>
      <c r="AX177" s="229"/>
      <c r="AY177" s="229"/>
      <c r="AZ177" s="229"/>
      <c r="BA177" s="229"/>
      <c r="BB177" s="229"/>
      <c r="BC177" s="229"/>
      <c r="BD177" s="230"/>
      <c r="BE177" s="231"/>
      <c r="BF177" s="232"/>
      <c r="BG177" s="233"/>
      <c r="BH177" s="234"/>
    </row>
    <row r="178" spans="2:60" ht="8.5" customHeight="1" thickTop="1" x14ac:dyDescent="0.2">
      <c r="B178" s="41"/>
      <c r="C178" s="116"/>
      <c r="D178" s="129"/>
      <c r="E178" s="130"/>
      <c r="F178" s="108"/>
      <c r="G178" s="131"/>
      <c r="H178" s="120"/>
      <c r="I178" s="143"/>
      <c r="J178" s="120"/>
      <c r="K178" s="116"/>
      <c r="L178" s="108"/>
      <c r="M178" s="108"/>
      <c r="N178" s="108"/>
      <c r="O178" s="131"/>
      <c r="P178" s="108"/>
      <c r="Q178" s="148"/>
      <c r="R178" s="149"/>
      <c r="S178" s="120"/>
      <c r="T178" s="107" t="str">
        <f t="shared" ref="T178" si="500">IF(U179="","",1)</f>
        <v/>
      </c>
      <c r="U178" s="108" t="str">
        <f t="shared" ref="U178" si="501">IF(U179="","",1)</f>
        <v/>
      </c>
      <c r="V178" s="109" t="str">
        <f t="shared" ref="V178" si="502">IF(U179="","",1)</f>
        <v/>
      </c>
      <c r="W178" s="120"/>
      <c r="X178" s="130"/>
      <c r="Y178" s="131"/>
      <c r="Z178" s="46"/>
      <c r="AB178" s="201"/>
      <c r="AC178" s="206"/>
      <c r="AD178" s="235"/>
      <c r="AF178" s="236"/>
      <c r="AG178" s="237"/>
      <c r="AH178" s="237"/>
      <c r="AI178" s="238"/>
      <c r="AJ178" s="239"/>
      <c r="AL178" s="238"/>
      <c r="AM178" s="238"/>
      <c r="AN178" s="238"/>
      <c r="AO178" s="238"/>
      <c r="AP178" s="238"/>
      <c r="AQ178" s="238"/>
      <c r="AR178" s="238"/>
      <c r="AS178" s="238"/>
      <c r="AT178" s="238"/>
      <c r="AU178" s="248"/>
      <c r="AV178" s="248"/>
      <c r="AW178" s="248"/>
      <c r="AX178" s="248"/>
      <c r="AY178" s="248"/>
      <c r="AZ178" s="248"/>
      <c r="BA178" s="248"/>
      <c r="BB178" s="248"/>
      <c r="BC178" s="248"/>
      <c r="BD178" s="249"/>
      <c r="BE178" s="223"/>
      <c r="BF178" s="235"/>
      <c r="BG178" s="207"/>
      <c r="BH178" s="205"/>
    </row>
    <row r="179" spans="2:60" x14ac:dyDescent="0.2">
      <c r="B179" s="41"/>
      <c r="C179" s="116">
        <v>40</v>
      </c>
      <c r="D179" s="129" t="str">
        <f t="shared" ref="D179" si="503">IF(AD179="Athlete Name","",AD179)</f>
        <v/>
      </c>
      <c r="E179" s="130"/>
      <c r="F179" s="108" t="str">
        <f>IF(COUNT(#REF!,#REF!,#REF!,#REF!,#REF!,#REF!,#REF!,#REF!,#REF!,#REF!,#REF!,#REF!,#REF!,#REF!,AL179,AM179,AN179,AO179,AP179,AQ179,AR179,AS179,AT179)=0,"", COUNT(#REF!,#REF!,#REF!,#REF!,#REF!,#REF!,#REF!,#REF!,#REF!,#REF!,#REF!,#REF!,#REF!,#REF!,AL179,AM179,AN179,AO179,AP179,AQ179,AR179,AS179,AT179))</f>
        <v/>
      </c>
      <c r="G179" s="131" t="str">
        <f t="shared" ref="G179" si="504">_xlfn.IFS(F179="","",F179=1,1,F179=2,2,F179=3,3,F179=4,4,F179=5,5,F179&gt;5,5)</f>
        <v/>
      </c>
      <c r="H179" s="120"/>
      <c r="I179" s="143"/>
      <c r="J179" s="145" t="s">
        <v>32</v>
      </c>
      <c r="K179" s="116" t="str">
        <f>IFERROR(LARGE((AL179:BD179),1),"")</f>
        <v/>
      </c>
      <c r="L179" s="108" t="str">
        <f>IFERROR(LARGE((AL179:BD179),2),"")</f>
        <v/>
      </c>
      <c r="M179" s="108" t="str">
        <f>IFERROR(LARGE((AL179:BD179),3),"")</f>
        <v/>
      </c>
      <c r="N179" s="108" t="str">
        <f>IFERROR(LARGE((AL179:BD179),4),"")</f>
        <v/>
      </c>
      <c r="O179" s="131" t="str">
        <f>IFERROR(LARGE((AL179:BD179),5),"")</f>
        <v/>
      </c>
      <c r="P179" s="108"/>
      <c r="Q179" s="148" t="str">
        <f t="shared" ref="Q179" si="505">IFERROR(AVERAGEIF(K179:O179,"&gt;0"),"")</f>
        <v/>
      </c>
      <c r="R179" s="149" t="str">
        <f t="shared" ref="R179" si="506">IF(SUM(AF180:AJ180,K180:O180)=0,"",SUM(AF180:AJ180,K180:O180))</f>
        <v/>
      </c>
      <c r="S179" s="120"/>
      <c r="T179" s="107" t="str">
        <f t="shared" ref="T179" si="507">IF(U179="","",1)</f>
        <v/>
      </c>
      <c r="U179" s="110" t="str">
        <f t="shared" ref="U179" si="508">IF(SUM(Q179:R179)=0,"",SUM(Q179:R179))</f>
        <v/>
      </c>
      <c r="V179" s="109" t="str">
        <f t="shared" ref="V179" si="509">IF(U179="","",1)</f>
        <v/>
      </c>
      <c r="W179" s="120"/>
      <c r="X179" s="130" t="str">
        <f t="shared" ref="X179" si="510">IF(AD179="Athlete Name","",AD179)</f>
        <v/>
      </c>
      <c r="Y179" s="131"/>
      <c r="Z179" s="46"/>
      <c r="AB179" s="201"/>
      <c r="AC179" s="206">
        <v>40</v>
      </c>
      <c r="AD179" s="220" t="s">
        <v>40</v>
      </c>
      <c r="AF179" s="206"/>
      <c r="AG179" s="190"/>
      <c r="AH179" s="190"/>
      <c r="AI179" s="190"/>
      <c r="AJ179" s="207"/>
      <c r="AK179" s="242"/>
      <c r="AL179" s="222" t="s">
        <v>32</v>
      </c>
      <c r="AM179" s="222" t="s">
        <v>32</v>
      </c>
      <c r="AN179" s="222" t="s">
        <v>32</v>
      </c>
      <c r="AO179" s="222" t="s">
        <v>32</v>
      </c>
      <c r="AP179" s="222" t="s">
        <v>32</v>
      </c>
      <c r="AQ179" s="222" t="s">
        <v>32</v>
      </c>
      <c r="AR179" s="222" t="s">
        <v>32</v>
      </c>
      <c r="AS179" s="222" t="s">
        <v>32</v>
      </c>
      <c r="AT179" s="222" t="s">
        <v>32</v>
      </c>
      <c r="AU179" s="222" t="s">
        <v>32</v>
      </c>
      <c r="AV179" s="222" t="s">
        <v>32</v>
      </c>
      <c r="AW179" s="222" t="s">
        <v>32</v>
      </c>
      <c r="AX179" s="222" t="s">
        <v>32</v>
      </c>
      <c r="AY179" s="222" t="s">
        <v>32</v>
      </c>
      <c r="AZ179" s="222" t="s">
        <v>32</v>
      </c>
      <c r="BA179" s="222" t="s">
        <v>32</v>
      </c>
      <c r="BB179" s="222" t="s">
        <v>32</v>
      </c>
      <c r="BC179" s="222" t="s">
        <v>32</v>
      </c>
      <c r="BD179" s="222" t="s">
        <v>32</v>
      </c>
      <c r="BE179" s="223"/>
      <c r="BF179" s="220" t="str">
        <f>IF(AD179="Athlete Name","",AD179)</f>
        <v/>
      </c>
      <c r="BG179" s="207">
        <v>40</v>
      </c>
      <c r="BH179" s="205"/>
    </row>
    <row r="180" spans="2:60" x14ac:dyDescent="0.2">
      <c r="B180" s="41"/>
      <c r="C180" s="116"/>
      <c r="D180" s="129"/>
      <c r="E180" s="130"/>
      <c r="F180" s="108"/>
      <c r="G180" s="131"/>
      <c r="H180" s="120"/>
      <c r="I180" s="143" t="str">
        <f>IF(SUM(AF180:AJ180)=0,"",SUM(AF180:AJ180))</f>
        <v/>
      </c>
      <c r="J180" s="145" t="s">
        <v>42</v>
      </c>
      <c r="K180" s="116" t="str">
        <f>IFERROR(LARGE((AL180:BD180),1),"")</f>
        <v/>
      </c>
      <c r="L180" s="108" t="str">
        <f>IFERROR(LARGE((AL180:BD180),2),"")</f>
        <v/>
      </c>
      <c r="M180" s="108" t="str">
        <f>IFERROR(LARGE((AL180:BD180),3),"")</f>
        <v/>
      </c>
      <c r="N180" s="108" t="str">
        <f>IFERROR(LARGE((AL180:BD180),4),"")</f>
        <v/>
      </c>
      <c r="O180" s="131" t="str">
        <f>IFERROR(LARGE((AL180:BD180),5),"")</f>
        <v/>
      </c>
      <c r="P180" s="108"/>
      <c r="Q180" s="148"/>
      <c r="R180" s="149"/>
      <c r="S180" s="120"/>
      <c r="T180" s="107" t="str">
        <f t="shared" ref="T180" si="511">IF(U179="","",1)</f>
        <v/>
      </c>
      <c r="U180" s="111" t="str">
        <f t="shared" ref="U180" si="512">IF(U179="","",1)</f>
        <v/>
      </c>
      <c r="V180" s="109" t="str">
        <f t="shared" ref="V180" si="513">IF(U179="","",1)</f>
        <v/>
      </c>
      <c r="W180" s="120"/>
      <c r="X180" s="130"/>
      <c r="Y180" s="131"/>
      <c r="Z180" s="46"/>
      <c r="AB180" s="201"/>
      <c r="AC180" s="206"/>
      <c r="AD180" s="220"/>
      <c r="AF180" s="206" t="s">
        <v>42</v>
      </c>
      <c r="AG180" s="190" t="s">
        <v>42</v>
      </c>
      <c r="AH180" s="190" t="s">
        <v>42</v>
      </c>
      <c r="AI180" s="190" t="s">
        <v>42</v>
      </c>
      <c r="AJ180" s="207" t="s">
        <v>42</v>
      </c>
      <c r="AK180" s="242"/>
      <c r="AL180" s="206" t="s">
        <v>42</v>
      </c>
      <c r="AM180" s="206" t="s">
        <v>42</v>
      </c>
      <c r="AN180" s="206" t="s">
        <v>42</v>
      </c>
      <c r="AO180" s="206" t="s">
        <v>42</v>
      </c>
      <c r="AP180" s="206" t="s">
        <v>42</v>
      </c>
      <c r="AQ180" s="206" t="s">
        <v>42</v>
      </c>
      <c r="AR180" s="206" t="s">
        <v>42</v>
      </c>
      <c r="AS180" s="206" t="s">
        <v>42</v>
      </c>
      <c r="AT180" s="206" t="s">
        <v>42</v>
      </c>
      <c r="AU180" s="206" t="s">
        <v>42</v>
      </c>
      <c r="AV180" s="206" t="s">
        <v>42</v>
      </c>
      <c r="AW180" s="206" t="s">
        <v>42</v>
      </c>
      <c r="AX180" s="206" t="s">
        <v>42</v>
      </c>
      <c r="AY180" s="206" t="s">
        <v>42</v>
      </c>
      <c r="AZ180" s="206" t="s">
        <v>42</v>
      </c>
      <c r="BA180" s="206" t="s">
        <v>42</v>
      </c>
      <c r="BB180" s="206" t="s">
        <v>42</v>
      </c>
      <c r="BC180" s="206" t="s">
        <v>42</v>
      </c>
      <c r="BD180" s="206" t="s">
        <v>42</v>
      </c>
      <c r="BE180" s="223"/>
      <c r="BF180" s="220"/>
      <c r="BG180" s="207"/>
      <c r="BH180" s="205"/>
    </row>
    <row r="181" spans="2:60" s="224" customFormat="1" ht="8.5" customHeight="1" thickBot="1" x14ac:dyDescent="0.25">
      <c r="B181" s="65"/>
      <c r="C181" s="118"/>
      <c r="D181" s="132"/>
      <c r="E181" s="133"/>
      <c r="F181" s="167"/>
      <c r="G181" s="134"/>
      <c r="H181" s="146"/>
      <c r="I181" s="147"/>
      <c r="J181" s="146"/>
      <c r="K181" s="150"/>
      <c r="L181" s="113"/>
      <c r="M181" s="113"/>
      <c r="N181" s="113"/>
      <c r="O181" s="151"/>
      <c r="P181" s="146"/>
      <c r="Q181" s="152"/>
      <c r="R181" s="153"/>
      <c r="S181" s="146"/>
      <c r="T181" s="112" t="str">
        <f t="shared" ref="T181" si="514">IF(U179="","",1)</f>
        <v/>
      </c>
      <c r="U181" s="113" t="str">
        <f t="shared" ref="U181" si="515">IF(U179="","",1)</f>
        <v/>
      </c>
      <c r="V181" s="114" t="str">
        <f t="shared" ref="V181" si="516">IF(U179="","",1)</f>
        <v/>
      </c>
      <c r="W181" s="146"/>
      <c r="X181" s="132"/>
      <c r="Y181" s="159"/>
      <c r="Z181" s="64"/>
      <c r="AB181" s="225"/>
      <c r="AC181" s="226"/>
      <c r="AD181" s="243"/>
      <c r="AF181" s="244"/>
      <c r="AG181" s="245"/>
      <c r="AH181" s="245"/>
      <c r="AI181" s="245"/>
      <c r="AJ181" s="246"/>
      <c r="AL181" s="245"/>
      <c r="AM181" s="245"/>
      <c r="AN181" s="245"/>
      <c r="AO181" s="245"/>
      <c r="AP181" s="245"/>
      <c r="AQ181" s="245"/>
      <c r="AR181" s="245"/>
      <c r="AS181" s="245"/>
      <c r="AT181" s="245"/>
      <c r="AU181" s="245"/>
      <c r="AV181" s="245"/>
      <c r="AW181" s="245"/>
      <c r="AX181" s="245"/>
      <c r="AY181" s="245"/>
      <c r="AZ181" s="245"/>
      <c r="BA181" s="245"/>
      <c r="BB181" s="245"/>
      <c r="BC181" s="245"/>
      <c r="BD181" s="246"/>
      <c r="BE181" s="231"/>
      <c r="BF181" s="247"/>
      <c r="BG181" s="233"/>
      <c r="BH181" s="234"/>
    </row>
    <row r="182" spans="2:60" ht="8.5" customHeight="1" thickTop="1" x14ac:dyDescent="0.2">
      <c r="B182" s="41"/>
      <c r="C182" s="116"/>
      <c r="D182" s="129"/>
      <c r="E182" s="130"/>
      <c r="F182" s="108"/>
      <c r="G182" s="131"/>
      <c r="H182" s="120"/>
      <c r="I182" s="143"/>
      <c r="J182" s="120"/>
      <c r="K182" s="116"/>
      <c r="L182" s="108"/>
      <c r="M182" s="108"/>
      <c r="N182" s="108"/>
      <c r="O182" s="131"/>
      <c r="P182" s="108"/>
      <c r="Q182" s="148"/>
      <c r="R182" s="149"/>
      <c r="S182" s="120"/>
      <c r="T182" s="107" t="str">
        <f t="shared" ref="T182" si="517">IF(U183="","",1)</f>
        <v/>
      </c>
      <c r="U182" s="108" t="str">
        <f t="shared" ref="U182" si="518">IF(U183="","",1)</f>
        <v/>
      </c>
      <c r="V182" s="109" t="str">
        <f t="shared" ref="V182" si="519">IF(U183="","",1)</f>
        <v/>
      </c>
      <c r="W182" s="120"/>
      <c r="X182" s="130"/>
      <c r="Y182" s="131"/>
      <c r="Z182" s="46"/>
      <c r="AB182" s="201"/>
      <c r="AC182" s="206"/>
      <c r="AD182" s="214"/>
      <c r="AF182" s="215"/>
      <c r="AG182" s="216"/>
      <c r="AH182" s="216"/>
      <c r="AI182" s="216"/>
      <c r="AJ182" s="217"/>
      <c r="AL182" s="216"/>
      <c r="AM182" s="216"/>
      <c r="AN182" s="216"/>
      <c r="AO182" s="216"/>
      <c r="AP182" s="216"/>
      <c r="AQ182" s="216"/>
      <c r="AR182" s="216"/>
      <c r="AS182" s="216"/>
      <c r="AT182" s="216"/>
      <c r="AU182" s="219"/>
      <c r="AV182" s="219"/>
      <c r="AW182" s="219"/>
      <c r="AX182" s="219"/>
      <c r="AY182" s="219"/>
      <c r="AZ182" s="219"/>
      <c r="BA182" s="219"/>
      <c r="BB182" s="219"/>
      <c r="BC182" s="219"/>
      <c r="BD182" s="217"/>
      <c r="BE182" s="223"/>
      <c r="BF182" s="214"/>
      <c r="BG182" s="207"/>
      <c r="BH182" s="205"/>
    </row>
    <row r="183" spans="2:60" x14ac:dyDescent="0.2">
      <c r="B183" s="41"/>
      <c r="C183" s="116">
        <v>41</v>
      </c>
      <c r="D183" s="129" t="str">
        <f t="shared" ref="D183" si="520">IF(AD183="Athlete Name","",AD183)</f>
        <v/>
      </c>
      <c r="E183" s="130"/>
      <c r="F183" s="108" t="str">
        <f>IF(COUNT(#REF!,#REF!,#REF!,#REF!,#REF!,#REF!,#REF!,#REF!,#REF!,#REF!,#REF!,#REF!,#REF!,#REF!,AL183,AM183,AN183,AO183,AP183,AQ183,AR183,AS183,AT183)=0,"", COUNT(#REF!,#REF!,#REF!,#REF!,#REF!,#REF!,#REF!,#REF!,#REF!,#REF!,#REF!,#REF!,#REF!,#REF!,AL183,AM183,AN183,AO183,AP183,AQ183,AR183,AS183,AT183))</f>
        <v/>
      </c>
      <c r="G183" s="131" t="str">
        <f t="shared" ref="G183" si="521">_xlfn.IFS(F183="","",F183=1,1,F183=2,2,F183=3,3,F183=4,4,F183=5,5,F183&gt;5,5)</f>
        <v/>
      </c>
      <c r="H183" s="120"/>
      <c r="I183" s="143"/>
      <c r="J183" s="145" t="s">
        <v>32</v>
      </c>
      <c r="K183" s="116" t="str">
        <f>IFERROR(LARGE((AL183:BD183),1),"")</f>
        <v/>
      </c>
      <c r="L183" s="108" t="str">
        <f>IFERROR(LARGE((AL183:BD183),2),"")</f>
        <v/>
      </c>
      <c r="M183" s="108" t="str">
        <f>IFERROR(LARGE((AL183:BD183),3),"")</f>
        <v/>
      </c>
      <c r="N183" s="108" t="str">
        <f>IFERROR(LARGE((AL183:BD183),4),"")</f>
        <v/>
      </c>
      <c r="O183" s="131" t="str">
        <f>IFERROR(LARGE((AL183:BD183),5),"")</f>
        <v/>
      </c>
      <c r="P183" s="108"/>
      <c r="Q183" s="148" t="str">
        <f t="shared" ref="Q183" si="522">IFERROR(AVERAGEIF(K183:O183,"&gt;0"),"")</f>
        <v/>
      </c>
      <c r="R183" s="149" t="str">
        <f t="shared" ref="R183" si="523">IF(SUM(AF184:AJ184,K184:O184)=0,"",SUM(AF184:AJ184,K184:O184))</f>
        <v/>
      </c>
      <c r="S183" s="120"/>
      <c r="T183" s="107" t="str">
        <f t="shared" ref="T183" si="524">IF(U183="","",1)</f>
        <v/>
      </c>
      <c r="U183" s="110" t="str">
        <f t="shared" ref="U183" si="525">IF(SUM(Q183:R183)=0,"",SUM(Q183:R183))</f>
        <v/>
      </c>
      <c r="V183" s="109" t="str">
        <f t="shared" ref="V183" si="526">IF(U183="","",1)</f>
        <v/>
      </c>
      <c r="W183" s="120"/>
      <c r="X183" s="130" t="str">
        <f t="shared" ref="X183" si="527">IF(AD183="Athlete Name","",AD183)</f>
        <v/>
      </c>
      <c r="Y183" s="131"/>
      <c r="Z183" s="46"/>
      <c r="AB183" s="201"/>
      <c r="AC183" s="206">
        <v>41</v>
      </c>
      <c r="AD183" s="220" t="s">
        <v>40</v>
      </c>
      <c r="AF183" s="206"/>
      <c r="AG183" s="190"/>
      <c r="AH183" s="190"/>
      <c r="AI183" s="190"/>
      <c r="AJ183" s="207"/>
      <c r="AK183" s="242"/>
      <c r="AL183" s="222" t="s">
        <v>32</v>
      </c>
      <c r="AM183" s="222" t="s">
        <v>32</v>
      </c>
      <c r="AN183" s="222" t="s">
        <v>32</v>
      </c>
      <c r="AO183" s="222" t="s">
        <v>32</v>
      </c>
      <c r="AP183" s="222" t="s">
        <v>32</v>
      </c>
      <c r="AQ183" s="222" t="s">
        <v>32</v>
      </c>
      <c r="AR183" s="222" t="s">
        <v>32</v>
      </c>
      <c r="AS183" s="222" t="s">
        <v>32</v>
      </c>
      <c r="AT183" s="222" t="s">
        <v>32</v>
      </c>
      <c r="AU183" s="222" t="s">
        <v>32</v>
      </c>
      <c r="AV183" s="222" t="s">
        <v>32</v>
      </c>
      <c r="AW183" s="222" t="s">
        <v>32</v>
      </c>
      <c r="AX183" s="222" t="s">
        <v>32</v>
      </c>
      <c r="AY183" s="222" t="s">
        <v>32</v>
      </c>
      <c r="AZ183" s="222" t="s">
        <v>32</v>
      </c>
      <c r="BA183" s="222" t="s">
        <v>32</v>
      </c>
      <c r="BB183" s="222" t="s">
        <v>32</v>
      </c>
      <c r="BC183" s="222" t="s">
        <v>32</v>
      </c>
      <c r="BD183" s="222" t="s">
        <v>32</v>
      </c>
      <c r="BE183" s="223"/>
      <c r="BF183" s="220" t="str">
        <f>IF(AD183="Athlete Name","",AD183)</f>
        <v/>
      </c>
      <c r="BG183" s="207">
        <v>41</v>
      </c>
      <c r="BH183" s="205"/>
    </row>
    <row r="184" spans="2:60" x14ac:dyDescent="0.2">
      <c r="B184" s="41"/>
      <c r="C184" s="116"/>
      <c r="D184" s="129"/>
      <c r="E184" s="130"/>
      <c r="F184" s="108"/>
      <c r="G184" s="131"/>
      <c r="H184" s="120"/>
      <c r="I184" s="143" t="str">
        <f>IF(SUM(AF184:AJ184)=0,"",SUM(AF184:AJ184))</f>
        <v/>
      </c>
      <c r="J184" s="145" t="s">
        <v>42</v>
      </c>
      <c r="K184" s="116" t="str">
        <f>IFERROR(LARGE((AL184:BD184),1),"")</f>
        <v/>
      </c>
      <c r="L184" s="108" t="str">
        <f>IFERROR(LARGE((AL184:BD184),2),"")</f>
        <v/>
      </c>
      <c r="M184" s="108" t="str">
        <f>IFERROR(LARGE((AL184:BD184),3),"")</f>
        <v/>
      </c>
      <c r="N184" s="108" t="str">
        <f>IFERROR(LARGE((AL184:BD184),4),"")</f>
        <v/>
      </c>
      <c r="O184" s="131" t="str">
        <f>IFERROR(LARGE((AL184:BD184),5),"")</f>
        <v/>
      </c>
      <c r="P184" s="108"/>
      <c r="Q184" s="148"/>
      <c r="R184" s="149"/>
      <c r="S184" s="120"/>
      <c r="T184" s="107" t="str">
        <f t="shared" ref="T184" si="528">IF(U183="","",1)</f>
        <v/>
      </c>
      <c r="U184" s="111" t="str">
        <f t="shared" ref="U184" si="529">IF(U183="","",1)</f>
        <v/>
      </c>
      <c r="V184" s="109" t="str">
        <f t="shared" ref="V184" si="530">IF(U183="","",1)</f>
        <v/>
      </c>
      <c r="W184" s="120"/>
      <c r="X184" s="130"/>
      <c r="Y184" s="131"/>
      <c r="Z184" s="46"/>
      <c r="AB184" s="201"/>
      <c r="AC184" s="206"/>
      <c r="AD184" s="220"/>
      <c r="AF184" s="206" t="s">
        <v>42</v>
      </c>
      <c r="AG184" s="190" t="s">
        <v>42</v>
      </c>
      <c r="AH184" s="190" t="s">
        <v>42</v>
      </c>
      <c r="AI184" s="190" t="s">
        <v>42</v>
      </c>
      <c r="AJ184" s="207" t="s">
        <v>42</v>
      </c>
      <c r="AK184" s="242"/>
      <c r="AL184" s="206" t="s">
        <v>42</v>
      </c>
      <c r="AM184" s="206" t="s">
        <v>42</v>
      </c>
      <c r="AN184" s="206" t="s">
        <v>42</v>
      </c>
      <c r="AO184" s="206" t="s">
        <v>42</v>
      </c>
      <c r="AP184" s="206" t="s">
        <v>42</v>
      </c>
      <c r="AQ184" s="206" t="s">
        <v>42</v>
      </c>
      <c r="AR184" s="206" t="s">
        <v>42</v>
      </c>
      <c r="AS184" s="206" t="s">
        <v>42</v>
      </c>
      <c r="AT184" s="206" t="s">
        <v>42</v>
      </c>
      <c r="AU184" s="206" t="s">
        <v>42</v>
      </c>
      <c r="AV184" s="206" t="s">
        <v>42</v>
      </c>
      <c r="AW184" s="206" t="s">
        <v>42</v>
      </c>
      <c r="AX184" s="206" t="s">
        <v>42</v>
      </c>
      <c r="AY184" s="206" t="s">
        <v>42</v>
      </c>
      <c r="AZ184" s="206" t="s">
        <v>42</v>
      </c>
      <c r="BA184" s="206" t="s">
        <v>42</v>
      </c>
      <c r="BB184" s="206" t="s">
        <v>42</v>
      </c>
      <c r="BC184" s="206" t="s">
        <v>42</v>
      </c>
      <c r="BD184" s="206" t="s">
        <v>42</v>
      </c>
      <c r="BE184" s="223"/>
      <c r="BF184" s="220"/>
      <c r="BG184" s="207"/>
      <c r="BH184" s="205"/>
    </row>
    <row r="185" spans="2:60" s="224" customFormat="1" ht="8.5" customHeight="1" thickBot="1" x14ac:dyDescent="0.25">
      <c r="B185" s="65"/>
      <c r="C185" s="118"/>
      <c r="D185" s="132"/>
      <c r="E185" s="133"/>
      <c r="F185" s="167"/>
      <c r="G185" s="134"/>
      <c r="H185" s="146"/>
      <c r="I185" s="147"/>
      <c r="J185" s="146"/>
      <c r="K185" s="150"/>
      <c r="L185" s="113"/>
      <c r="M185" s="113"/>
      <c r="N185" s="113"/>
      <c r="O185" s="151"/>
      <c r="P185" s="146"/>
      <c r="Q185" s="152"/>
      <c r="R185" s="153"/>
      <c r="S185" s="146"/>
      <c r="T185" s="112" t="str">
        <f t="shared" ref="T185" si="531">IF(U183="","",1)</f>
        <v/>
      </c>
      <c r="U185" s="113" t="str">
        <f t="shared" ref="U185" si="532">IF(U183="","",1)</f>
        <v/>
      </c>
      <c r="V185" s="114" t="str">
        <f t="shared" ref="V185" si="533">IF(U183="","",1)</f>
        <v/>
      </c>
      <c r="W185" s="146"/>
      <c r="X185" s="132"/>
      <c r="Y185" s="159"/>
      <c r="Z185" s="64"/>
      <c r="AB185" s="225"/>
      <c r="AC185" s="226"/>
      <c r="AD185" s="227"/>
      <c r="AF185" s="228"/>
      <c r="AG185" s="229"/>
      <c r="AH185" s="229"/>
      <c r="AI185" s="229"/>
      <c r="AJ185" s="230"/>
      <c r="AL185" s="229"/>
      <c r="AM185" s="229"/>
      <c r="AN185" s="229"/>
      <c r="AO185" s="229"/>
      <c r="AP185" s="229"/>
      <c r="AQ185" s="229"/>
      <c r="AR185" s="229"/>
      <c r="AS185" s="229"/>
      <c r="AT185" s="229"/>
      <c r="AU185" s="229"/>
      <c r="AV185" s="229"/>
      <c r="AW185" s="229"/>
      <c r="AX185" s="229"/>
      <c r="AY185" s="229"/>
      <c r="AZ185" s="229"/>
      <c r="BA185" s="229"/>
      <c r="BB185" s="229"/>
      <c r="BC185" s="229"/>
      <c r="BD185" s="230"/>
      <c r="BE185" s="231"/>
      <c r="BF185" s="254"/>
      <c r="BG185" s="233"/>
      <c r="BH185" s="234"/>
    </row>
    <row r="186" spans="2:60" ht="8.5" customHeight="1" thickTop="1" x14ac:dyDescent="0.2">
      <c r="B186" s="41"/>
      <c r="C186" s="116"/>
      <c r="D186" s="129"/>
      <c r="E186" s="130"/>
      <c r="F186" s="108"/>
      <c r="G186" s="131"/>
      <c r="H186" s="120"/>
      <c r="I186" s="143"/>
      <c r="J186" s="120"/>
      <c r="K186" s="116"/>
      <c r="L186" s="108"/>
      <c r="M186" s="108"/>
      <c r="N186" s="108"/>
      <c r="O186" s="131"/>
      <c r="P186" s="108"/>
      <c r="Q186" s="148"/>
      <c r="R186" s="149"/>
      <c r="S186" s="120"/>
      <c r="T186" s="107" t="str">
        <f t="shared" ref="T186" si="534">IF(U187="","",1)</f>
        <v/>
      </c>
      <c r="U186" s="108" t="str">
        <f t="shared" ref="U186" si="535">IF(U187="","",1)</f>
        <v/>
      </c>
      <c r="V186" s="109" t="str">
        <f t="shared" ref="V186" si="536">IF(U187="","",1)</f>
        <v/>
      </c>
      <c r="W186" s="120"/>
      <c r="X186" s="130"/>
      <c r="Y186" s="131"/>
      <c r="Z186" s="46"/>
      <c r="AB186" s="201"/>
      <c r="AC186" s="206"/>
      <c r="AD186" s="235"/>
      <c r="AF186" s="236"/>
      <c r="AG186" s="237"/>
      <c r="AH186" s="237"/>
      <c r="AI186" s="238"/>
      <c r="AJ186" s="239"/>
      <c r="AL186" s="238"/>
      <c r="AM186" s="238"/>
      <c r="AN186" s="238"/>
      <c r="AO186" s="238"/>
      <c r="AP186" s="238"/>
      <c r="AQ186" s="238"/>
      <c r="AR186" s="238"/>
      <c r="AS186" s="238"/>
      <c r="AT186" s="238"/>
      <c r="AU186" s="248"/>
      <c r="AV186" s="248"/>
      <c r="AW186" s="248"/>
      <c r="AX186" s="248"/>
      <c r="AY186" s="248"/>
      <c r="AZ186" s="248"/>
      <c r="BA186" s="248"/>
      <c r="BB186" s="248"/>
      <c r="BC186" s="248"/>
      <c r="BD186" s="249"/>
      <c r="BE186" s="223"/>
      <c r="BF186" s="235"/>
      <c r="BG186" s="207"/>
      <c r="BH186" s="205"/>
    </row>
    <row r="187" spans="2:60" x14ac:dyDescent="0.2">
      <c r="B187" s="41"/>
      <c r="C187" s="116">
        <v>42</v>
      </c>
      <c r="D187" s="129" t="str">
        <f t="shared" ref="D187" si="537">IF(AD187="Athlete Name","",AD187)</f>
        <v/>
      </c>
      <c r="E187" s="130"/>
      <c r="F187" s="108" t="str">
        <f>IF(COUNT(#REF!,#REF!,#REF!,#REF!,#REF!,#REF!,#REF!,#REF!,#REF!,#REF!,#REF!,#REF!,#REF!,#REF!,AL187,AM187,AN187,AO187,AP187,AQ187,AR187,AS187,AT187)=0,"", COUNT(#REF!,#REF!,#REF!,#REF!,#REF!,#REF!,#REF!,#REF!,#REF!,#REF!,#REF!,#REF!,#REF!,#REF!,AL187,AM187,AN187,AO187,AP187,AQ187,AR187,AS187,AT187))</f>
        <v/>
      </c>
      <c r="G187" s="131" t="str">
        <f t="shared" ref="G187" si="538">_xlfn.IFS(F187="","",F187=1,1,F187=2,2,F187=3,3,F187=4,4,F187=5,5,F187&gt;5,5)</f>
        <v/>
      </c>
      <c r="H187" s="120"/>
      <c r="I187" s="143"/>
      <c r="J187" s="145" t="s">
        <v>32</v>
      </c>
      <c r="K187" s="116" t="str">
        <f>IFERROR(LARGE((AL187:BD187),1),"")</f>
        <v/>
      </c>
      <c r="L187" s="108" t="str">
        <f>IFERROR(LARGE((AL187:BD187),2),"")</f>
        <v/>
      </c>
      <c r="M187" s="108" t="str">
        <f>IFERROR(LARGE((AL187:BD187),3),"")</f>
        <v/>
      </c>
      <c r="N187" s="108" t="str">
        <f>IFERROR(LARGE((AL187:BD187),4),"")</f>
        <v/>
      </c>
      <c r="O187" s="131" t="str">
        <f>IFERROR(LARGE((AL187:BD187),5),"")</f>
        <v/>
      </c>
      <c r="P187" s="108"/>
      <c r="Q187" s="148" t="str">
        <f t="shared" ref="Q187" si="539">IFERROR(AVERAGEIF(K187:O187,"&gt;0"),"")</f>
        <v/>
      </c>
      <c r="R187" s="149" t="str">
        <f t="shared" ref="R187" si="540">IF(SUM(AF188:AJ188,K188:O188)=0,"",SUM(AF188:AJ188,K188:O188))</f>
        <v/>
      </c>
      <c r="S187" s="120"/>
      <c r="T187" s="107" t="str">
        <f t="shared" ref="T187" si="541">IF(U187="","",1)</f>
        <v/>
      </c>
      <c r="U187" s="110" t="str">
        <f t="shared" ref="U187" si="542">IF(SUM(Q187:R187)=0,"",SUM(Q187:R187))</f>
        <v/>
      </c>
      <c r="V187" s="109" t="str">
        <f t="shared" ref="V187" si="543">IF(U187="","",1)</f>
        <v/>
      </c>
      <c r="W187" s="120"/>
      <c r="X187" s="130" t="str">
        <f t="shared" ref="X187" si="544">IF(AD187="Athlete Name","",AD187)</f>
        <v/>
      </c>
      <c r="Y187" s="131"/>
      <c r="Z187" s="46"/>
      <c r="AB187" s="201"/>
      <c r="AC187" s="206">
        <v>42</v>
      </c>
      <c r="AD187" s="220" t="s">
        <v>40</v>
      </c>
      <c r="AF187" s="206"/>
      <c r="AG187" s="190"/>
      <c r="AH187" s="190"/>
      <c r="AI187" s="190"/>
      <c r="AJ187" s="207"/>
      <c r="AK187" s="242"/>
      <c r="AL187" s="222" t="s">
        <v>32</v>
      </c>
      <c r="AM187" s="222" t="s">
        <v>32</v>
      </c>
      <c r="AN187" s="222" t="s">
        <v>32</v>
      </c>
      <c r="AO187" s="222" t="s">
        <v>32</v>
      </c>
      <c r="AP187" s="222" t="s">
        <v>32</v>
      </c>
      <c r="AQ187" s="222" t="s">
        <v>32</v>
      </c>
      <c r="AR187" s="222" t="s">
        <v>32</v>
      </c>
      <c r="AS187" s="222" t="s">
        <v>32</v>
      </c>
      <c r="AT187" s="222" t="s">
        <v>32</v>
      </c>
      <c r="AU187" s="222" t="s">
        <v>32</v>
      </c>
      <c r="AV187" s="222" t="s">
        <v>32</v>
      </c>
      <c r="AW187" s="222" t="s">
        <v>32</v>
      </c>
      <c r="AX187" s="222" t="s">
        <v>32</v>
      </c>
      <c r="AY187" s="222" t="s">
        <v>32</v>
      </c>
      <c r="AZ187" s="222" t="s">
        <v>32</v>
      </c>
      <c r="BA187" s="222" t="s">
        <v>32</v>
      </c>
      <c r="BB187" s="222" t="s">
        <v>32</v>
      </c>
      <c r="BC187" s="222" t="s">
        <v>32</v>
      </c>
      <c r="BD187" s="222" t="s">
        <v>32</v>
      </c>
      <c r="BE187" s="223"/>
      <c r="BF187" s="220" t="str">
        <f>IF(AD187="Athlete Name","",AD187)</f>
        <v/>
      </c>
      <c r="BG187" s="207">
        <v>42</v>
      </c>
      <c r="BH187" s="205"/>
    </row>
    <row r="188" spans="2:60" x14ac:dyDescent="0.2">
      <c r="B188" s="41"/>
      <c r="C188" s="116"/>
      <c r="D188" s="129"/>
      <c r="E188" s="130"/>
      <c r="F188" s="116"/>
      <c r="G188" s="131"/>
      <c r="H188" s="120"/>
      <c r="I188" s="143" t="str">
        <f>IF(SUM(AF188:AJ188)=0,"",SUM(AF188:AJ188))</f>
        <v/>
      </c>
      <c r="J188" s="145" t="s">
        <v>42</v>
      </c>
      <c r="K188" s="116" t="str">
        <f>IFERROR(LARGE((AL188:BD188),1),"")</f>
        <v/>
      </c>
      <c r="L188" s="108" t="str">
        <f>IFERROR(LARGE((AL188:BD188),2),"")</f>
        <v/>
      </c>
      <c r="M188" s="108" t="str">
        <f>IFERROR(LARGE((AL188:BD188),3),"")</f>
        <v/>
      </c>
      <c r="N188" s="108" t="str">
        <f>IFERROR(LARGE((AL188:BD188),4),"")</f>
        <v/>
      </c>
      <c r="O188" s="131" t="str">
        <f>IFERROR(LARGE((AL188:BD188),5),"")</f>
        <v/>
      </c>
      <c r="P188" s="108"/>
      <c r="Q188" s="148"/>
      <c r="R188" s="149"/>
      <c r="S188" s="120"/>
      <c r="T188" s="107" t="str">
        <f t="shared" ref="T188" si="545">IF(U187="","",1)</f>
        <v/>
      </c>
      <c r="U188" s="111" t="str">
        <f t="shared" ref="U188" si="546">IF(U187="","",1)</f>
        <v/>
      </c>
      <c r="V188" s="109" t="str">
        <f t="shared" ref="V188" si="547">IF(U187="","",1)</f>
        <v/>
      </c>
      <c r="W188" s="120"/>
      <c r="X188" s="130"/>
      <c r="Y188" s="131"/>
      <c r="Z188" s="46"/>
      <c r="AB188" s="201"/>
      <c r="AC188" s="206"/>
      <c r="AD188" s="220"/>
      <c r="AF188" s="206" t="s">
        <v>42</v>
      </c>
      <c r="AG188" s="190" t="s">
        <v>42</v>
      </c>
      <c r="AH188" s="190" t="s">
        <v>42</v>
      </c>
      <c r="AI188" s="190" t="s">
        <v>42</v>
      </c>
      <c r="AJ188" s="207" t="s">
        <v>42</v>
      </c>
      <c r="AK188" s="242"/>
      <c r="AL188" s="206" t="s">
        <v>42</v>
      </c>
      <c r="AM188" s="206" t="s">
        <v>42</v>
      </c>
      <c r="AN188" s="206" t="s">
        <v>42</v>
      </c>
      <c r="AO188" s="206" t="s">
        <v>42</v>
      </c>
      <c r="AP188" s="206" t="s">
        <v>42</v>
      </c>
      <c r="AQ188" s="206" t="s">
        <v>42</v>
      </c>
      <c r="AR188" s="206" t="s">
        <v>42</v>
      </c>
      <c r="AS188" s="206" t="s">
        <v>42</v>
      </c>
      <c r="AT188" s="206" t="s">
        <v>42</v>
      </c>
      <c r="AU188" s="206" t="s">
        <v>42</v>
      </c>
      <c r="AV188" s="206" t="s">
        <v>42</v>
      </c>
      <c r="AW188" s="206" t="s">
        <v>42</v>
      </c>
      <c r="AX188" s="206" t="s">
        <v>42</v>
      </c>
      <c r="AY188" s="206" t="s">
        <v>42</v>
      </c>
      <c r="AZ188" s="206" t="s">
        <v>42</v>
      </c>
      <c r="BA188" s="206" t="s">
        <v>42</v>
      </c>
      <c r="BB188" s="206" t="s">
        <v>42</v>
      </c>
      <c r="BC188" s="206" t="s">
        <v>42</v>
      </c>
      <c r="BD188" s="206" t="s">
        <v>42</v>
      </c>
      <c r="BE188" s="223"/>
      <c r="BF188" s="220"/>
      <c r="BG188" s="207"/>
      <c r="BH188" s="205"/>
    </row>
    <row r="189" spans="2:60" s="224" customFormat="1" ht="8.5" customHeight="1" thickBot="1" x14ac:dyDescent="0.25">
      <c r="B189" s="65"/>
      <c r="C189" s="118"/>
      <c r="D189" s="132"/>
      <c r="E189" s="133"/>
      <c r="F189" s="167"/>
      <c r="G189" s="134"/>
      <c r="H189" s="146"/>
      <c r="I189" s="147"/>
      <c r="J189" s="146"/>
      <c r="K189" s="150"/>
      <c r="L189" s="113"/>
      <c r="M189" s="113"/>
      <c r="N189" s="113"/>
      <c r="O189" s="151"/>
      <c r="P189" s="146"/>
      <c r="Q189" s="152"/>
      <c r="R189" s="153"/>
      <c r="S189" s="146"/>
      <c r="T189" s="112" t="str">
        <f t="shared" ref="T189" si="548">IF(U187="","",1)</f>
        <v/>
      </c>
      <c r="U189" s="113" t="str">
        <f t="shared" ref="U189" si="549">IF(U187="","",1)</f>
        <v/>
      </c>
      <c r="V189" s="114" t="str">
        <f t="shared" ref="V189" si="550">IF(U187="","",1)</f>
        <v/>
      </c>
      <c r="W189" s="146"/>
      <c r="X189" s="132"/>
      <c r="Y189" s="159"/>
      <c r="Z189" s="64"/>
      <c r="AB189" s="225"/>
      <c r="AC189" s="226"/>
      <c r="AD189" s="243"/>
      <c r="AF189" s="244"/>
      <c r="AG189" s="245"/>
      <c r="AH189" s="245"/>
      <c r="AI189" s="245"/>
      <c r="AJ189" s="246"/>
      <c r="AL189" s="245"/>
      <c r="AM189" s="245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5"/>
      <c r="AY189" s="245"/>
      <c r="AZ189" s="245"/>
      <c r="BA189" s="245"/>
      <c r="BB189" s="245"/>
      <c r="BC189" s="245"/>
      <c r="BD189" s="246"/>
      <c r="BE189" s="231"/>
      <c r="BF189" s="247"/>
      <c r="BG189" s="233"/>
      <c r="BH189" s="234"/>
    </row>
    <row r="190" spans="2:60" ht="8.5" customHeight="1" thickTop="1" x14ac:dyDescent="0.2">
      <c r="B190" s="41"/>
      <c r="C190" s="116"/>
      <c r="D190" s="129"/>
      <c r="E190" s="130"/>
      <c r="F190" s="108"/>
      <c r="G190" s="131"/>
      <c r="H190" s="120"/>
      <c r="I190" s="143"/>
      <c r="J190" s="120"/>
      <c r="K190" s="116"/>
      <c r="L190" s="108"/>
      <c r="M190" s="108"/>
      <c r="N190" s="108"/>
      <c r="O190" s="131"/>
      <c r="P190" s="108"/>
      <c r="Q190" s="148"/>
      <c r="R190" s="149"/>
      <c r="S190" s="120"/>
      <c r="T190" s="107" t="str">
        <f t="shared" ref="T190" si="551">IF(U191="","",1)</f>
        <v/>
      </c>
      <c r="U190" s="108" t="str">
        <f t="shared" ref="U190" si="552">IF(U191="","",1)</f>
        <v/>
      </c>
      <c r="V190" s="109" t="str">
        <f t="shared" ref="V190" si="553">IF(U191="","",1)</f>
        <v/>
      </c>
      <c r="W190" s="120"/>
      <c r="X190" s="130"/>
      <c r="Y190" s="131"/>
      <c r="Z190" s="46"/>
      <c r="AB190" s="201"/>
      <c r="AC190" s="206"/>
      <c r="AD190" s="214"/>
      <c r="AF190" s="215"/>
      <c r="AG190" s="216"/>
      <c r="AH190" s="216"/>
      <c r="AI190" s="216"/>
      <c r="AJ190" s="217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7"/>
      <c r="BE190" s="223"/>
      <c r="BF190" s="214"/>
      <c r="BG190" s="207"/>
      <c r="BH190" s="205"/>
    </row>
    <row r="191" spans="2:60" x14ac:dyDescent="0.2">
      <c r="B191" s="41"/>
      <c r="C191" s="116">
        <v>43</v>
      </c>
      <c r="D191" s="129" t="str">
        <f t="shared" ref="D191" si="554">IF(AD191="Athlete Name","",AD191)</f>
        <v/>
      </c>
      <c r="E191" s="130"/>
      <c r="F191" s="108" t="str">
        <f>IF(COUNT(#REF!,#REF!,#REF!,#REF!,#REF!,#REF!,#REF!,#REF!,#REF!,#REF!,#REF!,#REF!,#REF!,#REF!,AL191,AM191,AN191,AO191,AP191,AQ191,AR191,AS191,AT191)=0,"", COUNT(#REF!,#REF!,#REF!,#REF!,#REF!,#REF!,#REF!,#REF!,#REF!,#REF!,#REF!,#REF!,#REF!,#REF!,AL191,AM191,AN191,AO191,AP191,AQ191,AR191,AS191,AT191))</f>
        <v/>
      </c>
      <c r="G191" s="131" t="str">
        <f t="shared" ref="G191" si="555">_xlfn.IFS(F191="","",F191=1,1,F191=2,2,F191=3,3,F191=4,4,F191=5,5,F191&gt;5,5)</f>
        <v/>
      </c>
      <c r="H191" s="120"/>
      <c r="I191" s="143"/>
      <c r="J191" s="145" t="s">
        <v>32</v>
      </c>
      <c r="K191" s="116" t="str">
        <f>IFERROR(LARGE((AL191:BD191),1),"")</f>
        <v/>
      </c>
      <c r="L191" s="108" t="str">
        <f>IFERROR(LARGE((AL191:BD191),2),"")</f>
        <v/>
      </c>
      <c r="M191" s="108" t="str">
        <f>IFERROR(LARGE((AL191:BD191),3),"")</f>
        <v/>
      </c>
      <c r="N191" s="108" t="str">
        <f>IFERROR(LARGE((AL191:BD191),4),"")</f>
        <v/>
      </c>
      <c r="O191" s="131" t="str">
        <f>IFERROR(LARGE((AL191:BD191),5),"")</f>
        <v/>
      </c>
      <c r="P191" s="108"/>
      <c r="Q191" s="148" t="str">
        <f t="shared" ref="Q191" si="556">IFERROR(AVERAGEIF(K191:O191,"&gt;0"),"")</f>
        <v/>
      </c>
      <c r="R191" s="149" t="str">
        <f t="shared" ref="R191" si="557">IF(SUM(AF192:AJ192,K192:O192)=0,"",SUM(AF192:AJ192,K192:O192))</f>
        <v/>
      </c>
      <c r="S191" s="120"/>
      <c r="T191" s="107" t="str">
        <f t="shared" ref="T191" si="558">IF(U191="","",1)</f>
        <v/>
      </c>
      <c r="U191" s="110" t="str">
        <f t="shared" ref="U191" si="559">IF(SUM(Q191:R191)=0,"",SUM(Q191:R191))</f>
        <v/>
      </c>
      <c r="V191" s="109" t="str">
        <f t="shared" ref="V191" si="560">IF(U191="","",1)</f>
        <v/>
      </c>
      <c r="W191" s="120"/>
      <c r="X191" s="130" t="str">
        <f t="shared" ref="X191" si="561">IF(AD191="Athlete Name","",AD191)</f>
        <v/>
      </c>
      <c r="Y191" s="131"/>
      <c r="Z191" s="46"/>
      <c r="AB191" s="201"/>
      <c r="AC191" s="206">
        <v>43</v>
      </c>
      <c r="AD191" s="220" t="s">
        <v>40</v>
      </c>
      <c r="AF191" s="206"/>
      <c r="AG191" s="190"/>
      <c r="AH191" s="190"/>
      <c r="AI191" s="190"/>
      <c r="AJ191" s="207"/>
      <c r="AK191" s="242"/>
      <c r="AL191" s="222" t="s">
        <v>32</v>
      </c>
      <c r="AM191" s="222" t="s">
        <v>32</v>
      </c>
      <c r="AN191" s="222" t="s">
        <v>32</v>
      </c>
      <c r="AO191" s="222" t="s">
        <v>32</v>
      </c>
      <c r="AP191" s="222" t="s">
        <v>32</v>
      </c>
      <c r="AQ191" s="222" t="s">
        <v>32</v>
      </c>
      <c r="AR191" s="222" t="s">
        <v>32</v>
      </c>
      <c r="AS191" s="222" t="s">
        <v>32</v>
      </c>
      <c r="AT191" s="222" t="s">
        <v>32</v>
      </c>
      <c r="AU191" s="222" t="s">
        <v>32</v>
      </c>
      <c r="AV191" s="222" t="s">
        <v>32</v>
      </c>
      <c r="AW191" s="222" t="s">
        <v>32</v>
      </c>
      <c r="AX191" s="222" t="s">
        <v>32</v>
      </c>
      <c r="AY191" s="222" t="s">
        <v>32</v>
      </c>
      <c r="AZ191" s="222" t="s">
        <v>32</v>
      </c>
      <c r="BA191" s="222" t="s">
        <v>32</v>
      </c>
      <c r="BB191" s="222" t="s">
        <v>32</v>
      </c>
      <c r="BC191" s="222" t="s">
        <v>32</v>
      </c>
      <c r="BD191" s="222" t="s">
        <v>32</v>
      </c>
      <c r="BE191" s="223"/>
      <c r="BF191" s="220" t="str">
        <f>IF(AD191="Athlete Name","",AD191)</f>
        <v/>
      </c>
      <c r="BG191" s="207">
        <v>43</v>
      </c>
      <c r="BH191" s="205"/>
    </row>
    <row r="192" spans="2:60" x14ac:dyDescent="0.2">
      <c r="B192" s="41"/>
      <c r="C192" s="116"/>
      <c r="D192" s="129"/>
      <c r="E192" s="130"/>
      <c r="F192" s="108"/>
      <c r="G192" s="131"/>
      <c r="H192" s="120"/>
      <c r="I192" s="143" t="str">
        <f>IF(SUM(AF192:AJ192)=0,"",SUM(AF192:AJ192))</f>
        <v/>
      </c>
      <c r="J192" s="145" t="s">
        <v>42</v>
      </c>
      <c r="K192" s="116" t="str">
        <f>IFERROR(LARGE((AL192:BD192),1),"")</f>
        <v/>
      </c>
      <c r="L192" s="108" t="str">
        <f>IFERROR(LARGE((AL192:BD192),2),"")</f>
        <v/>
      </c>
      <c r="M192" s="108" t="str">
        <f>IFERROR(LARGE((AL192:BD192),3),"")</f>
        <v/>
      </c>
      <c r="N192" s="108" t="str">
        <f>IFERROR(LARGE((AL192:BD192),4),"")</f>
        <v/>
      </c>
      <c r="O192" s="131" t="str">
        <f>IFERROR(LARGE((AL192:BD192),5),"")</f>
        <v/>
      </c>
      <c r="P192" s="108"/>
      <c r="Q192" s="148"/>
      <c r="R192" s="149"/>
      <c r="S192" s="120"/>
      <c r="T192" s="107" t="str">
        <f t="shared" ref="T192" si="562">IF(U191="","",1)</f>
        <v/>
      </c>
      <c r="U192" s="111" t="str">
        <f t="shared" ref="U192" si="563">IF(U191="","",1)</f>
        <v/>
      </c>
      <c r="V192" s="109" t="str">
        <f t="shared" ref="V192" si="564">IF(U191="","",1)</f>
        <v/>
      </c>
      <c r="W192" s="120"/>
      <c r="X192" s="130"/>
      <c r="Y192" s="131"/>
      <c r="Z192" s="46"/>
      <c r="AB192" s="201"/>
      <c r="AC192" s="206"/>
      <c r="AD192" s="220"/>
      <c r="AF192" s="206" t="s">
        <v>42</v>
      </c>
      <c r="AG192" s="190" t="s">
        <v>42</v>
      </c>
      <c r="AH192" s="190" t="s">
        <v>42</v>
      </c>
      <c r="AI192" s="190" t="s">
        <v>42</v>
      </c>
      <c r="AJ192" s="207" t="s">
        <v>42</v>
      </c>
      <c r="AK192" s="242"/>
      <c r="AL192" s="206" t="s">
        <v>42</v>
      </c>
      <c r="AM192" s="206" t="s">
        <v>42</v>
      </c>
      <c r="AN192" s="206" t="s">
        <v>42</v>
      </c>
      <c r="AO192" s="206" t="s">
        <v>42</v>
      </c>
      <c r="AP192" s="206" t="s">
        <v>42</v>
      </c>
      <c r="AQ192" s="206" t="s">
        <v>42</v>
      </c>
      <c r="AR192" s="206" t="s">
        <v>42</v>
      </c>
      <c r="AS192" s="206" t="s">
        <v>42</v>
      </c>
      <c r="AT192" s="206" t="s">
        <v>42</v>
      </c>
      <c r="AU192" s="206" t="s">
        <v>42</v>
      </c>
      <c r="AV192" s="206" t="s">
        <v>42</v>
      </c>
      <c r="AW192" s="206" t="s">
        <v>42</v>
      </c>
      <c r="AX192" s="206" t="s">
        <v>42</v>
      </c>
      <c r="AY192" s="206" t="s">
        <v>42</v>
      </c>
      <c r="AZ192" s="206" t="s">
        <v>42</v>
      </c>
      <c r="BA192" s="206" t="s">
        <v>42</v>
      </c>
      <c r="BB192" s="206" t="s">
        <v>42</v>
      </c>
      <c r="BC192" s="206" t="s">
        <v>42</v>
      </c>
      <c r="BD192" s="206" t="s">
        <v>42</v>
      </c>
      <c r="BE192" s="223"/>
      <c r="BF192" s="220"/>
      <c r="BG192" s="207"/>
      <c r="BH192" s="205"/>
    </row>
    <row r="193" spans="2:60" s="224" customFormat="1" ht="8.5" customHeight="1" thickBot="1" x14ac:dyDescent="0.25">
      <c r="B193" s="65"/>
      <c r="C193" s="118"/>
      <c r="D193" s="132"/>
      <c r="E193" s="133"/>
      <c r="F193" s="167"/>
      <c r="G193" s="134"/>
      <c r="H193" s="146"/>
      <c r="I193" s="147"/>
      <c r="J193" s="146"/>
      <c r="K193" s="150"/>
      <c r="L193" s="113"/>
      <c r="M193" s="113"/>
      <c r="N193" s="113"/>
      <c r="O193" s="151"/>
      <c r="P193" s="146"/>
      <c r="Q193" s="152"/>
      <c r="R193" s="153"/>
      <c r="S193" s="146"/>
      <c r="T193" s="112" t="str">
        <f t="shared" ref="T193" si="565">IF(U191="","",1)</f>
        <v/>
      </c>
      <c r="U193" s="113" t="str">
        <f t="shared" ref="U193" si="566">IF(U191="","",1)</f>
        <v/>
      </c>
      <c r="V193" s="114" t="str">
        <f t="shared" ref="V193" si="567">IF(U191="","",1)</f>
        <v/>
      </c>
      <c r="W193" s="146"/>
      <c r="X193" s="132"/>
      <c r="Y193" s="159"/>
      <c r="Z193" s="64"/>
      <c r="AB193" s="225"/>
      <c r="AC193" s="226"/>
      <c r="AD193" s="227"/>
      <c r="AF193" s="228"/>
      <c r="AG193" s="229"/>
      <c r="AH193" s="229"/>
      <c r="AI193" s="229"/>
      <c r="AJ193" s="230"/>
      <c r="AL193" s="229"/>
      <c r="AM193" s="229"/>
      <c r="AN193" s="229"/>
      <c r="AO193" s="229"/>
      <c r="AP193" s="229"/>
      <c r="AQ193" s="229"/>
      <c r="AR193" s="229"/>
      <c r="AS193" s="229"/>
      <c r="AT193" s="229"/>
      <c r="AU193" s="229"/>
      <c r="AV193" s="229"/>
      <c r="AW193" s="229"/>
      <c r="AX193" s="229"/>
      <c r="AY193" s="229"/>
      <c r="AZ193" s="229"/>
      <c r="BA193" s="229"/>
      <c r="BB193" s="229"/>
      <c r="BC193" s="229"/>
      <c r="BD193" s="230"/>
      <c r="BE193" s="231"/>
      <c r="BF193" s="232"/>
      <c r="BG193" s="233"/>
      <c r="BH193" s="234"/>
    </row>
    <row r="194" spans="2:60" ht="8.5" customHeight="1" thickTop="1" x14ac:dyDescent="0.2">
      <c r="B194" s="41"/>
      <c r="C194" s="116"/>
      <c r="D194" s="129"/>
      <c r="E194" s="130"/>
      <c r="F194" s="108"/>
      <c r="G194" s="131"/>
      <c r="H194" s="120"/>
      <c r="I194" s="143"/>
      <c r="J194" s="120"/>
      <c r="K194" s="116"/>
      <c r="L194" s="108"/>
      <c r="M194" s="108"/>
      <c r="N194" s="108"/>
      <c r="O194" s="131"/>
      <c r="P194" s="108"/>
      <c r="Q194" s="148"/>
      <c r="R194" s="149"/>
      <c r="S194" s="120"/>
      <c r="T194" s="107" t="str">
        <f t="shared" ref="T194" si="568">IF(U195="","",1)</f>
        <v/>
      </c>
      <c r="U194" s="108" t="str">
        <f t="shared" ref="U194" si="569">IF(U195="","",1)</f>
        <v/>
      </c>
      <c r="V194" s="109" t="str">
        <f t="shared" ref="V194" si="570">IF(U195="","",1)</f>
        <v/>
      </c>
      <c r="W194" s="120"/>
      <c r="X194" s="130"/>
      <c r="Y194" s="131"/>
      <c r="Z194" s="46"/>
      <c r="AB194" s="201"/>
      <c r="AC194" s="206"/>
      <c r="AD194" s="235"/>
      <c r="AF194" s="236"/>
      <c r="AG194" s="237"/>
      <c r="AH194" s="237"/>
      <c r="AI194" s="238"/>
      <c r="AJ194" s="239"/>
      <c r="AL194" s="238"/>
      <c r="AM194" s="238"/>
      <c r="AN194" s="238"/>
      <c r="AO194" s="238"/>
      <c r="AP194" s="238"/>
      <c r="AQ194" s="238"/>
      <c r="AR194" s="238"/>
      <c r="AS194" s="238"/>
      <c r="AT194" s="238"/>
      <c r="AU194" s="248"/>
      <c r="AV194" s="248"/>
      <c r="AW194" s="248"/>
      <c r="AX194" s="248"/>
      <c r="AY194" s="248"/>
      <c r="AZ194" s="248"/>
      <c r="BA194" s="248"/>
      <c r="BB194" s="248"/>
      <c r="BC194" s="248"/>
      <c r="BD194" s="249"/>
      <c r="BE194" s="223"/>
      <c r="BF194" s="235"/>
      <c r="BG194" s="207"/>
      <c r="BH194" s="205"/>
    </row>
    <row r="195" spans="2:60" x14ac:dyDescent="0.2">
      <c r="B195" s="41"/>
      <c r="C195" s="116">
        <v>44</v>
      </c>
      <c r="D195" s="129" t="str">
        <f t="shared" ref="D195" si="571">IF(AD195="Athlete Name","",AD195)</f>
        <v/>
      </c>
      <c r="E195" s="130"/>
      <c r="F195" s="108" t="str">
        <f>IF(COUNT(#REF!,#REF!,#REF!,#REF!,#REF!,#REF!,#REF!,#REF!,#REF!,#REF!,#REF!,#REF!,#REF!,#REF!,AL195,AM195,AN195,AO195,AP195,AQ195,AR195,AS195,AT195)=0,"", COUNT(#REF!,#REF!,#REF!,#REF!,#REF!,#REF!,#REF!,#REF!,#REF!,#REF!,#REF!,#REF!,#REF!,#REF!,AL195,AM195,AN195,AO195,AP195,AQ195,AR195,AS195,AT195))</f>
        <v/>
      </c>
      <c r="G195" s="131" t="str">
        <f t="shared" ref="G195" si="572">_xlfn.IFS(F195="","",F195=1,1,F195=2,2,F195=3,3,F195=4,4,F195=5,5,F195&gt;5,5)</f>
        <v/>
      </c>
      <c r="H195" s="120"/>
      <c r="I195" s="143"/>
      <c r="J195" s="145" t="s">
        <v>32</v>
      </c>
      <c r="K195" s="116" t="str">
        <f>IFERROR(LARGE((AL195:BD195),1),"")</f>
        <v/>
      </c>
      <c r="L195" s="108" t="str">
        <f>IFERROR(LARGE((AL195:BD195),2),"")</f>
        <v/>
      </c>
      <c r="M195" s="108" t="str">
        <f>IFERROR(LARGE((AL195:BD195),3),"")</f>
        <v/>
      </c>
      <c r="N195" s="108" t="str">
        <f>IFERROR(LARGE((AL195:BD195),4),"")</f>
        <v/>
      </c>
      <c r="O195" s="131" t="str">
        <f>IFERROR(LARGE((AL195:BD195),5),"")</f>
        <v/>
      </c>
      <c r="P195" s="108"/>
      <c r="Q195" s="148" t="str">
        <f t="shared" ref="Q195" si="573">IFERROR(AVERAGEIF(K195:O195,"&gt;0"),"")</f>
        <v/>
      </c>
      <c r="R195" s="149" t="str">
        <f t="shared" ref="R195" si="574">IF(SUM(AF196:AJ196,K196:O196)=0,"",SUM(AF196:AJ196,K196:O196))</f>
        <v/>
      </c>
      <c r="S195" s="120"/>
      <c r="T195" s="107" t="str">
        <f t="shared" ref="T195" si="575">IF(U195="","",1)</f>
        <v/>
      </c>
      <c r="U195" s="110" t="str">
        <f t="shared" ref="U195" si="576">IF(SUM(Q195:R195)=0,"",SUM(Q195:R195))</f>
        <v/>
      </c>
      <c r="V195" s="109" t="str">
        <f t="shared" ref="V195" si="577">IF(U195="","",1)</f>
        <v/>
      </c>
      <c r="W195" s="120"/>
      <c r="X195" s="130" t="str">
        <f t="shared" ref="X195" si="578">IF(AD195="Athlete Name","",AD195)</f>
        <v/>
      </c>
      <c r="Y195" s="131"/>
      <c r="Z195" s="46"/>
      <c r="AB195" s="201"/>
      <c r="AC195" s="206">
        <v>44</v>
      </c>
      <c r="AD195" s="220" t="s">
        <v>40</v>
      </c>
      <c r="AF195" s="206"/>
      <c r="AG195" s="190"/>
      <c r="AH195" s="190"/>
      <c r="AI195" s="190"/>
      <c r="AJ195" s="207"/>
      <c r="AK195" s="242"/>
      <c r="AL195" s="222" t="s">
        <v>32</v>
      </c>
      <c r="AM195" s="222" t="s">
        <v>32</v>
      </c>
      <c r="AN195" s="222" t="s">
        <v>32</v>
      </c>
      <c r="AO195" s="222" t="s">
        <v>32</v>
      </c>
      <c r="AP195" s="222" t="s">
        <v>32</v>
      </c>
      <c r="AQ195" s="222" t="s">
        <v>32</v>
      </c>
      <c r="AR195" s="222" t="s">
        <v>32</v>
      </c>
      <c r="AS195" s="222" t="s">
        <v>32</v>
      </c>
      <c r="AT195" s="222" t="s">
        <v>32</v>
      </c>
      <c r="AU195" s="222" t="s">
        <v>32</v>
      </c>
      <c r="AV195" s="222" t="s">
        <v>32</v>
      </c>
      <c r="AW195" s="222" t="s">
        <v>32</v>
      </c>
      <c r="AX195" s="222" t="s">
        <v>32</v>
      </c>
      <c r="AY195" s="222" t="s">
        <v>32</v>
      </c>
      <c r="AZ195" s="222" t="s">
        <v>32</v>
      </c>
      <c r="BA195" s="222" t="s">
        <v>32</v>
      </c>
      <c r="BB195" s="222" t="s">
        <v>32</v>
      </c>
      <c r="BC195" s="222" t="s">
        <v>32</v>
      </c>
      <c r="BD195" s="222" t="s">
        <v>32</v>
      </c>
      <c r="BE195" s="223"/>
      <c r="BF195" s="220" t="str">
        <f>IF(AD195="Athlete Name","",AD195)</f>
        <v/>
      </c>
      <c r="BG195" s="207">
        <v>44</v>
      </c>
      <c r="BH195" s="205"/>
    </row>
    <row r="196" spans="2:60" x14ac:dyDescent="0.2">
      <c r="B196" s="41"/>
      <c r="C196" s="116"/>
      <c r="D196" s="129"/>
      <c r="E196" s="130"/>
      <c r="F196" s="108"/>
      <c r="G196" s="131"/>
      <c r="H196" s="120"/>
      <c r="I196" s="143" t="str">
        <f>IF(SUM(AF196:AJ196)=0,"",SUM(AF196:AJ196))</f>
        <v/>
      </c>
      <c r="J196" s="145" t="s">
        <v>42</v>
      </c>
      <c r="K196" s="116" t="str">
        <f>IFERROR(LARGE((AL196:BD196),1),"")</f>
        <v/>
      </c>
      <c r="L196" s="108" t="str">
        <f>IFERROR(LARGE((AL196:BD196),2),"")</f>
        <v/>
      </c>
      <c r="M196" s="108" t="str">
        <f>IFERROR(LARGE((AL196:BD196),3),"")</f>
        <v/>
      </c>
      <c r="N196" s="108" t="str">
        <f>IFERROR(LARGE((AL196:BD196),4),"")</f>
        <v/>
      </c>
      <c r="O196" s="131" t="str">
        <f>IFERROR(LARGE((AL196:BD196),5),"")</f>
        <v/>
      </c>
      <c r="P196" s="108"/>
      <c r="Q196" s="148"/>
      <c r="R196" s="149"/>
      <c r="S196" s="120"/>
      <c r="T196" s="107" t="str">
        <f t="shared" ref="T196" si="579">IF(U195="","",1)</f>
        <v/>
      </c>
      <c r="U196" s="111" t="str">
        <f t="shared" ref="U196" si="580">IF(U195="","",1)</f>
        <v/>
      </c>
      <c r="V196" s="109" t="str">
        <f t="shared" ref="V196" si="581">IF(U195="","",1)</f>
        <v/>
      </c>
      <c r="W196" s="120"/>
      <c r="X196" s="130"/>
      <c r="Y196" s="131"/>
      <c r="Z196" s="46"/>
      <c r="AB196" s="201"/>
      <c r="AC196" s="206"/>
      <c r="AD196" s="220"/>
      <c r="AF196" s="206" t="s">
        <v>42</v>
      </c>
      <c r="AG196" s="190" t="s">
        <v>42</v>
      </c>
      <c r="AH196" s="190" t="s">
        <v>42</v>
      </c>
      <c r="AI196" s="190" t="s">
        <v>42</v>
      </c>
      <c r="AJ196" s="207" t="s">
        <v>42</v>
      </c>
      <c r="AK196" s="242"/>
      <c r="AL196" s="206" t="s">
        <v>42</v>
      </c>
      <c r="AM196" s="206" t="s">
        <v>42</v>
      </c>
      <c r="AN196" s="206" t="s">
        <v>42</v>
      </c>
      <c r="AO196" s="206" t="s">
        <v>42</v>
      </c>
      <c r="AP196" s="206" t="s">
        <v>42</v>
      </c>
      <c r="AQ196" s="206" t="s">
        <v>42</v>
      </c>
      <c r="AR196" s="206" t="s">
        <v>42</v>
      </c>
      <c r="AS196" s="206" t="s">
        <v>42</v>
      </c>
      <c r="AT196" s="206" t="s">
        <v>42</v>
      </c>
      <c r="AU196" s="206" t="s">
        <v>42</v>
      </c>
      <c r="AV196" s="206" t="s">
        <v>42</v>
      </c>
      <c r="AW196" s="206" t="s">
        <v>42</v>
      </c>
      <c r="AX196" s="206" t="s">
        <v>42</v>
      </c>
      <c r="AY196" s="206" t="s">
        <v>42</v>
      </c>
      <c r="AZ196" s="206" t="s">
        <v>42</v>
      </c>
      <c r="BA196" s="206" t="s">
        <v>42</v>
      </c>
      <c r="BB196" s="206" t="s">
        <v>42</v>
      </c>
      <c r="BC196" s="206" t="s">
        <v>42</v>
      </c>
      <c r="BD196" s="206" t="s">
        <v>42</v>
      </c>
      <c r="BE196" s="223"/>
      <c r="BF196" s="220"/>
      <c r="BG196" s="207"/>
      <c r="BH196" s="205"/>
    </row>
    <row r="197" spans="2:60" s="224" customFormat="1" ht="8.5" customHeight="1" thickBot="1" x14ac:dyDescent="0.25">
      <c r="B197" s="65"/>
      <c r="C197" s="118"/>
      <c r="D197" s="132"/>
      <c r="E197" s="133"/>
      <c r="F197" s="167"/>
      <c r="G197" s="134"/>
      <c r="H197" s="146"/>
      <c r="I197" s="147"/>
      <c r="J197" s="146"/>
      <c r="K197" s="150"/>
      <c r="L197" s="113"/>
      <c r="M197" s="113"/>
      <c r="N197" s="113"/>
      <c r="O197" s="151"/>
      <c r="P197" s="146"/>
      <c r="Q197" s="152"/>
      <c r="R197" s="153"/>
      <c r="S197" s="146"/>
      <c r="T197" s="112" t="str">
        <f t="shared" ref="T197" si="582">IF(U195="","",1)</f>
        <v/>
      </c>
      <c r="U197" s="113" t="str">
        <f t="shared" ref="U197" si="583">IF(U195="","",1)</f>
        <v/>
      </c>
      <c r="V197" s="114" t="str">
        <f t="shared" ref="V197" si="584">IF(U195="","",1)</f>
        <v/>
      </c>
      <c r="W197" s="146"/>
      <c r="X197" s="132"/>
      <c r="Y197" s="159"/>
      <c r="Z197" s="64"/>
      <c r="AB197" s="225"/>
      <c r="AC197" s="226"/>
      <c r="AD197" s="243"/>
      <c r="AF197" s="244"/>
      <c r="AG197" s="245"/>
      <c r="AH197" s="245"/>
      <c r="AI197" s="245"/>
      <c r="AJ197" s="246"/>
      <c r="AL197" s="245"/>
      <c r="AM197" s="245"/>
      <c r="AN197" s="245"/>
      <c r="AO197" s="245"/>
      <c r="AP197" s="245"/>
      <c r="AQ197" s="245"/>
      <c r="AR197" s="245"/>
      <c r="AS197" s="245"/>
      <c r="AT197" s="245"/>
      <c r="AU197" s="245"/>
      <c r="AV197" s="245"/>
      <c r="AW197" s="245"/>
      <c r="AX197" s="245"/>
      <c r="AY197" s="245"/>
      <c r="AZ197" s="245"/>
      <c r="BA197" s="245"/>
      <c r="BB197" s="245"/>
      <c r="BC197" s="245"/>
      <c r="BD197" s="246"/>
      <c r="BE197" s="231"/>
      <c r="BF197" s="247"/>
      <c r="BG197" s="233"/>
      <c r="BH197" s="234"/>
    </row>
    <row r="198" spans="2:60" ht="8.5" customHeight="1" thickTop="1" x14ac:dyDescent="0.2">
      <c r="B198" s="41"/>
      <c r="C198" s="116"/>
      <c r="D198" s="129"/>
      <c r="E198" s="130"/>
      <c r="F198" s="108"/>
      <c r="G198" s="131"/>
      <c r="H198" s="120"/>
      <c r="I198" s="143"/>
      <c r="J198" s="120"/>
      <c r="K198" s="116"/>
      <c r="L198" s="108"/>
      <c r="M198" s="108"/>
      <c r="N198" s="108"/>
      <c r="O198" s="131"/>
      <c r="P198" s="108"/>
      <c r="Q198" s="148"/>
      <c r="R198" s="149"/>
      <c r="S198" s="120"/>
      <c r="T198" s="107" t="str">
        <f t="shared" ref="T198" si="585">IF(U199="","",1)</f>
        <v/>
      </c>
      <c r="U198" s="108" t="str">
        <f t="shared" ref="U198" si="586">IF(U199="","",1)</f>
        <v/>
      </c>
      <c r="V198" s="109" t="str">
        <f t="shared" ref="V198" si="587">IF(U199="","",1)</f>
        <v/>
      </c>
      <c r="W198" s="120"/>
      <c r="X198" s="130"/>
      <c r="Y198" s="131"/>
      <c r="Z198" s="46"/>
      <c r="AB198" s="201"/>
      <c r="AC198" s="206"/>
      <c r="AD198" s="214"/>
      <c r="AF198" s="215"/>
      <c r="AG198" s="216"/>
      <c r="AH198" s="216"/>
      <c r="AI198" s="216"/>
      <c r="AJ198" s="217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9"/>
      <c r="AV198" s="219"/>
      <c r="AW198" s="219"/>
      <c r="AX198" s="219"/>
      <c r="AY198" s="219"/>
      <c r="AZ198" s="219"/>
      <c r="BA198" s="219"/>
      <c r="BB198" s="219"/>
      <c r="BC198" s="219"/>
      <c r="BD198" s="217"/>
      <c r="BE198" s="223"/>
      <c r="BF198" s="214"/>
      <c r="BG198" s="207"/>
      <c r="BH198" s="205"/>
    </row>
    <row r="199" spans="2:60" x14ac:dyDescent="0.2">
      <c r="B199" s="41"/>
      <c r="C199" s="116">
        <v>45</v>
      </c>
      <c r="D199" s="129" t="str">
        <f t="shared" ref="D199" si="588">IF(AD199="Athlete Name","",AD199)</f>
        <v/>
      </c>
      <c r="E199" s="130"/>
      <c r="F199" s="108" t="str">
        <f>IF(COUNT(#REF!,#REF!,#REF!,#REF!,#REF!,#REF!,#REF!,#REF!,#REF!,#REF!,#REF!,#REF!,#REF!,#REF!,AL199,AM199,AN199,AO199,AP199,AQ199,AR199,AS199,AT199)=0,"", COUNT(#REF!,#REF!,#REF!,#REF!,#REF!,#REF!,#REF!,#REF!,#REF!,#REF!,#REF!,#REF!,#REF!,#REF!,AL199,AM199,AN199,AO199,AP199,AQ199,AR199,AS199,AT199))</f>
        <v/>
      </c>
      <c r="G199" s="131" t="str">
        <f t="shared" ref="G199" si="589">_xlfn.IFS(F199="","",F199=1,1,F199=2,2,F199=3,3,F199=4,4,F199=5,5,F199&gt;5,5)</f>
        <v/>
      </c>
      <c r="H199" s="120"/>
      <c r="I199" s="143"/>
      <c r="J199" s="145" t="s">
        <v>32</v>
      </c>
      <c r="K199" s="116" t="str">
        <f>IFERROR(LARGE((AL199:BD199),1),"")</f>
        <v/>
      </c>
      <c r="L199" s="108" t="str">
        <f>IFERROR(LARGE((AL199:BD199),2),"")</f>
        <v/>
      </c>
      <c r="M199" s="108" t="str">
        <f>IFERROR(LARGE((AL199:BD199),3),"")</f>
        <v/>
      </c>
      <c r="N199" s="108" t="str">
        <f>IFERROR(LARGE((AL199:BD199),4),"")</f>
        <v/>
      </c>
      <c r="O199" s="131" t="str">
        <f>IFERROR(LARGE((AL199:BD199),5),"")</f>
        <v/>
      </c>
      <c r="P199" s="108"/>
      <c r="Q199" s="148" t="str">
        <f t="shared" ref="Q199" si="590">IFERROR(AVERAGEIF(K199:O199,"&gt;0"),"")</f>
        <v/>
      </c>
      <c r="R199" s="149" t="str">
        <f t="shared" ref="R199" si="591">IF(SUM(AF200:AJ200,K200:O200)=0,"",SUM(AF200:AJ200,K200:O200))</f>
        <v/>
      </c>
      <c r="S199" s="120"/>
      <c r="T199" s="107" t="str">
        <f t="shared" ref="T199" si="592">IF(U199="","",1)</f>
        <v/>
      </c>
      <c r="U199" s="110" t="str">
        <f t="shared" ref="U199" si="593">IF(SUM(Q199:R199)=0,"",SUM(Q199:R199))</f>
        <v/>
      </c>
      <c r="V199" s="109" t="str">
        <f t="shared" ref="V199" si="594">IF(U199="","",1)</f>
        <v/>
      </c>
      <c r="W199" s="120"/>
      <c r="X199" s="130" t="str">
        <f t="shared" ref="X199" si="595">IF(AD199="Athlete Name","",AD199)</f>
        <v/>
      </c>
      <c r="Y199" s="131"/>
      <c r="Z199" s="46"/>
      <c r="AB199" s="201"/>
      <c r="AC199" s="206">
        <v>45</v>
      </c>
      <c r="AD199" s="220" t="s">
        <v>40</v>
      </c>
      <c r="AF199" s="206"/>
      <c r="AG199" s="190"/>
      <c r="AH199" s="190"/>
      <c r="AI199" s="190"/>
      <c r="AJ199" s="207"/>
      <c r="AK199" s="242"/>
      <c r="AL199" s="222" t="s">
        <v>32</v>
      </c>
      <c r="AM199" s="222" t="s">
        <v>32</v>
      </c>
      <c r="AN199" s="222" t="s">
        <v>32</v>
      </c>
      <c r="AO199" s="222" t="s">
        <v>32</v>
      </c>
      <c r="AP199" s="222" t="s">
        <v>32</v>
      </c>
      <c r="AQ199" s="222" t="s">
        <v>32</v>
      </c>
      <c r="AR199" s="222" t="s">
        <v>32</v>
      </c>
      <c r="AS199" s="222" t="s">
        <v>32</v>
      </c>
      <c r="AT199" s="222" t="s">
        <v>32</v>
      </c>
      <c r="AU199" s="222" t="s">
        <v>32</v>
      </c>
      <c r="AV199" s="222" t="s">
        <v>32</v>
      </c>
      <c r="AW199" s="222" t="s">
        <v>32</v>
      </c>
      <c r="AX199" s="222" t="s">
        <v>32</v>
      </c>
      <c r="AY199" s="222" t="s">
        <v>32</v>
      </c>
      <c r="AZ199" s="222" t="s">
        <v>32</v>
      </c>
      <c r="BA199" s="222" t="s">
        <v>32</v>
      </c>
      <c r="BB199" s="222" t="s">
        <v>32</v>
      </c>
      <c r="BC199" s="222" t="s">
        <v>32</v>
      </c>
      <c r="BD199" s="222" t="s">
        <v>32</v>
      </c>
      <c r="BE199" s="223"/>
      <c r="BF199" s="220" t="str">
        <f>IF(AD199="Athlete Name","",AD199)</f>
        <v/>
      </c>
      <c r="BG199" s="207">
        <v>45</v>
      </c>
      <c r="BH199" s="205"/>
    </row>
    <row r="200" spans="2:60" x14ac:dyDescent="0.2">
      <c r="B200" s="41"/>
      <c r="C200" s="116"/>
      <c r="D200" s="129"/>
      <c r="E200" s="130"/>
      <c r="F200" s="108"/>
      <c r="G200" s="131"/>
      <c r="H200" s="120"/>
      <c r="I200" s="143" t="str">
        <f>IF(SUM(AF200:AJ200)=0,"",SUM(AF200:AJ200))</f>
        <v/>
      </c>
      <c r="J200" s="145" t="s">
        <v>42</v>
      </c>
      <c r="K200" s="116" t="str">
        <f>IFERROR(LARGE((AL200:BD200),1),"")</f>
        <v/>
      </c>
      <c r="L200" s="108" t="str">
        <f>IFERROR(LARGE((AL200:BD200),2),"")</f>
        <v/>
      </c>
      <c r="M200" s="108" t="str">
        <f>IFERROR(LARGE((AL200:BD200),3),"")</f>
        <v/>
      </c>
      <c r="N200" s="108" t="str">
        <f>IFERROR(LARGE((AL200:BD200),4),"")</f>
        <v/>
      </c>
      <c r="O200" s="131" t="str">
        <f>IFERROR(LARGE((AL200:BD200),5),"")</f>
        <v/>
      </c>
      <c r="P200" s="108"/>
      <c r="Q200" s="148"/>
      <c r="R200" s="149"/>
      <c r="S200" s="120"/>
      <c r="T200" s="107" t="str">
        <f t="shared" ref="T200" si="596">IF(U199="","",1)</f>
        <v/>
      </c>
      <c r="U200" s="111" t="str">
        <f t="shared" ref="U200" si="597">IF(U199="","",1)</f>
        <v/>
      </c>
      <c r="V200" s="109" t="str">
        <f t="shared" ref="V200" si="598">IF(U199="","",1)</f>
        <v/>
      </c>
      <c r="W200" s="120"/>
      <c r="X200" s="130"/>
      <c r="Y200" s="131"/>
      <c r="Z200" s="46"/>
      <c r="AB200" s="201"/>
      <c r="AC200" s="206"/>
      <c r="AD200" s="220"/>
      <c r="AF200" s="206" t="s">
        <v>42</v>
      </c>
      <c r="AG200" s="190" t="s">
        <v>42</v>
      </c>
      <c r="AH200" s="190" t="s">
        <v>42</v>
      </c>
      <c r="AI200" s="190" t="s">
        <v>42</v>
      </c>
      <c r="AJ200" s="207" t="s">
        <v>42</v>
      </c>
      <c r="AK200" s="242"/>
      <c r="AL200" s="206" t="s">
        <v>42</v>
      </c>
      <c r="AM200" s="206" t="s">
        <v>42</v>
      </c>
      <c r="AN200" s="206" t="s">
        <v>42</v>
      </c>
      <c r="AO200" s="206" t="s">
        <v>42</v>
      </c>
      <c r="AP200" s="206" t="s">
        <v>42</v>
      </c>
      <c r="AQ200" s="206" t="s">
        <v>42</v>
      </c>
      <c r="AR200" s="206" t="s">
        <v>42</v>
      </c>
      <c r="AS200" s="206" t="s">
        <v>42</v>
      </c>
      <c r="AT200" s="206" t="s">
        <v>42</v>
      </c>
      <c r="AU200" s="206" t="s">
        <v>42</v>
      </c>
      <c r="AV200" s="206" t="s">
        <v>42</v>
      </c>
      <c r="AW200" s="206" t="s">
        <v>42</v>
      </c>
      <c r="AX200" s="206" t="s">
        <v>42</v>
      </c>
      <c r="AY200" s="206" t="s">
        <v>42</v>
      </c>
      <c r="AZ200" s="206" t="s">
        <v>42</v>
      </c>
      <c r="BA200" s="206" t="s">
        <v>42</v>
      </c>
      <c r="BB200" s="206" t="s">
        <v>42</v>
      </c>
      <c r="BC200" s="206" t="s">
        <v>42</v>
      </c>
      <c r="BD200" s="206" t="s">
        <v>42</v>
      </c>
      <c r="BE200" s="223"/>
      <c r="BF200" s="220"/>
      <c r="BG200" s="207"/>
      <c r="BH200" s="205"/>
    </row>
    <row r="201" spans="2:60" s="224" customFormat="1" ht="8.5" customHeight="1" thickBot="1" x14ac:dyDescent="0.25">
      <c r="B201" s="65"/>
      <c r="C201" s="118"/>
      <c r="D201" s="137"/>
      <c r="E201" s="133"/>
      <c r="F201" s="138"/>
      <c r="G201" s="139"/>
      <c r="H201" s="146"/>
      <c r="I201" s="144"/>
      <c r="J201" s="146"/>
      <c r="K201" s="137"/>
      <c r="L201" s="138"/>
      <c r="M201" s="138"/>
      <c r="N201" s="138"/>
      <c r="O201" s="139"/>
      <c r="P201" s="146"/>
      <c r="Q201" s="154"/>
      <c r="R201" s="139"/>
      <c r="S201" s="146"/>
      <c r="T201" s="171" t="str">
        <f t="shared" ref="T201" si="599">IF(U199="","",1)</f>
        <v/>
      </c>
      <c r="U201" s="146" t="str">
        <f t="shared" ref="U201" si="600">IF(U199="","",1)</f>
        <v/>
      </c>
      <c r="V201" s="172" t="str">
        <f t="shared" ref="V201" si="601">IF(U199="","",1)</f>
        <v/>
      </c>
      <c r="W201" s="146"/>
      <c r="X201" s="144"/>
      <c r="Y201" s="159"/>
      <c r="Z201" s="64"/>
      <c r="AB201" s="225"/>
      <c r="AC201" s="226"/>
      <c r="AD201" s="227"/>
      <c r="AF201" s="228"/>
      <c r="AG201" s="229"/>
      <c r="AH201" s="229"/>
      <c r="AI201" s="229"/>
      <c r="AJ201" s="230"/>
      <c r="AL201" s="229"/>
      <c r="AM201" s="229"/>
      <c r="AN201" s="229"/>
      <c r="AO201" s="229"/>
      <c r="AP201" s="229"/>
      <c r="AQ201" s="229"/>
      <c r="AR201" s="229"/>
      <c r="AS201" s="229"/>
      <c r="AT201" s="229"/>
      <c r="AU201" s="229"/>
      <c r="AV201" s="229"/>
      <c r="AW201" s="229"/>
      <c r="AX201" s="229"/>
      <c r="AY201" s="229"/>
      <c r="AZ201" s="229"/>
      <c r="BA201" s="229"/>
      <c r="BB201" s="229"/>
      <c r="BC201" s="229"/>
      <c r="BD201" s="230"/>
      <c r="BF201" s="232"/>
      <c r="BG201" s="233"/>
      <c r="BH201" s="234"/>
    </row>
    <row r="202" spans="2:60" ht="16" thickTop="1" x14ac:dyDescent="0.2">
      <c r="B202" s="41"/>
      <c r="C202" s="117" t="s">
        <v>28</v>
      </c>
      <c r="D202" s="160" t="s">
        <v>40</v>
      </c>
      <c r="E202" s="160"/>
      <c r="F202" s="160" t="s">
        <v>29</v>
      </c>
      <c r="G202" s="160" t="s">
        <v>30</v>
      </c>
      <c r="H202" s="160"/>
      <c r="I202" s="160" t="s">
        <v>24</v>
      </c>
      <c r="J202" s="120"/>
      <c r="K202" s="160">
        <v>1</v>
      </c>
      <c r="L202" s="160">
        <v>2</v>
      </c>
      <c r="M202" s="160">
        <v>3</v>
      </c>
      <c r="N202" s="160">
        <v>4</v>
      </c>
      <c r="O202" s="160">
        <v>5</v>
      </c>
      <c r="P202" s="120"/>
      <c r="Q202" s="160" t="s">
        <v>21</v>
      </c>
      <c r="R202" s="160" t="s">
        <v>22</v>
      </c>
      <c r="S202" s="120"/>
      <c r="T202" s="173"/>
      <c r="U202" s="173" t="s">
        <v>34</v>
      </c>
      <c r="V202" s="174"/>
      <c r="W202" s="120"/>
      <c r="X202" s="160" t="s">
        <v>40</v>
      </c>
      <c r="Y202" s="122"/>
      <c r="Z202" s="45"/>
      <c r="AB202" s="201"/>
      <c r="AC202" s="210" t="s">
        <v>28</v>
      </c>
      <c r="AD202" s="208" t="s">
        <v>40</v>
      </c>
      <c r="AF202" s="397" t="s">
        <v>19</v>
      </c>
      <c r="AG202" s="397"/>
      <c r="AH202" s="397"/>
      <c r="AI202" s="397"/>
      <c r="AJ202" s="397"/>
      <c r="AL202" s="208">
        <f t="shared" ref="AL202:BD204" si="602">AL13</f>
        <v>2022</v>
      </c>
      <c r="AM202" s="208">
        <f t="shared" si="602"/>
        <v>2022</v>
      </c>
      <c r="AN202" s="208">
        <f t="shared" si="602"/>
        <v>2022</v>
      </c>
      <c r="AO202" s="208">
        <f t="shared" si="602"/>
        <v>2022</v>
      </c>
      <c r="AP202" s="208">
        <f t="shared" si="602"/>
        <v>2022</v>
      </c>
      <c r="AQ202" s="208">
        <f t="shared" si="602"/>
        <v>2022</v>
      </c>
      <c r="AR202" s="208">
        <f t="shared" si="602"/>
        <v>2022</v>
      </c>
      <c r="AS202" s="208">
        <f t="shared" si="602"/>
        <v>2022</v>
      </c>
      <c r="AT202" s="208">
        <f t="shared" si="602"/>
        <v>2022</v>
      </c>
      <c r="AU202" s="208">
        <f t="shared" si="602"/>
        <v>2023</v>
      </c>
      <c r="AV202" s="208">
        <f t="shared" si="602"/>
        <v>2023</v>
      </c>
      <c r="AW202" s="208">
        <f t="shared" si="602"/>
        <v>2023</v>
      </c>
      <c r="AX202" s="208">
        <f t="shared" si="602"/>
        <v>2023</v>
      </c>
      <c r="AY202" s="208">
        <f t="shared" si="602"/>
        <v>2023</v>
      </c>
      <c r="AZ202" s="208">
        <f t="shared" si="602"/>
        <v>2023</v>
      </c>
      <c r="BA202" s="208" t="str">
        <f t="shared" si="602"/>
        <v>Year</v>
      </c>
      <c r="BB202" s="208" t="str">
        <f t="shared" si="602"/>
        <v>Year</v>
      </c>
      <c r="BC202" s="208" t="str">
        <f t="shared" si="602"/>
        <v>Year</v>
      </c>
      <c r="BD202" s="208" t="str">
        <f t="shared" si="602"/>
        <v>Year</v>
      </c>
      <c r="BE202" s="208"/>
      <c r="BG202" s="207"/>
      <c r="BH202" s="205"/>
    </row>
    <row r="203" spans="2:60" x14ac:dyDescent="0.2">
      <c r="B203" s="41"/>
      <c r="C203" s="117" t="s">
        <v>39</v>
      </c>
      <c r="D203" s="120"/>
      <c r="E203" s="120"/>
      <c r="F203" s="160" t="s">
        <v>30</v>
      </c>
      <c r="G203" s="160" t="s">
        <v>41</v>
      </c>
      <c r="H203" s="160"/>
      <c r="I203" s="160" t="s">
        <v>42</v>
      </c>
      <c r="J203" s="120"/>
      <c r="K203" s="396" t="s">
        <v>31</v>
      </c>
      <c r="L203" s="396"/>
      <c r="M203" s="396"/>
      <c r="N203" s="396"/>
      <c r="O203" s="396"/>
      <c r="P203" s="160"/>
      <c r="Q203" s="160" t="s">
        <v>32</v>
      </c>
      <c r="R203" s="160" t="s">
        <v>33</v>
      </c>
      <c r="S203" s="160"/>
      <c r="T203" s="160"/>
      <c r="U203" s="160" t="s">
        <v>43</v>
      </c>
      <c r="V203" s="160"/>
      <c r="W203" s="160"/>
      <c r="X203" s="120"/>
      <c r="Y203" s="122"/>
      <c r="Z203" s="45"/>
      <c r="AB203" s="201"/>
      <c r="AC203" s="210" t="s">
        <v>39</v>
      </c>
      <c r="AD203" s="208"/>
      <c r="AE203" s="208"/>
      <c r="AF203" s="208" t="s">
        <v>23</v>
      </c>
      <c r="AG203" s="208" t="s">
        <v>24</v>
      </c>
      <c r="AH203" s="208" t="s">
        <v>24</v>
      </c>
      <c r="AI203" s="208" t="s">
        <v>25</v>
      </c>
      <c r="AJ203" s="208" t="s">
        <v>26</v>
      </c>
      <c r="AL203" s="208">
        <f t="shared" si="602"/>
        <v>6</v>
      </c>
      <c r="AM203" s="208">
        <f t="shared" si="602"/>
        <v>6</v>
      </c>
      <c r="AN203" s="208">
        <f t="shared" si="602"/>
        <v>6</v>
      </c>
      <c r="AO203" s="208">
        <f t="shared" si="602"/>
        <v>8</v>
      </c>
      <c r="AP203" s="208">
        <f t="shared" si="602"/>
        <v>8</v>
      </c>
      <c r="AQ203" s="208">
        <f t="shared" si="602"/>
        <v>9</v>
      </c>
      <c r="AR203" s="208">
        <f t="shared" si="602"/>
        <v>10</v>
      </c>
      <c r="AS203" s="208">
        <f t="shared" si="602"/>
        <v>11</v>
      </c>
      <c r="AT203" s="208">
        <f t="shared" si="602"/>
        <v>12</v>
      </c>
      <c r="AU203" s="208">
        <f t="shared" si="602"/>
        <v>2</v>
      </c>
      <c r="AV203" s="208">
        <f t="shared" si="602"/>
        <v>3</v>
      </c>
      <c r="AW203" s="208">
        <f t="shared" si="602"/>
        <v>3</v>
      </c>
      <c r="AX203" s="208">
        <f t="shared" si="602"/>
        <v>3</v>
      </c>
      <c r="AY203" s="208">
        <f t="shared" si="602"/>
        <v>3</v>
      </c>
      <c r="AZ203" s="208">
        <f t="shared" si="602"/>
        <v>4</v>
      </c>
      <c r="BA203" s="208" t="str">
        <f t="shared" si="602"/>
        <v>Month</v>
      </c>
      <c r="BB203" s="208" t="str">
        <f t="shared" si="602"/>
        <v>Month</v>
      </c>
      <c r="BC203" s="208" t="str">
        <f t="shared" si="602"/>
        <v>Month</v>
      </c>
      <c r="BD203" s="208" t="str">
        <f t="shared" si="602"/>
        <v>Month</v>
      </c>
      <c r="BE203" s="208"/>
      <c r="BG203" s="207"/>
      <c r="BH203" s="205"/>
    </row>
    <row r="204" spans="2:60" x14ac:dyDescent="0.2">
      <c r="B204" s="41"/>
      <c r="C204" s="116"/>
      <c r="D204" s="120"/>
      <c r="E204" s="120"/>
      <c r="F204" s="108"/>
      <c r="G204" s="108"/>
      <c r="H204" s="120"/>
      <c r="I204" s="108"/>
      <c r="J204" s="160"/>
      <c r="K204" s="120"/>
      <c r="L204" s="120"/>
      <c r="M204" s="120"/>
      <c r="N204" s="120"/>
      <c r="O204" s="120"/>
      <c r="P204" s="160"/>
      <c r="Q204" s="160" t="s">
        <v>43</v>
      </c>
      <c r="R204" s="160" t="s">
        <v>43</v>
      </c>
      <c r="S204" s="160"/>
      <c r="T204" s="120"/>
      <c r="U204" s="120"/>
      <c r="V204" s="120"/>
      <c r="W204" s="120"/>
      <c r="X204" s="120"/>
      <c r="Y204" s="175"/>
      <c r="Z204" s="42"/>
      <c r="AB204" s="201"/>
      <c r="AC204" s="206"/>
      <c r="AD204" s="208"/>
      <c r="AE204" s="208"/>
      <c r="AF204" s="208" t="s">
        <v>35</v>
      </c>
      <c r="AG204" s="208" t="s">
        <v>36</v>
      </c>
      <c r="AH204" s="208" t="s">
        <v>34</v>
      </c>
      <c r="AI204" s="208" t="s">
        <v>37</v>
      </c>
      <c r="AJ204" s="208" t="s">
        <v>32</v>
      </c>
      <c r="AL204" s="208" t="str">
        <f t="shared" si="602"/>
        <v>USAS N</v>
      </c>
      <c r="AM204" s="208" t="str">
        <f t="shared" si="602"/>
        <v>USAS N</v>
      </c>
      <c r="AN204" s="208" t="str">
        <f t="shared" si="602"/>
        <v>USAS N</v>
      </c>
      <c r="AO204" s="208" t="str">
        <f t="shared" si="602"/>
        <v>Ranking match</v>
      </c>
      <c r="AP204" s="208" t="str">
        <f t="shared" si="602"/>
        <v>Ranking match</v>
      </c>
      <c r="AQ204" s="208" t="str">
        <f t="shared" si="602"/>
        <v>USAS PTO</v>
      </c>
      <c r="AR204" s="208" t="str">
        <f t="shared" si="602"/>
        <v>World Champs</v>
      </c>
      <c r="AS204" s="208" t="str">
        <f t="shared" si="602"/>
        <v>USAS PTO</v>
      </c>
      <c r="AT204" s="208" t="str">
        <f t="shared" si="602"/>
        <v>Presidents Cup</v>
      </c>
      <c r="AU204" s="208" t="str">
        <f t="shared" si="602"/>
        <v>WC Cairo</v>
      </c>
      <c r="AV204" s="208" t="str">
        <f t="shared" si="602"/>
        <v>March Ranking</v>
      </c>
      <c r="AW204" s="208" t="str">
        <f t="shared" si="602"/>
        <v>March Ranking</v>
      </c>
      <c r="AX204" s="208" t="str">
        <f t="shared" si="602"/>
        <v>March Ranking</v>
      </c>
      <c r="AY204" s="208" t="str">
        <f t="shared" si="602"/>
        <v>COS PTO</v>
      </c>
      <c r="AZ204" s="208" t="str">
        <f t="shared" si="602"/>
        <v>WC Lima</v>
      </c>
      <c r="BA204" s="208" t="str">
        <f t="shared" si="602"/>
        <v>Event 30</v>
      </c>
      <c r="BB204" s="208" t="str">
        <f t="shared" si="602"/>
        <v>Event 31</v>
      </c>
      <c r="BC204" s="208" t="str">
        <f t="shared" si="602"/>
        <v>Event 32</v>
      </c>
      <c r="BD204" s="208" t="str">
        <f t="shared" si="602"/>
        <v>Event 33</v>
      </c>
      <c r="BE204" s="208"/>
      <c r="BG204" s="207"/>
      <c r="BH204" s="205"/>
    </row>
    <row r="205" spans="2:60" x14ac:dyDescent="0.2">
      <c r="B205" s="41"/>
      <c r="C205" s="119"/>
      <c r="D205" s="140"/>
      <c r="E205" s="140"/>
      <c r="F205" s="141"/>
      <c r="G205" s="141"/>
      <c r="H205" s="140"/>
      <c r="I205" s="141"/>
      <c r="J205" s="123"/>
      <c r="K205" s="140"/>
      <c r="L205" s="140"/>
      <c r="M205" s="140"/>
      <c r="N205" s="140"/>
      <c r="O205" s="140"/>
      <c r="P205" s="123"/>
      <c r="Q205" s="141"/>
      <c r="R205" s="141"/>
      <c r="S205" s="123"/>
      <c r="T205" s="140"/>
      <c r="U205" s="140"/>
      <c r="V205" s="140"/>
      <c r="W205" s="140"/>
      <c r="X205" s="140"/>
      <c r="Y205" s="176"/>
      <c r="Z205" s="42"/>
      <c r="AB205" s="201"/>
      <c r="AC205" s="256"/>
      <c r="AD205" s="257"/>
      <c r="AE205" s="213"/>
      <c r="AF205" s="213" t="s">
        <v>42</v>
      </c>
      <c r="AG205" s="213" t="s">
        <v>42</v>
      </c>
      <c r="AH205" s="213" t="s">
        <v>42</v>
      </c>
      <c r="AI205" s="213" t="s">
        <v>42</v>
      </c>
      <c r="AJ205" s="213" t="s">
        <v>42</v>
      </c>
      <c r="AK205" s="257"/>
      <c r="AL205" s="257"/>
      <c r="AM205" s="257"/>
      <c r="AN205" s="257"/>
      <c r="AO205" s="257"/>
      <c r="AP205" s="257"/>
      <c r="AQ205" s="257"/>
      <c r="AR205" s="257"/>
      <c r="AS205" s="257"/>
      <c r="AT205" s="257"/>
      <c r="AU205" s="257"/>
      <c r="AV205" s="257"/>
      <c r="AW205" s="257"/>
      <c r="AX205" s="257"/>
      <c r="AY205" s="257"/>
      <c r="AZ205" s="257"/>
      <c r="BA205" s="257"/>
      <c r="BB205" s="257"/>
      <c r="BC205" s="257"/>
      <c r="BD205" s="257"/>
      <c r="BE205" s="257"/>
      <c r="BF205" s="257"/>
      <c r="BG205" s="258"/>
      <c r="BH205" s="205"/>
    </row>
    <row r="206" spans="2:60" ht="11.5" customHeight="1" thickBot="1" x14ac:dyDescent="0.25">
      <c r="B206" s="73"/>
      <c r="C206" s="74"/>
      <c r="D206" s="75"/>
      <c r="E206" s="75"/>
      <c r="F206" s="74"/>
      <c r="G206" s="74"/>
      <c r="H206" s="75"/>
      <c r="I206" s="74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6"/>
      <c r="AB206" s="259"/>
      <c r="AC206" s="260"/>
      <c r="AD206" s="261"/>
      <c r="AE206" s="261"/>
      <c r="AF206" s="261"/>
      <c r="AG206" s="261"/>
      <c r="AH206" s="261"/>
      <c r="AI206" s="261"/>
      <c r="AJ206" s="261"/>
      <c r="AK206" s="261"/>
      <c r="AL206" s="261"/>
      <c r="AM206" s="261"/>
      <c r="AN206" s="261"/>
      <c r="AO206" s="261"/>
      <c r="AP206" s="261"/>
      <c r="AQ206" s="261"/>
      <c r="AR206" s="261"/>
      <c r="AS206" s="261"/>
      <c r="AT206" s="261"/>
      <c r="AU206" s="261"/>
      <c r="AV206" s="261"/>
      <c r="AW206" s="261"/>
      <c r="AX206" s="261"/>
      <c r="AY206" s="261"/>
      <c r="AZ206" s="261"/>
      <c r="BA206" s="261"/>
      <c r="BB206" s="261"/>
      <c r="BC206" s="261"/>
      <c r="BD206" s="261"/>
      <c r="BE206" s="261"/>
      <c r="BF206" s="261"/>
      <c r="BG206" s="260"/>
      <c r="BH206" s="262"/>
    </row>
  </sheetData>
  <sheetProtection selectLockedCells="1"/>
  <mergeCells count="12">
    <mergeCell ref="A6:G6"/>
    <mergeCell ref="A7:G7"/>
    <mergeCell ref="A8:G8"/>
    <mergeCell ref="D10:X10"/>
    <mergeCell ref="K203:O203"/>
    <mergeCell ref="BA10:BG10"/>
    <mergeCell ref="K14:O14"/>
    <mergeCell ref="K77:O77"/>
    <mergeCell ref="K140:O140"/>
    <mergeCell ref="AF202:AJ202"/>
    <mergeCell ref="D12:X12"/>
    <mergeCell ref="AF12:AJ12"/>
  </mergeCells>
  <phoneticPr fontId="4" type="noConversion"/>
  <conditionalFormatting sqref="Y17:Z17 I17 K17:P17 W17 S17">
    <cfRule type="cellIs" dxfId="9452" priority="5993" operator="between">
      <formula>1</formula>
      <formula>700</formula>
    </cfRule>
  </conditionalFormatting>
  <conditionalFormatting sqref="AL22:BD22 AL26:BD26 AL30:BD30">
    <cfRule type="cellIs" dxfId="9451" priority="5992" operator="greaterThan">
      <formula>0.05</formula>
    </cfRule>
  </conditionalFormatting>
  <conditionalFormatting sqref="AL34:BD34 AL38:BD38 AL42:BD42 AL46:BD46 AL50:BD50 AL54:BD54 AL58:BD58 AL62:BD62 AL66:BD66 AL70:BD70 AL74:BD74 AL81:BD81 AL85:BD85 AL89:BD89 AL93:BD93 AL97:BD97 AL101:BD101 AL105:BD105 AL109:BD109 AL113:BD113 AL117:BD117 AL121:BD121 AL125:BD125 AL129:BD129 AL133:BD133 AL137:BD137 AL144:BD144 AL148:BD148 AL152:BD152 AL156:BD156 AL160:BD160 AL164:BD164 AL168:BD168 AL172:BD172 AL176:BD176 AL180:BD180 AL184:BD184 AL188:BD188 AL192:BD192 AL196:BD196 AL200:BD200">
    <cfRule type="cellIs" dxfId="9450" priority="5989" operator="greaterThan">
      <formula>0.05</formula>
    </cfRule>
  </conditionalFormatting>
  <conditionalFormatting sqref="AT18:BD18">
    <cfRule type="cellIs" dxfId="9449" priority="5987" operator="greaterThan">
      <formula>0.05</formula>
    </cfRule>
  </conditionalFormatting>
  <conditionalFormatting sqref="O92:P92">
    <cfRule type="cellIs" dxfId="9448" priority="5983" operator="between">
      <formula>1</formula>
      <formula>700</formula>
    </cfRule>
    <cfRule type="cellIs" dxfId="9447" priority="5985" operator="between">
      <formula>1</formula>
      <formula>700</formula>
    </cfRule>
  </conditionalFormatting>
  <conditionalFormatting sqref="K21:P21 K25:P25 K29:P29 K33:P33 K37:P37 K41:P41 K45:P45 K49:P49 K53:P53 K57:P57 K61:P61 K65:P65 K69:P69 K73:P73 K80:P80 K84:P84 K88:P88 K92:N92 K100:P100 K96:P96 K104:P104 K108:P108 K112:P112 K116:P116 K120:P120 K124:P124 K128:P128 K132:P132 K136:P136 Q79:Q138 Q142:Q201">
    <cfRule type="cellIs" dxfId="9446" priority="5984" operator="between">
      <formula>1</formula>
      <formula>700</formula>
    </cfRule>
  </conditionalFormatting>
  <conditionalFormatting sqref="AF18:AJ18 AF22:AJ22 AF26:AJ26 AF30:AJ30 AF34:AJ34 AF38:AJ38 AF42:AJ42 AF46:AJ46 AF50:AJ50 AF54:AJ54 AF58:AJ58 AF62:AJ62 AF66:AJ66 AF70:AJ70 AF74:AJ74 AF81:AJ81 AF85:AJ85 AF89:AJ89 AF93:AJ93 AF97:AJ97 AF101:AJ101 AF105:AJ105 AF109:AJ109 AF113:AJ113 AF117:AJ117 AF121:AJ121 AF125:AJ125 AF129:AJ129 AF133:AJ133 AF137:AJ137">
    <cfRule type="cellIs" dxfId="9445" priority="5982" operator="greaterThan">
      <formula>0.05</formula>
    </cfRule>
  </conditionalFormatting>
  <conditionalFormatting sqref="Q4">
    <cfRule type="cellIs" dxfId="9444" priority="5981" operator="greaterThan">
      <formula>100</formula>
    </cfRule>
  </conditionalFormatting>
  <conditionalFormatting sqref="Q3">
    <cfRule type="cellIs" dxfId="9443" priority="5980" operator="between">
      <formula>1</formula>
      <formula>700</formula>
    </cfRule>
  </conditionalFormatting>
  <conditionalFormatting sqref="Q16:Q75">
    <cfRule type="cellIs" dxfId="9442" priority="5979" operator="between">
      <formula>1</formula>
      <formula>700</formula>
    </cfRule>
  </conditionalFormatting>
  <conditionalFormatting sqref="R16:R75 R79:R137 R142:R200">
    <cfRule type="cellIs" dxfId="9441" priority="5978" operator="between">
      <formula>0.05</formula>
      <formula>100</formula>
    </cfRule>
  </conditionalFormatting>
  <conditionalFormatting sqref="U21 U17 U29 U37 U45 U53 U61 U69 U80 U88 U96 U104 U112 U120 U128 U136 U25 U33 U41 U49 U57 U65 U73 U84 U92 U100 U108 U116 U124 U132">
    <cfRule type="cellIs" dxfId="9440" priority="5977" operator="between">
      <formula>0.05</formula>
      <formula>700</formula>
    </cfRule>
  </conditionalFormatting>
  <conditionalFormatting sqref="U22 U18 U30 U38 U46 U54 U62 U70 U81 U89 U97 U105 U113 U121 U129 U137 U26 U34 U42 U50 U58 U66 U74 U85 U93 U101 U109 U117 U125 U133">
    <cfRule type="cellIs" dxfId="9439" priority="5976" operator="equal">
      <formula>1</formula>
    </cfRule>
  </conditionalFormatting>
  <conditionalFormatting sqref="T21:T22 T23:U23 V21:V23 T20:V20 T17:T18 T19:U19 V17:V19 T16:V16 T29:T30 T37:T38 T45:T46 T53:T54 T61:T62 T69:T70 T80:T81 T88:T89 T96:T97 T104:T105 T112:T113 T120:T121 T128:T129 T136:T137 T31:U31 T39:U39 T47:U47 T55:U55 T63:U63 T71:U71 T82:U82 T90:U90 T98:U98 T106:U106 T114:U114 T122:U122 T130:U130 T138:U138 V29:V31 V37:V39 V45:V47 V53:V55 V61:V63 V69:V71 V80:V82 V88:V90 V96:V98 V104:V106 V112:V114 V120:V122 V128:V130 V136:V138 T28:V28 T36:V36 T44:V44 T52:V52 T60:V60 T68:V68 T87:V87 T95:V95 T103:V103 T111:V111 T119:V119 T127:V127 T135:V135 T25:T26 T33:T34 T41:T42 T49:T50 T57:T58 T65:T66 T73:T74 T84:T85 T92:T93 T100:T101 T108:T109 T116:T117 T124:T125 T132:T133 T27:U27 T35:U35 T43:U43 T51:U51 T59:U59 T67:U67 T75:U75 T86:U86 T94:U94 T102:U102 T110:U110 T118:U118 T126:U126 T134:U134 V25:V27 V33:V35 V41:V43 V49:V51 V57:V59 V65:V67 V73:V75 V84:V86 V92:V94 V100:V102 V108:V110 V116:V118 V124:V126 V132:V134 T24:V24 T32:V32 T40:V40 T48:V48 T56:V56 T64:V64 T72:V72 T83:V83 T91:V91 T99:V99 T107:V107 T115:V115 T123:V123 T131:V131 T79:V79">
    <cfRule type="cellIs" dxfId="9438" priority="5975" operator="equal">
      <formula>1</formula>
    </cfRule>
  </conditionalFormatting>
  <conditionalFormatting sqref="I18">
    <cfRule type="cellIs" dxfId="9437" priority="5974" operator="between">
      <formula>0.05</formula>
      <formula>100</formula>
    </cfRule>
  </conditionalFormatting>
  <conditionalFormatting sqref="I22">
    <cfRule type="cellIs" dxfId="9436" priority="5973" operator="between">
      <formula>0.05</formula>
      <formula>100</formula>
    </cfRule>
  </conditionalFormatting>
  <conditionalFormatting sqref="I26 I30 I34 I42 I50 I54 I58 I62 I66 I70 I74 I81 I85 I89 I93 I97 I101 I105 I109 I113 I117 I121 I125 I129 I133 I137">
    <cfRule type="cellIs" dxfId="9435" priority="5972" operator="between">
      <formula>0.05</formula>
      <formula>100</formula>
    </cfRule>
  </conditionalFormatting>
  <conditionalFormatting sqref="K18:O18 K22:O22 K26:O26 K30:O30 K34:O34 K38:O38 K42:O42 K46:O46 K50:O50 K54:O54 K58:O58 K62:O62 K66:O66 K70:O70 K74:O74 K81:O81 K85:O85 K89:O89 K93:O93 K97:O97 K101:O101 K105:O105 K109:O109 K113:O113 K117:O117 K121:O121 K125:O125 K129:O129 K133:O133 K137:O137">
    <cfRule type="cellIs" dxfId="9434" priority="5971" operator="between">
      <formula>0.05</formula>
      <formula>100</formula>
    </cfRule>
  </conditionalFormatting>
  <conditionalFormatting sqref="AF18 AF22 AF26 AF30 AF34 AF38 AF42 AF46 AF50 AF54 AF58 AF62 AF66 AF70 AF74 AF81 AF85 AF89 AF93 AF97 AF101 AF105 AF109 AF113 AF117 AF121 AF125 AF129 AF133 AF137">
    <cfRule type="containsText" dxfId="9433" priority="5970" operator="containsText" text="ABP">
      <formula>NOT(ISERROR(SEARCH("ABP",AF18)))</formula>
    </cfRule>
  </conditionalFormatting>
  <conditionalFormatting sqref="AG18:AI18 AL22:BC22 AL26:BC26 AL30:BC30 AL34:BC34 AL38:BC38 AL42:BC42 AL46:BC46 AL50:BC50 AL54:BC54 AL58:BC58 AL62:BC62 AL66:BC66 AL70:BC70 AL74:BC74 AL81:BC81 AL85:BC85 AL89:BC89 AL93:BC93 AL97:BC97 AL101:BC101 AL105:BC105 AL109:BC109 AL113:BC113 AL117:BC117 AL121:BC121 AL125:BC125 AL129:BC129 AL133:BC133 AL137:BC137 AL18:BC18 AL144:BC144 AL148:BC148 AL152:BC152 AL156:BC156 AL160:BC160 AL164:BC164 AL168:BC168 AL172:BC172 AL176:BC176 AL180:BC180 AL184:BC184 AL188:BC188 AL192:BC192 AL196:BC196 AL200:BC200">
    <cfRule type="containsText" dxfId="9432" priority="5969" operator="containsText" text="ABP">
      <formula>NOT(ISERROR(SEARCH("ABP",AG18)))</formula>
    </cfRule>
  </conditionalFormatting>
  <conditionalFormatting sqref="AG22:AI22 AG26:AI26 AG30:AI30 AG34:AI34 AG38:AI38 AG42:AI42 AG46:AI46 AG50:AI50 AG54:AI54 AG58:AI58 AG62:AI62 AG66:AI66 AG70:AI70 AG74:AI74 AG81:AI81 AG85:AI85 AG89:AI89 AG93:AI93 AG97:AI97 AG101:AI101 AG105:AI105 AG109:AI109 AG113:AI113 AG117:AI117 AG121:AI121 AG125:AI125 AG129:AI129 AG133:AI133 AG137:AI137">
    <cfRule type="containsText" dxfId="9431" priority="5968" operator="containsText" text="ABP">
      <formula>NOT(ISERROR(SEARCH("ABP",AG22)))</formula>
    </cfRule>
  </conditionalFormatting>
  <conditionalFormatting sqref="AJ18">
    <cfRule type="containsText" dxfId="9430" priority="5967" operator="containsText" text="ABP">
      <formula>NOT(ISERROR(SEARCH("ABP",AJ18)))</formula>
    </cfRule>
  </conditionalFormatting>
  <conditionalFormatting sqref="AJ22 AJ26 AJ30 AJ34 AJ38 AJ42 AJ46 AJ50 AJ54 AJ58 AJ62 AJ66 AJ70 AJ74 AJ81 AJ85 AJ89 AJ93 AJ97 AJ101 AJ105 AJ109 AJ113 AJ117 AJ121 AJ125 AJ129 AJ133 AJ137">
    <cfRule type="containsText" dxfId="9429" priority="5966" operator="containsText" text="ABP">
      <formula>NOT(ISERROR(SEARCH("ABP",AJ22)))</formula>
    </cfRule>
  </conditionalFormatting>
  <conditionalFormatting sqref="AL18:BD18">
    <cfRule type="cellIs" dxfId="9428" priority="5965" operator="between">
      <formula>0.5</formula>
      <formula>100</formula>
    </cfRule>
  </conditionalFormatting>
  <conditionalFormatting sqref="BD18 BD22 BD26 BD30 BD34 BD38 BD42 BD46 BD50 BD54 BD58 BD62 BD66 BD70 BD74 BD81 BD85 BD89 BD93 BD97 BD101 BD105 BD109 BD113 BD117 BD121 BD125 BD129 BD133 BD137">
    <cfRule type="containsText" dxfId="9427" priority="5957" operator="containsText" text="ABP">
      <formula>NOT(ISERROR(SEARCH("ABP",BD18)))</formula>
    </cfRule>
  </conditionalFormatting>
  <conditionalFormatting sqref="BD17">
    <cfRule type="containsText" dxfId="9426" priority="5945" operator="containsText" text="Score">
      <formula>NOT(ISERROR(SEARCH("Score",BD17)))</formula>
    </cfRule>
    <cfRule type="cellIs" dxfId="9425" priority="5946" operator="greaterThan">
      <formula>$O$17</formula>
    </cfRule>
    <cfRule type="cellIs" dxfId="9424" priority="5947" operator="equal">
      <formula>$O$17</formula>
    </cfRule>
    <cfRule type="cellIs" dxfId="9423" priority="5948" operator="lessThan">
      <formula>$O$17</formula>
    </cfRule>
  </conditionalFormatting>
  <conditionalFormatting sqref="AL17">
    <cfRule type="containsText" dxfId="9422" priority="5893" operator="containsText" text="Score">
      <formula>NOT(ISERROR(SEARCH("Score",AL17)))</formula>
    </cfRule>
    <cfRule type="cellIs" dxfId="9421" priority="5894" operator="greaterThan">
      <formula>$O$17</formula>
    </cfRule>
    <cfRule type="cellIs" dxfId="9420" priority="5895" operator="equal">
      <formula>$O$17</formula>
    </cfRule>
    <cfRule type="cellIs" dxfId="9419" priority="5896" operator="lessThan">
      <formula>$O$17</formula>
    </cfRule>
  </conditionalFormatting>
  <conditionalFormatting sqref="AM17">
    <cfRule type="containsText" dxfId="9418" priority="5889" operator="containsText" text="Score">
      <formula>NOT(ISERROR(SEARCH("Score",AM17)))</formula>
    </cfRule>
    <cfRule type="cellIs" dxfId="9417" priority="5890" operator="greaterThan">
      <formula>$O$17</formula>
    </cfRule>
    <cfRule type="cellIs" dxfId="9416" priority="5891" operator="equal">
      <formula>$O$17</formula>
    </cfRule>
    <cfRule type="cellIs" dxfId="9415" priority="5892" operator="lessThan">
      <formula>$O$17</formula>
    </cfRule>
  </conditionalFormatting>
  <conditionalFormatting sqref="AN17">
    <cfRule type="containsText" dxfId="9414" priority="5885" operator="containsText" text="Score">
      <formula>NOT(ISERROR(SEARCH("Score",AN17)))</formula>
    </cfRule>
    <cfRule type="cellIs" dxfId="9413" priority="5886" operator="greaterThan">
      <formula>$O$17</formula>
    </cfRule>
    <cfRule type="cellIs" dxfId="9412" priority="5887" operator="equal">
      <formula>$O$17</formula>
    </cfRule>
    <cfRule type="cellIs" dxfId="9411" priority="5888" operator="lessThan">
      <formula>$O$17</formula>
    </cfRule>
  </conditionalFormatting>
  <conditionalFormatting sqref="AO17">
    <cfRule type="containsText" dxfId="9410" priority="5881" operator="containsText" text="Score">
      <formula>NOT(ISERROR(SEARCH("Score",AO17)))</formula>
    </cfRule>
    <cfRule type="cellIs" dxfId="9409" priority="5882" operator="greaterThan">
      <formula>$O$17</formula>
    </cfRule>
    <cfRule type="cellIs" dxfId="9408" priority="5883" operator="equal">
      <formula>$O$17</formula>
    </cfRule>
    <cfRule type="cellIs" dxfId="9407" priority="5884" operator="lessThan">
      <formula>$O$17</formula>
    </cfRule>
  </conditionalFormatting>
  <conditionalFormatting sqref="AP17">
    <cfRule type="containsText" dxfId="9406" priority="5877" operator="containsText" text="Score">
      <formula>NOT(ISERROR(SEARCH("Score",AP17)))</formula>
    </cfRule>
    <cfRule type="cellIs" dxfId="9405" priority="5878" operator="greaterThan">
      <formula>$O$17</formula>
    </cfRule>
    <cfRule type="cellIs" dxfId="9404" priority="5879" operator="equal">
      <formula>$O$17</formula>
    </cfRule>
    <cfRule type="cellIs" dxfId="9403" priority="5880" operator="lessThan">
      <formula>$O$17</formula>
    </cfRule>
  </conditionalFormatting>
  <conditionalFormatting sqref="AQ17">
    <cfRule type="containsText" dxfId="9402" priority="5873" operator="containsText" text="Score">
      <formula>NOT(ISERROR(SEARCH("Score",AQ17)))</formula>
    </cfRule>
    <cfRule type="cellIs" dxfId="9401" priority="5874" operator="greaterThan">
      <formula>$O$17</formula>
    </cfRule>
    <cfRule type="cellIs" dxfId="9400" priority="5875" operator="equal">
      <formula>$O$17</formula>
    </cfRule>
    <cfRule type="cellIs" dxfId="9399" priority="5876" operator="lessThan">
      <formula>$O$17</formula>
    </cfRule>
  </conditionalFormatting>
  <conditionalFormatting sqref="AR17">
    <cfRule type="containsText" dxfId="9398" priority="5869" operator="containsText" text="Score">
      <formula>NOT(ISERROR(SEARCH("Score",AR17)))</formula>
    </cfRule>
    <cfRule type="cellIs" dxfId="9397" priority="5870" operator="greaterThan">
      <formula>$O$17</formula>
    </cfRule>
    <cfRule type="cellIs" dxfId="9396" priority="5871" operator="equal">
      <formula>$O$17</formula>
    </cfRule>
    <cfRule type="cellIs" dxfId="9395" priority="5872" operator="lessThan">
      <formula>$O$17</formula>
    </cfRule>
  </conditionalFormatting>
  <conditionalFormatting sqref="AS17">
    <cfRule type="containsText" dxfId="9394" priority="5865" operator="containsText" text="Score">
      <formula>NOT(ISERROR(SEARCH("Score",AS17)))</formula>
    </cfRule>
    <cfRule type="cellIs" dxfId="9393" priority="5866" operator="greaterThan">
      <formula>$O$17</formula>
    </cfRule>
    <cfRule type="cellIs" dxfId="9392" priority="5867" operator="equal">
      <formula>$O$17</formula>
    </cfRule>
    <cfRule type="cellIs" dxfId="9391" priority="5868" operator="lessThan">
      <formula>$O$17</formula>
    </cfRule>
  </conditionalFormatting>
  <conditionalFormatting sqref="AT17">
    <cfRule type="containsText" dxfId="9390" priority="5861" operator="containsText" text="Score">
      <formula>NOT(ISERROR(SEARCH("Score",AT17)))</formula>
    </cfRule>
    <cfRule type="cellIs" dxfId="9389" priority="5862" operator="greaterThan">
      <formula>$O$17</formula>
    </cfRule>
    <cfRule type="cellIs" dxfId="9388" priority="5863" operator="equal">
      <formula>$O$17</formula>
    </cfRule>
    <cfRule type="cellIs" dxfId="9387" priority="5864" operator="lessThan">
      <formula>$O$17</formula>
    </cfRule>
  </conditionalFormatting>
  <conditionalFormatting sqref="AU17">
    <cfRule type="containsText" dxfId="9386" priority="5857" operator="containsText" text="Score">
      <formula>NOT(ISERROR(SEARCH("Score",AU17)))</formula>
    </cfRule>
    <cfRule type="cellIs" dxfId="9385" priority="5858" operator="greaterThan">
      <formula>$O$17</formula>
    </cfRule>
    <cfRule type="cellIs" dxfId="9384" priority="5859" operator="equal">
      <formula>$O$17</formula>
    </cfRule>
    <cfRule type="cellIs" dxfId="9383" priority="5860" operator="lessThan">
      <formula>$O$17</formula>
    </cfRule>
  </conditionalFormatting>
  <conditionalFormatting sqref="AV17">
    <cfRule type="containsText" dxfId="9382" priority="5853" operator="containsText" text="Score">
      <formula>NOT(ISERROR(SEARCH("Score",AV17)))</formula>
    </cfRule>
    <cfRule type="cellIs" dxfId="9381" priority="5854" operator="greaterThan">
      <formula>$O$17</formula>
    </cfRule>
    <cfRule type="cellIs" dxfId="9380" priority="5855" operator="equal">
      <formula>$O$17</formula>
    </cfRule>
    <cfRule type="cellIs" dxfId="9379" priority="5856" operator="lessThan">
      <formula>$O$17</formula>
    </cfRule>
  </conditionalFormatting>
  <conditionalFormatting sqref="AW17">
    <cfRule type="containsText" dxfId="9378" priority="5849" operator="containsText" text="Score">
      <formula>NOT(ISERROR(SEARCH("Score",AW17)))</formula>
    </cfRule>
    <cfRule type="cellIs" dxfId="9377" priority="5850" operator="greaterThan">
      <formula>$O$17</formula>
    </cfRule>
    <cfRule type="cellIs" dxfId="9376" priority="5851" operator="equal">
      <formula>$O$17</formula>
    </cfRule>
    <cfRule type="cellIs" dxfId="9375" priority="5852" operator="lessThan">
      <formula>$O$17</formula>
    </cfRule>
  </conditionalFormatting>
  <conditionalFormatting sqref="AX17">
    <cfRule type="containsText" dxfId="9374" priority="5845" operator="containsText" text="Score">
      <formula>NOT(ISERROR(SEARCH("Score",AX17)))</formula>
    </cfRule>
    <cfRule type="cellIs" dxfId="9373" priority="5846" operator="greaterThan">
      <formula>$O$17</formula>
    </cfRule>
    <cfRule type="cellIs" dxfId="9372" priority="5847" operator="equal">
      <formula>$O$17</formula>
    </cfRule>
    <cfRule type="cellIs" dxfId="9371" priority="5848" operator="lessThan">
      <formula>$O$17</formula>
    </cfRule>
  </conditionalFormatting>
  <conditionalFormatting sqref="AY17">
    <cfRule type="containsText" dxfId="9370" priority="5841" operator="containsText" text="Score">
      <formula>NOT(ISERROR(SEARCH("Score",AY17)))</formula>
    </cfRule>
    <cfRule type="cellIs" dxfId="9369" priority="5842" operator="greaterThan">
      <formula>$O$17</formula>
    </cfRule>
    <cfRule type="cellIs" dxfId="9368" priority="5843" operator="equal">
      <formula>$O$17</formula>
    </cfRule>
    <cfRule type="cellIs" dxfId="9367" priority="5844" operator="lessThan">
      <formula>$O$17</formula>
    </cfRule>
  </conditionalFormatting>
  <conditionalFormatting sqref="AZ17">
    <cfRule type="containsText" dxfId="9366" priority="5837" operator="containsText" text="Score">
      <formula>NOT(ISERROR(SEARCH("Score",AZ17)))</formula>
    </cfRule>
    <cfRule type="cellIs" dxfId="9365" priority="5838" operator="greaterThan">
      <formula>$O$17</formula>
    </cfRule>
    <cfRule type="cellIs" dxfId="9364" priority="5839" operator="equal">
      <formula>$O$17</formula>
    </cfRule>
    <cfRule type="cellIs" dxfId="9363" priority="5840" operator="lessThan">
      <formula>$O$17</formula>
    </cfRule>
  </conditionalFormatting>
  <conditionalFormatting sqref="BA17">
    <cfRule type="containsText" dxfId="9362" priority="5833" operator="containsText" text="Score">
      <formula>NOT(ISERROR(SEARCH("Score",BA17)))</formula>
    </cfRule>
    <cfRule type="cellIs" dxfId="9361" priority="5834" operator="greaterThan">
      <formula>$O$17</formula>
    </cfRule>
    <cfRule type="cellIs" dxfId="9360" priority="5835" operator="equal">
      <formula>$O$17</formula>
    </cfRule>
    <cfRule type="cellIs" dxfId="9359" priority="5836" operator="lessThan">
      <formula>$O$17</formula>
    </cfRule>
  </conditionalFormatting>
  <conditionalFormatting sqref="BB17">
    <cfRule type="containsText" dxfId="9358" priority="5829" operator="containsText" text="Score">
      <formula>NOT(ISERROR(SEARCH("Score",BB17)))</formula>
    </cfRule>
    <cfRule type="cellIs" dxfId="9357" priority="5830" operator="greaterThan">
      <formula>$O$17</formula>
    </cfRule>
    <cfRule type="cellIs" dxfId="9356" priority="5831" operator="equal">
      <formula>$O$17</formula>
    </cfRule>
    <cfRule type="cellIs" dxfId="9355" priority="5832" operator="lessThan">
      <formula>$O$17</formula>
    </cfRule>
  </conditionalFormatting>
  <conditionalFormatting sqref="BC17">
    <cfRule type="containsText" dxfId="9354" priority="5825" operator="containsText" text="Score">
      <formula>NOT(ISERROR(SEARCH("Score",BC17)))</formula>
    </cfRule>
    <cfRule type="cellIs" dxfId="9353" priority="5826" operator="greaterThan">
      <formula>$O$17</formula>
    </cfRule>
    <cfRule type="cellIs" dxfId="9352" priority="5827" operator="equal">
      <formula>$O$17</formula>
    </cfRule>
    <cfRule type="cellIs" dxfId="9351" priority="5828" operator="lessThan">
      <formula>$O$17</formula>
    </cfRule>
  </conditionalFormatting>
  <conditionalFormatting sqref="BD21">
    <cfRule type="containsText" dxfId="9350" priority="5813" operator="containsText" text="Score">
      <formula>NOT(ISERROR(SEARCH("Score",BD21)))</formula>
    </cfRule>
    <cfRule type="cellIs" dxfId="9349" priority="5814" operator="greaterThan">
      <formula>$O$21</formula>
    </cfRule>
    <cfRule type="cellIs" dxfId="9348" priority="5815" operator="equal">
      <formula>$O$21</formula>
    </cfRule>
    <cfRule type="cellIs" dxfId="9347" priority="5816" operator="lessThan">
      <formula>$O$21</formula>
    </cfRule>
  </conditionalFormatting>
  <conditionalFormatting sqref="O155:P155">
    <cfRule type="cellIs" dxfId="9346" priority="5697" operator="between">
      <formula>1</formula>
      <formula>700</formula>
    </cfRule>
    <cfRule type="cellIs" dxfId="9345" priority="5699" operator="between">
      <formula>1</formula>
      <formula>700</formula>
    </cfRule>
  </conditionalFormatting>
  <conditionalFormatting sqref="K143:P143 K147:P147 K151:P151 K155:N155 K163:P163 K159:P159 K167:P167 K171:P171 K175:P175 K179:P179 K183:P183 K187:P187 K191:P191 K195:P195 K199:P199">
    <cfRule type="cellIs" dxfId="9344" priority="5698" operator="between">
      <formula>1</formula>
      <formula>700</formula>
    </cfRule>
  </conditionalFormatting>
  <conditionalFormatting sqref="AF144:AJ144 AF148:AJ148 AF152:AJ152 AF156:AJ156 AF160:AJ160 AF164:AJ164 AF168:AJ168 AF172:AJ172 AF176:AJ176 AF180:AJ180 AF184:AJ184 AF188:AJ188 AF192:AJ192 AF196:AJ196 AF200:AJ200">
    <cfRule type="cellIs" dxfId="9343" priority="5696" operator="greaterThan">
      <formula>0.05</formula>
    </cfRule>
  </conditionalFormatting>
  <conditionalFormatting sqref="U143 U151 U159 U167 U175 U183 U191 U199 U147 U155 U163 U171 U179 U187 U195">
    <cfRule type="cellIs" dxfId="9342" priority="5695" operator="between">
      <formula>0.05</formula>
      <formula>700</formula>
    </cfRule>
  </conditionalFormatting>
  <conditionalFormatting sqref="U144 U152 U160 U168 U176 U184 U192 U200 U148 U156 U164 U172 U180 U188 U196">
    <cfRule type="cellIs" dxfId="9341" priority="5694" operator="equal">
      <formula>1</formula>
    </cfRule>
  </conditionalFormatting>
  <conditionalFormatting sqref="T143:T144 T151:T152 T159:T160 T167:T168 T175:T176 T183:T184 T191:T192 T199:T200 T145:U145 T153:U153 T161:U161 T169:U169 T177:U177 T185:U185 T193:U193 T201:U201 V143:V145 V151:V153 V159:V161 V167:V169 V175:V177 V183:V185 V191:V193 V199:V201 T150:V150 T158:V158 T166:V166 T174:V174 T182:V182 T190:V190 T198:V198 T147:T148 T155:T156 T163:T164 T171:T172 T179:T180 T187:T188 T195:T196 T149:U149 T157:U157 T165:U165 T173:U173 T181:U181 T189:U189 T197:U197 V147:V149 V155:V157 V163:V165 V171:V173 V179:V181 V187:V189 V195:V197 T146:V146 T154:V154 T162:V162 T170:V170 T178:V178 T186:V186 T194:V194 T142:V142">
    <cfRule type="cellIs" dxfId="9340" priority="5693" operator="equal">
      <formula>1</formula>
    </cfRule>
  </conditionalFormatting>
  <conditionalFormatting sqref="I144 I148 I152 I156 I160 I164 I168 I172 I176 I180 I184 I188 I192 I196 I200">
    <cfRule type="cellIs" dxfId="9339" priority="5692" operator="between">
      <formula>0.05</formula>
      <formula>100</formula>
    </cfRule>
  </conditionalFormatting>
  <conditionalFormatting sqref="K144:O144 K148:O148 K152:O152 K156:O156 K160:O160 K164:O164 K168:O168 K172:O172 K176:O176 K180:O180 K184:O184 K188:O188 K192:O192 K196:O196 K200:O200">
    <cfRule type="cellIs" dxfId="9338" priority="5691" operator="between">
      <formula>0.05</formula>
      <formula>100</formula>
    </cfRule>
  </conditionalFormatting>
  <conditionalFormatting sqref="AF144 AF148 AF152 AF156 AF160 AF164 AF168 AF172 AF176 AF180 AF184 AF188 AF192 AF196 AF200">
    <cfRule type="containsText" dxfId="9337" priority="5690" operator="containsText" text="ABP">
      <formula>NOT(ISERROR(SEARCH("ABP",AF144)))</formula>
    </cfRule>
  </conditionalFormatting>
  <conditionalFormatting sqref="AG144:AI144 AG148:AI148 AG152:AI152 AG156:AI156 AG160:AI160 AG164:AI164 AG168:AI168 AG172:AI172 AG176:AI176 AG180:AI180 AG184:AI184 AG188:AI188 AG192:AI192 AG196:AI196 AG200:AI200">
    <cfRule type="containsText" dxfId="9336" priority="5689" operator="containsText" text="ABP">
      <formula>NOT(ISERROR(SEARCH("ABP",AG144)))</formula>
    </cfRule>
  </conditionalFormatting>
  <conditionalFormatting sqref="AJ144 AJ148 AJ152 AJ156 AJ160 AJ164 AJ168 AJ172 AJ176 AJ180 AJ184 AJ188 AJ192 AJ196 AJ200">
    <cfRule type="containsText" dxfId="9335" priority="5688" operator="containsText" text="ABP">
      <formula>NOT(ISERROR(SEARCH("ABP",AJ144)))</formula>
    </cfRule>
  </conditionalFormatting>
  <conditionalFormatting sqref="BD144 BD148 BD152 BD156 BD160 BD164 BD168 BD172 BD176 BD180 BD184 BD188 BD192 BD196 BD200">
    <cfRule type="containsText" dxfId="9334" priority="5685" operator="containsText" text="ABP">
      <formula>NOT(ISERROR(SEARCH("ABP",BD144)))</formula>
    </cfRule>
  </conditionalFormatting>
  <conditionalFormatting sqref="AL21">
    <cfRule type="containsText" dxfId="9333" priority="5401" operator="containsText" text="Score">
      <formula>NOT(ISERROR(SEARCH("Score",AL21)))</formula>
    </cfRule>
    <cfRule type="cellIs" dxfId="9332" priority="5402" operator="greaterThan">
      <formula>$O$21</formula>
    </cfRule>
    <cfRule type="cellIs" dxfId="9331" priority="5403" operator="equal">
      <formula>$O$21</formula>
    </cfRule>
    <cfRule type="cellIs" dxfId="9330" priority="5404" operator="lessThan">
      <formula>$O$21</formula>
    </cfRule>
  </conditionalFormatting>
  <conditionalFormatting sqref="AM21">
    <cfRule type="containsText" dxfId="9329" priority="5397" operator="containsText" text="Score">
      <formula>NOT(ISERROR(SEARCH("Score",AM21)))</formula>
    </cfRule>
    <cfRule type="cellIs" dxfId="9328" priority="5398" operator="greaterThan">
      <formula>$O$21</formula>
    </cfRule>
    <cfRule type="cellIs" dxfId="9327" priority="5399" operator="equal">
      <formula>$O$21</formula>
    </cfRule>
    <cfRule type="cellIs" dxfId="9326" priority="5400" operator="lessThan">
      <formula>$O$21</formula>
    </cfRule>
  </conditionalFormatting>
  <conditionalFormatting sqref="AN21">
    <cfRule type="containsText" dxfId="9325" priority="5393" operator="containsText" text="Score">
      <formula>NOT(ISERROR(SEARCH("Score",AN21)))</formula>
    </cfRule>
    <cfRule type="cellIs" dxfId="9324" priority="5394" operator="greaterThan">
      <formula>$O$21</formula>
    </cfRule>
    <cfRule type="cellIs" dxfId="9323" priority="5395" operator="equal">
      <formula>$O$21</formula>
    </cfRule>
    <cfRule type="cellIs" dxfId="9322" priority="5396" operator="lessThan">
      <formula>$O$21</formula>
    </cfRule>
  </conditionalFormatting>
  <conditionalFormatting sqref="AO21">
    <cfRule type="containsText" dxfId="9321" priority="5389" operator="containsText" text="Score">
      <formula>NOT(ISERROR(SEARCH("Score",AO21)))</formula>
    </cfRule>
    <cfRule type="cellIs" dxfId="9320" priority="5390" operator="greaterThan">
      <formula>$O$21</formula>
    </cfRule>
    <cfRule type="cellIs" dxfId="9319" priority="5391" operator="equal">
      <formula>$O$21</formula>
    </cfRule>
    <cfRule type="cellIs" dxfId="9318" priority="5392" operator="lessThan">
      <formula>$O$21</formula>
    </cfRule>
  </conditionalFormatting>
  <conditionalFormatting sqref="AP21">
    <cfRule type="containsText" dxfId="9317" priority="5385" operator="containsText" text="Score">
      <formula>NOT(ISERROR(SEARCH("Score",AP21)))</formula>
    </cfRule>
    <cfRule type="cellIs" dxfId="9316" priority="5386" operator="greaterThan">
      <formula>$O$21</formula>
    </cfRule>
    <cfRule type="cellIs" dxfId="9315" priority="5387" operator="equal">
      <formula>$O$21</formula>
    </cfRule>
    <cfRule type="cellIs" dxfId="9314" priority="5388" operator="lessThan">
      <formula>$O$21</formula>
    </cfRule>
  </conditionalFormatting>
  <conditionalFormatting sqref="AQ21">
    <cfRule type="containsText" dxfId="9313" priority="5381" operator="containsText" text="Score">
      <formula>NOT(ISERROR(SEARCH("Score",AQ21)))</formula>
    </cfRule>
    <cfRule type="cellIs" dxfId="9312" priority="5382" operator="greaterThan">
      <formula>$O$21</formula>
    </cfRule>
    <cfRule type="cellIs" dxfId="9311" priority="5383" operator="equal">
      <formula>$O$21</formula>
    </cfRule>
    <cfRule type="cellIs" dxfId="9310" priority="5384" operator="lessThan">
      <formula>$O$21</formula>
    </cfRule>
  </conditionalFormatting>
  <conditionalFormatting sqref="AR21">
    <cfRule type="containsText" dxfId="9309" priority="5377" operator="containsText" text="Score">
      <formula>NOT(ISERROR(SEARCH("Score",AR21)))</formula>
    </cfRule>
    <cfRule type="cellIs" dxfId="9308" priority="5378" operator="greaterThan">
      <formula>$O$21</formula>
    </cfRule>
    <cfRule type="cellIs" dxfId="9307" priority="5379" operator="equal">
      <formula>$O$21</formula>
    </cfRule>
    <cfRule type="cellIs" dxfId="9306" priority="5380" operator="lessThan">
      <formula>$O$21</formula>
    </cfRule>
  </conditionalFormatting>
  <conditionalFormatting sqref="AS21">
    <cfRule type="containsText" dxfId="9305" priority="5373" operator="containsText" text="Score">
      <formula>NOT(ISERROR(SEARCH("Score",AS21)))</formula>
    </cfRule>
    <cfRule type="cellIs" dxfId="9304" priority="5374" operator="greaterThan">
      <formula>$O$21</formula>
    </cfRule>
    <cfRule type="cellIs" dxfId="9303" priority="5375" operator="equal">
      <formula>$O$21</formula>
    </cfRule>
    <cfRule type="cellIs" dxfId="9302" priority="5376" operator="lessThan">
      <formula>$O$21</formula>
    </cfRule>
  </conditionalFormatting>
  <conditionalFormatting sqref="AT21">
    <cfRule type="containsText" dxfId="9301" priority="5369" operator="containsText" text="Score">
      <formula>NOT(ISERROR(SEARCH("Score",AT21)))</formula>
    </cfRule>
    <cfRule type="cellIs" dxfId="9300" priority="5370" operator="greaterThan">
      <formula>$O$21</formula>
    </cfRule>
    <cfRule type="cellIs" dxfId="9299" priority="5371" operator="equal">
      <formula>$O$21</formula>
    </cfRule>
    <cfRule type="cellIs" dxfId="9298" priority="5372" operator="lessThan">
      <formula>$O$21</formula>
    </cfRule>
  </conditionalFormatting>
  <conditionalFormatting sqref="AU21">
    <cfRule type="containsText" dxfId="9297" priority="5365" operator="containsText" text="Score">
      <formula>NOT(ISERROR(SEARCH("Score",AU21)))</formula>
    </cfRule>
    <cfRule type="cellIs" dxfId="9296" priority="5366" operator="greaterThan">
      <formula>$O$21</formula>
    </cfRule>
    <cfRule type="cellIs" dxfId="9295" priority="5367" operator="equal">
      <formula>$O$21</formula>
    </cfRule>
    <cfRule type="cellIs" dxfId="9294" priority="5368" operator="lessThan">
      <formula>$O$21</formula>
    </cfRule>
  </conditionalFormatting>
  <conditionalFormatting sqref="AV21">
    <cfRule type="containsText" dxfId="9293" priority="5361" operator="containsText" text="Score">
      <formula>NOT(ISERROR(SEARCH("Score",AV21)))</formula>
    </cfRule>
    <cfRule type="cellIs" dxfId="9292" priority="5362" operator="greaterThan">
      <formula>$O$21</formula>
    </cfRule>
    <cfRule type="cellIs" dxfId="9291" priority="5363" operator="equal">
      <formula>$O$21</formula>
    </cfRule>
    <cfRule type="cellIs" dxfId="9290" priority="5364" operator="lessThan">
      <formula>$O$21</formula>
    </cfRule>
  </conditionalFormatting>
  <conditionalFormatting sqref="AW21">
    <cfRule type="containsText" dxfId="9289" priority="5357" operator="containsText" text="Score">
      <formula>NOT(ISERROR(SEARCH("Score",AW21)))</formula>
    </cfRule>
    <cfRule type="cellIs" dxfId="9288" priority="5358" operator="greaterThan">
      <formula>$O$21</formula>
    </cfRule>
    <cfRule type="cellIs" dxfId="9287" priority="5359" operator="equal">
      <formula>$O$21</formula>
    </cfRule>
    <cfRule type="cellIs" dxfId="9286" priority="5360" operator="lessThan">
      <formula>$O$21</formula>
    </cfRule>
  </conditionalFormatting>
  <conditionalFormatting sqref="AX21">
    <cfRule type="containsText" dxfId="9285" priority="5353" operator="containsText" text="Score">
      <formula>NOT(ISERROR(SEARCH("Score",AX21)))</formula>
    </cfRule>
    <cfRule type="cellIs" dxfId="9284" priority="5354" operator="greaterThan">
      <formula>$O$21</formula>
    </cfRule>
    <cfRule type="cellIs" dxfId="9283" priority="5355" operator="equal">
      <formula>$O$21</formula>
    </cfRule>
    <cfRule type="cellIs" dxfId="9282" priority="5356" operator="lessThan">
      <formula>$O$21</formula>
    </cfRule>
  </conditionalFormatting>
  <conditionalFormatting sqref="AY21">
    <cfRule type="containsText" dxfId="9281" priority="5349" operator="containsText" text="Score">
      <formula>NOT(ISERROR(SEARCH("Score",AY21)))</formula>
    </cfRule>
    <cfRule type="cellIs" dxfId="9280" priority="5350" operator="greaterThan">
      <formula>$O$21</formula>
    </cfRule>
    <cfRule type="cellIs" dxfId="9279" priority="5351" operator="equal">
      <formula>$O$21</formula>
    </cfRule>
    <cfRule type="cellIs" dxfId="9278" priority="5352" operator="lessThan">
      <formula>$O$21</formula>
    </cfRule>
  </conditionalFormatting>
  <conditionalFormatting sqref="AZ21">
    <cfRule type="containsText" dxfId="9277" priority="5345" operator="containsText" text="Score">
      <formula>NOT(ISERROR(SEARCH("Score",AZ21)))</formula>
    </cfRule>
    <cfRule type="cellIs" dxfId="9276" priority="5346" operator="greaterThan">
      <formula>$O$21</formula>
    </cfRule>
    <cfRule type="cellIs" dxfId="9275" priority="5347" operator="equal">
      <formula>$O$21</formula>
    </cfRule>
    <cfRule type="cellIs" dxfId="9274" priority="5348" operator="lessThan">
      <formula>$O$21</formula>
    </cfRule>
  </conditionalFormatting>
  <conditionalFormatting sqref="BA21">
    <cfRule type="containsText" dxfId="9273" priority="5341" operator="containsText" text="Score">
      <formula>NOT(ISERROR(SEARCH("Score",BA21)))</formula>
    </cfRule>
    <cfRule type="cellIs" dxfId="9272" priority="5342" operator="greaterThan">
      <formula>$O$21</formula>
    </cfRule>
    <cfRule type="cellIs" dxfId="9271" priority="5343" operator="equal">
      <formula>$O$21</formula>
    </cfRule>
    <cfRule type="cellIs" dxfId="9270" priority="5344" operator="lessThan">
      <formula>$O$21</formula>
    </cfRule>
  </conditionalFormatting>
  <conditionalFormatting sqref="BB21">
    <cfRule type="containsText" dxfId="9269" priority="5337" operator="containsText" text="Score">
      <formula>NOT(ISERROR(SEARCH("Score",BB21)))</formula>
    </cfRule>
    <cfRule type="cellIs" dxfId="9268" priority="5338" operator="greaterThan">
      <formula>$O$21</formula>
    </cfRule>
    <cfRule type="cellIs" dxfId="9267" priority="5339" operator="equal">
      <formula>$O$21</formula>
    </cfRule>
    <cfRule type="cellIs" dxfId="9266" priority="5340" operator="lessThan">
      <formula>$O$21</formula>
    </cfRule>
  </conditionalFormatting>
  <conditionalFormatting sqref="BC21">
    <cfRule type="containsText" dxfId="9265" priority="5333" operator="containsText" text="Score">
      <formula>NOT(ISERROR(SEARCH("Score",BC21)))</formula>
    </cfRule>
    <cfRule type="cellIs" dxfId="9264" priority="5334" operator="greaterThan">
      <formula>$O$21</formula>
    </cfRule>
    <cfRule type="cellIs" dxfId="9263" priority="5335" operator="equal">
      <formula>$O$21</formula>
    </cfRule>
    <cfRule type="cellIs" dxfId="9262" priority="5336" operator="lessThan">
      <formula>$O$21</formula>
    </cfRule>
  </conditionalFormatting>
  <conditionalFormatting sqref="AL25">
    <cfRule type="containsText" dxfId="9261" priority="5281" operator="containsText" text="Score">
      <formula>NOT(ISERROR(SEARCH("Score",AL25)))</formula>
    </cfRule>
    <cfRule type="cellIs" dxfId="9260" priority="5282" operator="greaterThan">
      <formula>$O$25</formula>
    </cfRule>
    <cfRule type="cellIs" dxfId="9259" priority="5283" operator="equal">
      <formula>$O$25</formula>
    </cfRule>
    <cfRule type="cellIs" dxfId="9258" priority="5284" operator="lessThan">
      <formula>$O$25</formula>
    </cfRule>
  </conditionalFormatting>
  <conditionalFormatting sqref="AM25">
    <cfRule type="containsText" dxfId="9257" priority="5277" operator="containsText" text="Score">
      <formula>NOT(ISERROR(SEARCH("Score",AM25)))</formula>
    </cfRule>
    <cfRule type="cellIs" dxfId="9256" priority="5278" operator="greaterThan">
      <formula>$O$25</formula>
    </cfRule>
    <cfRule type="cellIs" dxfId="9255" priority="5279" operator="equal">
      <formula>$O$25</formula>
    </cfRule>
    <cfRule type="cellIs" dxfId="9254" priority="5280" operator="lessThan">
      <formula>$O$25</formula>
    </cfRule>
  </conditionalFormatting>
  <conditionalFormatting sqref="AN25">
    <cfRule type="containsText" dxfId="9253" priority="5273" operator="containsText" text="Score">
      <formula>NOT(ISERROR(SEARCH("Score",AN25)))</formula>
    </cfRule>
    <cfRule type="cellIs" dxfId="9252" priority="5274" operator="greaterThan">
      <formula>$O$25</formula>
    </cfRule>
    <cfRule type="cellIs" dxfId="9251" priority="5275" operator="equal">
      <formula>$O$25</formula>
    </cfRule>
    <cfRule type="cellIs" dxfId="9250" priority="5276" operator="lessThan">
      <formula>$O$25</formula>
    </cfRule>
  </conditionalFormatting>
  <conditionalFormatting sqref="AO25">
    <cfRule type="containsText" dxfId="9249" priority="5269" operator="containsText" text="Score">
      <formula>NOT(ISERROR(SEARCH("Score",AO25)))</formula>
    </cfRule>
    <cfRule type="cellIs" dxfId="9248" priority="5270" operator="greaterThan">
      <formula>$O$25</formula>
    </cfRule>
    <cfRule type="cellIs" dxfId="9247" priority="5271" operator="equal">
      <formula>$O$25</formula>
    </cfRule>
    <cfRule type="cellIs" dxfId="9246" priority="5272" operator="lessThan">
      <formula>$O$25</formula>
    </cfRule>
  </conditionalFormatting>
  <conditionalFormatting sqref="AP25">
    <cfRule type="containsText" dxfId="9245" priority="5265" operator="containsText" text="Score">
      <formula>NOT(ISERROR(SEARCH("Score",AP25)))</formula>
    </cfRule>
    <cfRule type="cellIs" dxfId="9244" priority="5266" operator="greaterThan">
      <formula>$O$25</formula>
    </cfRule>
    <cfRule type="cellIs" dxfId="9243" priority="5267" operator="equal">
      <formula>$O$25</formula>
    </cfRule>
    <cfRule type="cellIs" dxfId="9242" priority="5268" operator="lessThan">
      <formula>$O$25</formula>
    </cfRule>
  </conditionalFormatting>
  <conditionalFormatting sqref="AQ25">
    <cfRule type="containsText" dxfId="9241" priority="5261" operator="containsText" text="Score">
      <formula>NOT(ISERROR(SEARCH("Score",AQ25)))</formula>
    </cfRule>
    <cfRule type="cellIs" dxfId="9240" priority="5262" operator="greaterThan">
      <formula>$O$25</formula>
    </cfRule>
    <cfRule type="cellIs" dxfId="9239" priority="5263" operator="equal">
      <formula>$O$25</formula>
    </cfRule>
    <cfRule type="cellIs" dxfId="9238" priority="5264" operator="lessThan">
      <formula>$O$25</formula>
    </cfRule>
  </conditionalFormatting>
  <conditionalFormatting sqref="AR25">
    <cfRule type="containsText" dxfId="9237" priority="5257" operator="containsText" text="Score">
      <formula>NOT(ISERROR(SEARCH("Score",AR25)))</formula>
    </cfRule>
    <cfRule type="cellIs" dxfId="9236" priority="5258" operator="greaterThan">
      <formula>$O$25</formula>
    </cfRule>
    <cfRule type="cellIs" dxfId="9235" priority="5259" operator="equal">
      <formula>$O$25</formula>
    </cfRule>
    <cfRule type="cellIs" dxfId="9234" priority="5260" operator="lessThan">
      <formula>$O$25</formula>
    </cfRule>
  </conditionalFormatting>
  <conditionalFormatting sqref="AS25">
    <cfRule type="containsText" dxfId="9233" priority="5253" operator="containsText" text="Score">
      <formula>NOT(ISERROR(SEARCH("Score",AS25)))</formula>
    </cfRule>
    <cfRule type="cellIs" dxfId="9232" priority="5254" operator="greaterThan">
      <formula>$O$25</formula>
    </cfRule>
    <cfRule type="cellIs" dxfId="9231" priority="5255" operator="equal">
      <formula>$O$25</formula>
    </cfRule>
    <cfRule type="cellIs" dxfId="9230" priority="5256" operator="lessThan">
      <formula>$O$25</formula>
    </cfRule>
  </conditionalFormatting>
  <conditionalFormatting sqref="AT25">
    <cfRule type="containsText" dxfId="9229" priority="5249" operator="containsText" text="Score">
      <formula>NOT(ISERROR(SEARCH("Score",AT25)))</formula>
    </cfRule>
    <cfRule type="cellIs" dxfId="9228" priority="5250" operator="greaterThan">
      <formula>$O$25</formula>
    </cfRule>
    <cfRule type="cellIs" dxfId="9227" priority="5251" operator="equal">
      <formula>$O$25</formula>
    </cfRule>
    <cfRule type="cellIs" dxfId="9226" priority="5252" operator="lessThan">
      <formula>$O$25</formula>
    </cfRule>
  </conditionalFormatting>
  <conditionalFormatting sqref="AU25">
    <cfRule type="containsText" dxfId="9225" priority="5245" operator="containsText" text="Score">
      <formula>NOT(ISERROR(SEARCH("Score",AU25)))</formula>
    </cfRule>
    <cfRule type="cellIs" dxfId="9224" priority="5246" operator="greaterThan">
      <formula>$O$25</formula>
    </cfRule>
    <cfRule type="cellIs" dxfId="9223" priority="5247" operator="equal">
      <formula>$O$25</formula>
    </cfRule>
    <cfRule type="cellIs" dxfId="9222" priority="5248" operator="lessThan">
      <formula>$O$25</formula>
    </cfRule>
  </conditionalFormatting>
  <conditionalFormatting sqref="AV25">
    <cfRule type="containsText" dxfId="9221" priority="5241" operator="containsText" text="Score">
      <formula>NOT(ISERROR(SEARCH("Score",AV25)))</formula>
    </cfRule>
    <cfRule type="cellIs" dxfId="9220" priority="5242" operator="greaterThan">
      <formula>$O$25</formula>
    </cfRule>
    <cfRule type="cellIs" dxfId="9219" priority="5243" operator="equal">
      <formula>$O$25</formula>
    </cfRule>
    <cfRule type="cellIs" dxfId="9218" priority="5244" operator="lessThan">
      <formula>$O$25</formula>
    </cfRule>
  </conditionalFormatting>
  <conditionalFormatting sqref="AW25">
    <cfRule type="containsText" dxfId="9217" priority="5237" operator="containsText" text="Score">
      <formula>NOT(ISERROR(SEARCH("Score",AW25)))</formula>
    </cfRule>
    <cfRule type="cellIs" dxfId="9216" priority="5238" operator="greaterThan">
      <formula>$O$25</formula>
    </cfRule>
    <cfRule type="cellIs" dxfId="9215" priority="5239" operator="equal">
      <formula>$O$25</formula>
    </cfRule>
    <cfRule type="cellIs" dxfId="9214" priority="5240" operator="lessThan">
      <formula>$O$25</formula>
    </cfRule>
  </conditionalFormatting>
  <conditionalFormatting sqref="AX25">
    <cfRule type="containsText" dxfId="9213" priority="5233" operator="containsText" text="Score">
      <formula>NOT(ISERROR(SEARCH("Score",AX25)))</formula>
    </cfRule>
    <cfRule type="cellIs" dxfId="9212" priority="5234" operator="greaterThan">
      <formula>$O$25</formula>
    </cfRule>
    <cfRule type="cellIs" dxfId="9211" priority="5235" operator="equal">
      <formula>$O$25</formula>
    </cfRule>
    <cfRule type="cellIs" dxfId="9210" priority="5236" operator="lessThan">
      <formula>$O$25</formula>
    </cfRule>
  </conditionalFormatting>
  <conditionalFormatting sqref="AY25">
    <cfRule type="containsText" dxfId="9209" priority="5229" operator="containsText" text="Score">
      <formula>NOT(ISERROR(SEARCH("Score",AY25)))</formula>
    </cfRule>
    <cfRule type="cellIs" dxfId="9208" priority="5230" operator="greaterThan">
      <formula>$O$25</formula>
    </cfRule>
    <cfRule type="cellIs" dxfId="9207" priority="5231" operator="equal">
      <formula>$O$25</formula>
    </cfRule>
    <cfRule type="cellIs" dxfId="9206" priority="5232" operator="lessThan">
      <formula>$O$25</formula>
    </cfRule>
  </conditionalFormatting>
  <conditionalFormatting sqref="AZ25">
    <cfRule type="containsText" dxfId="9205" priority="5225" operator="containsText" text="Score">
      <formula>NOT(ISERROR(SEARCH("Score",AZ25)))</formula>
    </cfRule>
    <cfRule type="cellIs" dxfId="9204" priority="5226" operator="greaterThan">
      <formula>$O$25</formula>
    </cfRule>
    <cfRule type="cellIs" dxfId="9203" priority="5227" operator="equal">
      <formula>$O$25</formula>
    </cfRule>
    <cfRule type="cellIs" dxfId="9202" priority="5228" operator="lessThan">
      <formula>$O$25</formula>
    </cfRule>
  </conditionalFormatting>
  <conditionalFormatting sqref="BA25">
    <cfRule type="containsText" dxfId="9201" priority="5221" operator="containsText" text="Score">
      <formula>NOT(ISERROR(SEARCH("Score",BA25)))</formula>
    </cfRule>
    <cfRule type="cellIs" dxfId="9200" priority="5222" operator="greaterThan">
      <formula>$O$25</formula>
    </cfRule>
    <cfRule type="cellIs" dxfId="9199" priority="5223" operator="equal">
      <formula>$O$25</formula>
    </cfRule>
    <cfRule type="cellIs" dxfId="9198" priority="5224" operator="lessThan">
      <formula>$O$25</formula>
    </cfRule>
  </conditionalFormatting>
  <conditionalFormatting sqref="BB25">
    <cfRule type="containsText" dxfId="9197" priority="5217" operator="containsText" text="Score">
      <formula>NOT(ISERROR(SEARCH("Score",BB25)))</formula>
    </cfRule>
    <cfRule type="cellIs" dxfId="9196" priority="5218" operator="greaterThan">
      <formula>$O$25</formula>
    </cfRule>
    <cfRule type="cellIs" dxfId="9195" priority="5219" operator="equal">
      <formula>$O$25</formula>
    </cfRule>
    <cfRule type="cellIs" dxfId="9194" priority="5220" operator="lessThan">
      <formula>$O$25</formula>
    </cfRule>
  </conditionalFormatting>
  <conditionalFormatting sqref="BC25">
    <cfRule type="containsText" dxfId="9193" priority="5213" operator="containsText" text="Score">
      <formula>NOT(ISERROR(SEARCH("Score",BC25)))</formula>
    </cfRule>
    <cfRule type="cellIs" dxfId="9192" priority="5214" operator="greaterThan">
      <formula>$O$25</formula>
    </cfRule>
    <cfRule type="cellIs" dxfId="9191" priority="5215" operator="equal">
      <formula>$O$25</formula>
    </cfRule>
    <cfRule type="cellIs" dxfId="9190" priority="5216" operator="lessThan">
      <formula>$O$25</formula>
    </cfRule>
  </conditionalFormatting>
  <conditionalFormatting sqref="AL29">
    <cfRule type="containsText" dxfId="9189" priority="5161" operator="containsText" text="Score">
      <formula>NOT(ISERROR(SEARCH("Score",AL29)))</formula>
    </cfRule>
    <cfRule type="cellIs" dxfId="9188" priority="5162" operator="greaterThan">
      <formula>$O$29</formula>
    </cfRule>
    <cfRule type="cellIs" dxfId="9187" priority="5163" operator="equal">
      <formula>$O$29</formula>
    </cfRule>
    <cfRule type="cellIs" dxfId="9186" priority="5164" operator="lessThan">
      <formula>$O$29</formula>
    </cfRule>
  </conditionalFormatting>
  <conditionalFormatting sqref="AM29">
    <cfRule type="containsText" dxfId="9185" priority="5157" operator="containsText" text="Score">
      <formula>NOT(ISERROR(SEARCH("Score",AM29)))</formula>
    </cfRule>
    <cfRule type="cellIs" dxfId="9184" priority="5158" operator="greaterThan">
      <formula>$O$29</formula>
    </cfRule>
    <cfRule type="cellIs" dxfId="9183" priority="5159" operator="equal">
      <formula>$O$29</formula>
    </cfRule>
    <cfRule type="cellIs" dxfId="9182" priority="5160" operator="lessThan">
      <formula>$O$29</formula>
    </cfRule>
  </conditionalFormatting>
  <conditionalFormatting sqref="AN29">
    <cfRule type="containsText" dxfId="9181" priority="5153" operator="containsText" text="Score">
      <formula>NOT(ISERROR(SEARCH("Score",AN29)))</formula>
    </cfRule>
    <cfRule type="cellIs" dxfId="9180" priority="5154" operator="greaterThan">
      <formula>$O$29</formula>
    </cfRule>
    <cfRule type="cellIs" dxfId="9179" priority="5155" operator="equal">
      <formula>$O$29</formula>
    </cfRule>
    <cfRule type="cellIs" dxfId="9178" priority="5156" operator="lessThan">
      <formula>$O$29</formula>
    </cfRule>
  </conditionalFormatting>
  <conditionalFormatting sqref="AO29">
    <cfRule type="containsText" dxfId="9177" priority="5149" operator="containsText" text="Score">
      <formula>NOT(ISERROR(SEARCH("Score",AO29)))</formula>
    </cfRule>
    <cfRule type="cellIs" dxfId="9176" priority="5150" operator="greaterThan">
      <formula>$O$29</formula>
    </cfRule>
    <cfRule type="cellIs" dxfId="9175" priority="5151" operator="equal">
      <formula>$O$29</formula>
    </cfRule>
    <cfRule type="cellIs" dxfId="9174" priority="5152" operator="lessThan">
      <formula>$O$29</formula>
    </cfRule>
  </conditionalFormatting>
  <conditionalFormatting sqref="AP29">
    <cfRule type="containsText" dxfId="9173" priority="5145" operator="containsText" text="Score">
      <formula>NOT(ISERROR(SEARCH("Score",AP29)))</formula>
    </cfRule>
    <cfRule type="cellIs" dxfId="9172" priority="5146" operator="greaterThan">
      <formula>$O$29</formula>
    </cfRule>
    <cfRule type="cellIs" dxfId="9171" priority="5147" operator="equal">
      <formula>$O$29</formula>
    </cfRule>
    <cfRule type="cellIs" dxfId="9170" priority="5148" operator="lessThan">
      <formula>$O$29</formula>
    </cfRule>
  </conditionalFormatting>
  <conditionalFormatting sqref="AQ29">
    <cfRule type="containsText" dxfId="9169" priority="5141" operator="containsText" text="Score">
      <formula>NOT(ISERROR(SEARCH("Score",AQ29)))</formula>
    </cfRule>
    <cfRule type="cellIs" dxfId="9168" priority="5142" operator="greaterThan">
      <formula>$O$29</formula>
    </cfRule>
    <cfRule type="cellIs" dxfId="9167" priority="5143" operator="equal">
      <formula>$O$29</formula>
    </cfRule>
    <cfRule type="cellIs" dxfId="9166" priority="5144" operator="lessThan">
      <formula>$O$29</formula>
    </cfRule>
  </conditionalFormatting>
  <conditionalFormatting sqref="AR29">
    <cfRule type="containsText" dxfId="9165" priority="5137" operator="containsText" text="Score">
      <formula>NOT(ISERROR(SEARCH("Score",AR29)))</formula>
    </cfRule>
    <cfRule type="cellIs" dxfId="9164" priority="5138" operator="greaterThan">
      <formula>$O$29</formula>
    </cfRule>
    <cfRule type="cellIs" dxfId="9163" priority="5139" operator="equal">
      <formula>$O$29</formula>
    </cfRule>
    <cfRule type="cellIs" dxfId="9162" priority="5140" operator="lessThan">
      <formula>$O$29</formula>
    </cfRule>
  </conditionalFormatting>
  <conditionalFormatting sqref="AS29">
    <cfRule type="containsText" dxfId="9161" priority="5133" operator="containsText" text="Score">
      <formula>NOT(ISERROR(SEARCH("Score",AS29)))</formula>
    </cfRule>
    <cfRule type="cellIs" dxfId="9160" priority="5134" operator="greaterThan">
      <formula>$O$29</formula>
    </cfRule>
    <cfRule type="cellIs" dxfId="9159" priority="5135" operator="equal">
      <formula>$O$29</formula>
    </cfRule>
    <cfRule type="cellIs" dxfId="9158" priority="5136" operator="lessThan">
      <formula>$O$29</formula>
    </cfRule>
  </conditionalFormatting>
  <conditionalFormatting sqref="AT29">
    <cfRule type="containsText" dxfId="9157" priority="5129" operator="containsText" text="Score">
      <formula>NOT(ISERROR(SEARCH("Score",AT29)))</formula>
    </cfRule>
    <cfRule type="cellIs" dxfId="9156" priority="5130" operator="greaterThan">
      <formula>$O$29</formula>
    </cfRule>
    <cfRule type="cellIs" dxfId="9155" priority="5131" operator="equal">
      <formula>$O$29</formula>
    </cfRule>
    <cfRule type="cellIs" dxfId="9154" priority="5132" operator="lessThan">
      <formula>$O$29</formula>
    </cfRule>
  </conditionalFormatting>
  <conditionalFormatting sqref="AU29">
    <cfRule type="containsText" dxfId="9153" priority="5125" operator="containsText" text="Score">
      <formula>NOT(ISERROR(SEARCH("Score",AU29)))</formula>
    </cfRule>
    <cfRule type="cellIs" dxfId="9152" priority="5126" operator="greaterThan">
      <formula>$O$29</formula>
    </cfRule>
    <cfRule type="cellIs" dxfId="9151" priority="5127" operator="equal">
      <formula>$O$29</formula>
    </cfRule>
    <cfRule type="cellIs" dxfId="9150" priority="5128" operator="lessThan">
      <formula>$O$29</formula>
    </cfRule>
  </conditionalFormatting>
  <conditionalFormatting sqref="AV29">
    <cfRule type="containsText" dxfId="9149" priority="5121" operator="containsText" text="Score">
      <formula>NOT(ISERROR(SEARCH("Score",AV29)))</formula>
    </cfRule>
    <cfRule type="cellIs" dxfId="9148" priority="5122" operator="greaterThan">
      <formula>$O$29</formula>
    </cfRule>
    <cfRule type="cellIs" dxfId="9147" priority="5123" operator="equal">
      <formula>$O$29</formula>
    </cfRule>
    <cfRule type="cellIs" dxfId="9146" priority="5124" operator="lessThan">
      <formula>$O$29</formula>
    </cfRule>
  </conditionalFormatting>
  <conditionalFormatting sqref="AW29">
    <cfRule type="containsText" dxfId="9145" priority="5117" operator="containsText" text="Score">
      <formula>NOT(ISERROR(SEARCH("Score",AW29)))</formula>
    </cfRule>
    <cfRule type="cellIs" dxfId="9144" priority="5118" operator="greaterThan">
      <formula>$O$29</formula>
    </cfRule>
    <cfRule type="cellIs" dxfId="9143" priority="5119" operator="equal">
      <formula>$O$29</formula>
    </cfRule>
    <cfRule type="cellIs" dxfId="9142" priority="5120" operator="lessThan">
      <formula>$O$29</formula>
    </cfRule>
  </conditionalFormatting>
  <conditionalFormatting sqref="AX29">
    <cfRule type="containsText" dxfId="9141" priority="5113" operator="containsText" text="Score">
      <formula>NOT(ISERROR(SEARCH("Score",AX29)))</formula>
    </cfRule>
    <cfRule type="cellIs" dxfId="9140" priority="5114" operator="greaterThan">
      <formula>$O$29</formula>
    </cfRule>
    <cfRule type="cellIs" dxfId="9139" priority="5115" operator="equal">
      <formula>$O$29</formula>
    </cfRule>
    <cfRule type="cellIs" dxfId="9138" priority="5116" operator="lessThan">
      <formula>$O$29</formula>
    </cfRule>
  </conditionalFormatting>
  <conditionalFormatting sqref="AY29">
    <cfRule type="containsText" dxfId="9137" priority="5109" operator="containsText" text="Score">
      <formula>NOT(ISERROR(SEARCH("Score",AY29)))</formula>
    </cfRule>
    <cfRule type="cellIs" dxfId="9136" priority="5110" operator="greaterThan">
      <formula>$O$29</formula>
    </cfRule>
    <cfRule type="cellIs" dxfId="9135" priority="5111" operator="equal">
      <formula>$O$29</formula>
    </cfRule>
    <cfRule type="cellIs" dxfId="9134" priority="5112" operator="lessThan">
      <formula>$O$29</formula>
    </cfRule>
  </conditionalFormatting>
  <conditionalFormatting sqref="AZ29">
    <cfRule type="containsText" dxfId="9133" priority="5105" operator="containsText" text="Score">
      <formula>NOT(ISERROR(SEARCH("Score",AZ29)))</formula>
    </cfRule>
    <cfRule type="cellIs" dxfId="9132" priority="5106" operator="greaterThan">
      <formula>$O$29</formula>
    </cfRule>
    <cfRule type="cellIs" dxfId="9131" priority="5107" operator="equal">
      <formula>$O$29</formula>
    </cfRule>
    <cfRule type="cellIs" dxfId="9130" priority="5108" operator="lessThan">
      <formula>$O$29</formula>
    </cfRule>
  </conditionalFormatting>
  <conditionalFormatting sqref="BA29">
    <cfRule type="containsText" dxfId="9129" priority="5101" operator="containsText" text="Score">
      <formula>NOT(ISERROR(SEARCH("Score",BA29)))</formula>
    </cfRule>
    <cfRule type="cellIs" dxfId="9128" priority="5102" operator="greaterThan">
      <formula>$O$29</formula>
    </cfRule>
    <cfRule type="cellIs" dxfId="9127" priority="5103" operator="equal">
      <formula>$O$29</formula>
    </cfRule>
    <cfRule type="cellIs" dxfId="9126" priority="5104" operator="lessThan">
      <formula>$O$29</formula>
    </cfRule>
  </conditionalFormatting>
  <conditionalFormatting sqref="BB29">
    <cfRule type="containsText" dxfId="9125" priority="5097" operator="containsText" text="Score">
      <formula>NOT(ISERROR(SEARCH("Score",BB29)))</formula>
    </cfRule>
    <cfRule type="cellIs" dxfId="9124" priority="5098" operator="greaterThan">
      <formula>$O$29</formula>
    </cfRule>
    <cfRule type="cellIs" dxfId="9123" priority="5099" operator="equal">
      <formula>$O$29</formula>
    </cfRule>
    <cfRule type="cellIs" dxfId="9122" priority="5100" operator="lessThan">
      <formula>$O$29</formula>
    </cfRule>
  </conditionalFormatting>
  <conditionalFormatting sqref="BC29">
    <cfRule type="containsText" dxfId="9121" priority="5093" operator="containsText" text="Score">
      <formula>NOT(ISERROR(SEARCH("Score",BC29)))</formula>
    </cfRule>
    <cfRule type="cellIs" dxfId="9120" priority="5094" operator="greaterThan">
      <formula>$O$29</formula>
    </cfRule>
    <cfRule type="cellIs" dxfId="9119" priority="5095" operator="equal">
      <formula>$O$29</formula>
    </cfRule>
    <cfRule type="cellIs" dxfId="9118" priority="5096" operator="lessThan">
      <formula>$O$29</formula>
    </cfRule>
  </conditionalFormatting>
  <conditionalFormatting sqref="AL33">
    <cfRule type="containsText" dxfId="9117" priority="5041" operator="containsText" text="Score">
      <formula>NOT(ISERROR(SEARCH("Score",AL33)))</formula>
    </cfRule>
    <cfRule type="cellIs" dxfId="9116" priority="5042" operator="greaterThan">
      <formula>$O$33</formula>
    </cfRule>
    <cfRule type="cellIs" dxfId="9115" priority="5043" operator="equal">
      <formula>$O$33</formula>
    </cfRule>
    <cfRule type="cellIs" dxfId="9114" priority="5044" operator="lessThan">
      <formula>$O$33</formula>
    </cfRule>
  </conditionalFormatting>
  <conditionalFormatting sqref="AM33">
    <cfRule type="containsText" dxfId="9113" priority="5037" operator="containsText" text="Score">
      <formula>NOT(ISERROR(SEARCH("Score",AM33)))</formula>
    </cfRule>
    <cfRule type="cellIs" dxfId="9112" priority="5038" operator="greaterThan">
      <formula>$O$33</formula>
    </cfRule>
    <cfRule type="cellIs" dxfId="9111" priority="5039" operator="equal">
      <formula>$O$33</formula>
    </cfRule>
    <cfRule type="cellIs" dxfId="9110" priority="5040" operator="lessThan">
      <formula>$O$33</formula>
    </cfRule>
  </conditionalFormatting>
  <conditionalFormatting sqref="AN33">
    <cfRule type="containsText" dxfId="9109" priority="5033" operator="containsText" text="Score">
      <formula>NOT(ISERROR(SEARCH("Score",AN33)))</formula>
    </cfRule>
    <cfRule type="cellIs" dxfId="9108" priority="5034" operator="greaterThan">
      <formula>$O$33</formula>
    </cfRule>
    <cfRule type="cellIs" dxfId="9107" priority="5035" operator="equal">
      <formula>$O$33</formula>
    </cfRule>
    <cfRule type="cellIs" dxfId="9106" priority="5036" operator="lessThan">
      <formula>$O$33</formula>
    </cfRule>
  </conditionalFormatting>
  <conditionalFormatting sqref="AO33">
    <cfRule type="containsText" dxfId="9105" priority="5029" operator="containsText" text="Score">
      <formula>NOT(ISERROR(SEARCH("Score",AO33)))</formula>
    </cfRule>
    <cfRule type="cellIs" dxfId="9104" priority="5030" operator="greaterThan">
      <formula>$O$33</formula>
    </cfRule>
    <cfRule type="cellIs" dxfId="9103" priority="5031" operator="equal">
      <formula>$O$33</formula>
    </cfRule>
    <cfRule type="cellIs" dxfId="9102" priority="5032" operator="lessThan">
      <formula>$O$33</formula>
    </cfRule>
  </conditionalFormatting>
  <conditionalFormatting sqref="AP33">
    <cfRule type="containsText" dxfId="9101" priority="5025" operator="containsText" text="Score">
      <formula>NOT(ISERROR(SEARCH("Score",AP33)))</formula>
    </cfRule>
    <cfRule type="cellIs" dxfId="9100" priority="5026" operator="greaterThan">
      <formula>$O$33</formula>
    </cfRule>
    <cfRule type="cellIs" dxfId="9099" priority="5027" operator="equal">
      <formula>$O$33</formula>
    </cfRule>
    <cfRule type="cellIs" dxfId="9098" priority="5028" operator="lessThan">
      <formula>$O$33</formula>
    </cfRule>
  </conditionalFormatting>
  <conditionalFormatting sqref="AQ33">
    <cfRule type="containsText" dxfId="9097" priority="5021" operator="containsText" text="Score">
      <formula>NOT(ISERROR(SEARCH("Score",AQ33)))</formula>
    </cfRule>
    <cfRule type="cellIs" dxfId="9096" priority="5022" operator="greaterThan">
      <formula>$O$33</formula>
    </cfRule>
    <cfRule type="cellIs" dxfId="9095" priority="5023" operator="equal">
      <formula>$O$33</formula>
    </cfRule>
    <cfRule type="cellIs" dxfId="9094" priority="5024" operator="lessThan">
      <formula>$O$33</formula>
    </cfRule>
  </conditionalFormatting>
  <conditionalFormatting sqref="AR33">
    <cfRule type="containsText" dxfId="9093" priority="5017" operator="containsText" text="Score">
      <formula>NOT(ISERROR(SEARCH("Score",AR33)))</formula>
    </cfRule>
    <cfRule type="cellIs" dxfId="9092" priority="5018" operator="greaterThan">
      <formula>$O$33</formula>
    </cfRule>
    <cfRule type="cellIs" dxfId="9091" priority="5019" operator="equal">
      <formula>$O$33</formula>
    </cfRule>
    <cfRule type="cellIs" dxfId="9090" priority="5020" operator="lessThan">
      <formula>$O$33</formula>
    </cfRule>
  </conditionalFormatting>
  <conditionalFormatting sqref="AS33">
    <cfRule type="containsText" dxfId="9089" priority="5013" operator="containsText" text="Score">
      <formula>NOT(ISERROR(SEARCH("Score",AS33)))</formula>
    </cfRule>
    <cfRule type="cellIs" dxfId="9088" priority="5014" operator="greaterThan">
      <formula>$O$33</formula>
    </cfRule>
    <cfRule type="cellIs" dxfId="9087" priority="5015" operator="equal">
      <formula>$O$33</formula>
    </cfRule>
    <cfRule type="cellIs" dxfId="9086" priority="5016" operator="lessThan">
      <formula>$O$33</formula>
    </cfRule>
  </conditionalFormatting>
  <conditionalFormatting sqref="AT33">
    <cfRule type="containsText" dxfId="9085" priority="5009" operator="containsText" text="Score">
      <formula>NOT(ISERROR(SEARCH("Score",AT33)))</formula>
    </cfRule>
    <cfRule type="cellIs" dxfId="9084" priority="5010" operator="greaterThan">
      <formula>$O$33</formula>
    </cfRule>
    <cfRule type="cellIs" dxfId="9083" priority="5011" operator="equal">
      <formula>$O$33</formula>
    </cfRule>
    <cfRule type="cellIs" dxfId="9082" priority="5012" operator="lessThan">
      <formula>$O$33</formula>
    </cfRule>
  </conditionalFormatting>
  <conditionalFormatting sqref="AU33">
    <cfRule type="containsText" dxfId="9081" priority="5005" operator="containsText" text="Score">
      <formula>NOT(ISERROR(SEARCH("Score",AU33)))</formula>
    </cfRule>
    <cfRule type="cellIs" dxfId="9080" priority="5006" operator="greaterThan">
      <formula>$O$33</formula>
    </cfRule>
    <cfRule type="cellIs" dxfId="9079" priority="5007" operator="equal">
      <formula>$O$33</formula>
    </cfRule>
    <cfRule type="cellIs" dxfId="9078" priority="5008" operator="lessThan">
      <formula>$O$33</formula>
    </cfRule>
  </conditionalFormatting>
  <conditionalFormatting sqref="AV33">
    <cfRule type="containsText" dxfId="9077" priority="5001" operator="containsText" text="Score">
      <formula>NOT(ISERROR(SEARCH("Score",AV33)))</formula>
    </cfRule>
    <cfRule type="cellIs" dxfId="9076" priority="5002" operator="greaterThan">
      <formula>$O$33</formula>
    </cfRule>
    <cfRule type="cellIs" dxfId="9075" priority="5003" operator="equal">
      <formula>$O$33</formula>
    </cfRule>
    <cfRule type="cellIs" dxfId="9074" priority="5004" operator="lessThan">
      <formula>$O$33</formula>
    </cfRule>
  </conditionalFormatting>
  <conditionalFormatting sqref="AW33">
    <cfRule type="containsText" dxfId="9073" priority="4997" operator="containsText" text="Score">
      <formula>NOT(ISERROR(SEARCH("Score",AW33)))</formula>
    </cfRule>
    <cfRule type="cellIs" dxfId="9072" priority="4998" operator="greaterThan">
      <formula>$O$33</formula>
    </cfRule>
    <cfRule type="cellIs" dxfId="9071" priority="4999" operator="equal">
      <formula>$O$33</formula>
    </cfRule>
    <cfRule type="cellIs" dxfId="9070" priority="5000" operator="lessThan">
      <formula>$O$33</formula>
    </cfRule>
  </conditionalFormatting>
  <conditionalFormatting sqref="AX33">
    <cfRule type="containsText" dxfId="9069" priority="4993" operator="containsText" text="Score">
      <formula>NOT(ISERROR(SEARCH("Score",AX33)))</formula>
    </cfRule>
    <cfRule type="cellIs" dxfId="9068" priority="4994" operator="greaterThan">
      <formula>$O$33</formula>
    </cfRule>
    <cfRule type="cellIs" dxfId="9067" priority="4995" operator="equal">
      <formula>$O$33</formula>
    </cfRule>
    <cfRule type="cellIs" dxfId="9066" priority="4996" operator="lessThan">
      <formula>$O$33</formula>
    </cfRule>
  </conditionalFormatting>
  <conditionalFormatting sqref="AY33">
    <cfRule type="containsText" dxfId="9065" priority="4989" operator="containsText" text="Score">
      <formula>NOT(ISERROR(SEARCH("Score",AY33)))</formula>
    </cfRule>
    <cfRule type="cellIs" dxfId="9064" priority="4990" operator="greaterThan">
      <formula>$O$33</formula>
    </cfRule>
    <cfRule type="cellIs" dxfId="9063" priority="4991" operator="equal">
      <formula>$O$33</formula>
    </cfRule>
    <cfRule type="cellIs" dxfId="9062" priority="4992" operator="lessThan">
      <formula>$O$33</formula>
    </cfRule>
  </conditionalFormatting>
  <conditionalFormatting sqref="AZ33">
    <cfRule type="containsText" dxfId="9061" priority="4985" operator="containsText" text="Score">
      <formula>NOT(ISERROR(SEARCH("Score",AZ33)))</formula>
    </cfRule>
    <cfRule type="cellIs" dxfId="9060" priority="4986" operator="greaterThan">
      <formula>$O$33</formula>
    </cfRule>
    <cfRule type="cellIs" dxfId="9059" priority="4987" operator="equal">
      <formula>$O$33</formula>
    </cfRule>
    <cfRule type="cellIs" dxfId="9058" priority="4988" operator="lessThan">
      <formula>$O$33</formula>
    </cfRule>
  </conditionalFormatting>
  <conditionalFormatting sqref="BA33">
    <cfRule type="containsText" dxfId="9057" priority="4981" operator="containsText" text="Score">
      <formula>NOT(ISERROR(SEARCH("Score",BA33)))</formula>
    </cfRule>
    <cfRule type="cellIs" dxfId="9056" priority="4982" operator="greaterThan">
      <formula>$O$33</formula>
    </cfRule>
    <cfRule type="cellIs" dxfId="9055" priority="4983" operator="equal">
      <formula>$O$33</formula>
    </cfRule>
    <cfRule type="cellIs" dxfId="9054" priority="4984" operator="lessThan">
      <formula>$O$33</formula>
    </cfRule>
  </conditionalFormatting>
  <conditionalFormatting sqref="BB33">
    <cfRule type="containsText" dxfId="9053" priority="4977" operator="containsText" text="Score">
      <formula>NOT(ISERROR(SEARCH("Score",BB33)))</formula>
    </cfRule>
    <cfRule type="cellIs" dxfId="9052" priority="4978" operator="greaterThan">
      <formula>$O$33</formula>
    </cfRule>
    <cfRule type="cellIs" dxfId="9051" priority="4979" operator="equal">
      <formula>$O$33</formula>
    </cfRule>
    <cfRule type="cellIs" dxfId="9050" priority="4980" operator="lessThan">
      <formula>$O$33</formula>
    </cfRule>
  </conditionalFormatting>
  <conditionalFormatting sqref="BC33">
    <cfRule type="containsText" dxfId="9049" priority="4973" operator="containsText" text="Score">
      <formula>NOT(ISERROR(SEARCH("Score",BC33)))</formula>
    </cfRule>
    <cfRule type="cellIs" dxfId="9048" priority="4974" operator="greaterThan">
      <formula>$O$33</formula>
    </cfRule>
    <cfRule type="cellIs" dxfId="9047" priority="4975" operator="equal">
      <formula>$O$33</formula>
    </cfRule>
    <cfRule type="cellIs" dxfId="9046" priority="4976" operator="lessThan">
      <formula>$O$33</formula>
    </cfRule>
  </conditionalFormatting>
  <conditionalFormatting sqref="AL37">
    <cfRule type="containsText" dxfId="9045" priority="4921" operator="containsText" text="Score">
      <formula>NOT(ISERROR(SEARCH("Score",AL37)))</formula>
    </cfRule>
    <cfRule type="cellIs" dxfId="9044" priority="4922" operator="greaterThan">
      <formula>$O$37</formula>
    </cfRule>
    <cfRule type="cellIs" dxfId="9043" priority="4923" operator="equal">
      <formula>$O$37</formula>
    </cfRule>
    <cfRule type="cellIs" dxfId="9042" priority="4924" operator="lessThan">
      <formula>$O$37</formula>
    </cfRule>
  </conditionalFormatting>
  <conditionalFormatting sqref="AM37">
    <cfRule type="containsText" dxfId="9041" priority="4917" operator="containsText" text="Score">
      <formula>NOT(ISERROR(SEARCH("Score",AM37)))</formula>
    </cfRule>
    <cfRule type="cellIs" dxfId="9040" priority="4918" operator="greaterThan">
      <formula>$O$37</formula>
    </cfRule>
    <cfRule type="cellIs" dxfId="9039" priority="4919" operator="equal">
      <formula>$O$37</formula>
    </cfRule>
    <cfRule type="cellIs" dxfId="9038" priority="4920" operator="lessThan">
      <formula>$O$37</formula>
    </cfRule>
  </conditionalFormatting>
  <conditionalFormatting sqref="AN37">
    <cfRule type="containsText" dxfId="9037" priority="4913" operator="containsText" text="Score">
      <formula>NOT(ISERROR(SEARCH("Score",AN37)))</formula>
    </cfRule>
    <cfRule type="cellIs" dxfId="9036" priority="4914" operator="greaterThan">
      <formula>$O$37</formula>
    </cfRule>
    <cfRule type="cellIs" dxfId="9035" priority="4915" operator="equal">
      <formula>$O$37</formula>
    </cfRule>
    <cfRule type="cellIs" dxfId="9034" priority="4916" operator="lessThan">
      <formula>$O$37</formula>
    </cfRule>
  </conditionalFormatting>
  <conditionalFormatting sqref="AO37">
    <cfRule type="containsText" dxfId="9033" priority="4909" operator="containsText" text="Score">
      <formula>NOT(ISERROR(SEARCH("Score",AO37)))</formula>
    </cfRule>
    <cfRule type="cellIs" dxfId="9032" priority="4910" operator="greaterThan">
      <formula>$O$37</formula>
    </cfRule>
    <cfRule type="cellIs" dxfId="9031" priority="4911" operator="equal">
      <formula>$O$37</formula>
    </cfRule>
    <cfRule type="cellIs" dxfId="9030" priority="4912" operator="lessThan">
      <formula>$O$37</formula>
    </cfRule>
  </conditionalFormatting>
  <conditionalFormatting sqref="AP37">
    <cfRule type="containsText" dxfId="9029" priority="4905" operator="containsText" text="Score">
      <formula>NOT(ISERROR(SEARCH("Score",AP37)))</formula>
    </cfRule>
    <cfRule type="cellIs" dxfId="9028" priority="4906" operator="greaterThan">
      <formula>$O$37</formula>
    </cfRule>
    <cfRule type="cellIs" dxfId="9027" priority="4907" operator="equal">
      <formula>$O$37</formula>
    </cfRule>
    <cfRule type="cellIs" dxfId="9026" priority="4908" operator="lessThan">
      <formula>$O$37</formula>
    </cfRule>
  </conditionalFormatting>
  <conditionalFormatting sqref="AQ37">
    <cfRule type="containsText" dxfId="9025" priority="4901" operator="containsText" text="Score">
      <formula>NOT(ISERROR(SEARCH("Score",AQ37)))</formula>
    </cfRule>
    <cfRule type="cellIs" dxfId="9024" priority="4902" operator="greaterThan">
      <formula>$O$37</formula>
    </cfRule>
    <cfRule type="cellIs" dxfId="9023" priority="4903" operator="equal">
      <formula>$O$37</formula>
    </cfRule>
    <cfRule type="cellIs" dxfId="9022" priority="4904" operator="lessThan">
      <formula>$O$37</formula>
    </cfRule>
  </conditionalFormatting>
  <conditionalFormatting sqref="AR37">
    <cfRule type="containsText" dxfId="9021" priority="4897" operator="containsText" text="Score">
      <formula>NOT(ISERROR(SEARCH("Score",AR37)))</formula>
    </cfRule>
    <cfRule type="cellIs" dxfId="9020" priority="4898" operator="greaterThan">
      <formula>$O$37</formula>
    </cfRule>
    <cfRule type="cellIs" dxfId="9019" priority="4899" operator="equal">
      <formula>$O$37</formula>
    </cfRule>
    <cfRule type="cellIs" dxfId="9018" priority="4900" operator="lessThan">
      <formula>$O$37</formula>
    </cfRule>
  </conditionalFormatting>
  <conditionalFormatting sqref="AS37">
    <cfRule type="containsText" dxfId="9017" priority="4893" operator="containsText" text="Score">
      <formula>NOT(ISERROR(SEARCH("Score",AS37)))</formula>
    </cfRule>
    <cfRule type="cellIs" dxfId="9016" priority="4894" operator="greaterThan">
      <formula>$O$37</formula>
    </cfRule>
    <cfRule type="cellIs" dxfId="9015" priority="4895" operator="equal">
      <formula>$O$37</formula>
    </cfRule>
    <cfRule type="cellIs" dxfId="9014" priority="4896" operator="lessThan">
      <formula>$O$37</formula>
    </cfRule>
  </conditionalFormatting>
  <conditionalFormatting sqref="AT37">
    <cfRule type="containsText" dxfId="9013" priority="4889" operator="containsText" text="Score">
      <formula>NOT(ISERROR(SEARCH("Score",AT37)))</formula>
    </cfRule>
    <cfRule type="cellIs" dxfId="9012" priority="4890" operator="greaterThan">
      <formula>$O$37</formula>
    </cfRule>
    <cfRule type="cellIs" dxfId="9011" priority="4891" operator="equal">
      <formula>$O$37</formula>
    </cfRule>
    <cfRule type="cellIs" dxfId="9010" priority="4892" operator="lessThan">
      <formula>$O$37</formula>
    </cfRule>
  </conditionalFormatting>
  <conditionalFormatting sqref="AU37">
    <cfRule type="containsText" dxfId="9009" priority="4885" operator="containsText" text="Score">
      <formula>NOT(ISERROR(SEARCH("Score",AU37)))</formula>
    </cfRule>
    <cfRule type="cellIs" dxfId="9008" priority="4886" operator="greaterThan">
      <formula>$O$37</formula>
    </cfRule>
    <cfRule type="cellIs" dxfId="9007" priority="4887" operator="equal">
      <formula>$O$37</formula>
    </cfRule>
    <cfRule type="cellIs" dxfId="9006" priority="4888" operator="lessThan">
      <formula>$O$37</formula>
    </cfRule>
  </conditionalFormatting>
  <conditionalFormatting sqref="AV37">
    <cfRule type="containsText" dxfId="9005" priority="4881" operator="containsText" text="Score">
      <formula>NOT(ISERROR(SEARCH("Score",AV37)))</formula>
    </cfRule>
    <cfRule type="cellIs" dxfId="9004" priority="4882" operator="greaterThan">
      <formula>$O$37</formula>
    </cfRule>
    <cfRule type="cellIs" dxfId="9003" priority="4883" operator="equal">
      <formula>$O$37</formula>
    </cfRule>
    <cfRule type="cellIs" dxfId="9002" priority="4884" operator="lessThan">
      <formula>$O$37</formula>
    </cfRule>
  </conditionalFormatting>
  <conditionalFormatting sqref="AW37">
    <cfRule type="containsText" dxfId="9001" priority="4877" operator="containsText" text="Score">
      <formula>NOT(ISERROR(SEARCH("Score",AW37)))</formula>
    </cfRule>
    <cfRule type="cellIs" dxfId="9000" priority="4878" operator="greaterThan">
      <formula>$O$37</formula>
    </cfRule>
    <cfRule type="cellIs" dxfId="8999" priority="4879" operator="equal">
      <formula>$O$37</formula>
    </cfRule>
    <cfRule type="cellIs" dxfId="8998" priority="4880" operator="lessThan">
      <formula>$O$37</formula>
    </cfRule>
  </conditionalFormatting>
  <conditionalFormatting sqref="AX37">
    <cfRule type="containsText" dxfId="8997" priority="4873" operator="containsText" text="Score">
      <formula>NOT(ISERROR(SEARCH("Score",AX37)))</formula>
    </cfRule>
    <cfRule type="cellIs" dxfId="8996" priority="4874" operator="greaterThan">
      <formula>$O$37</formula>
    </cfRule>
    <cfRule type="cellIs" dxfId="8995" priority="4875" operator="equal">
      <formula>$O$37</formula>
    </cfRule>
    <cfRule type="cellIs" dxfId="8994" priority="4876" operator="lessThan">
      <formula>$O$37</formula>
    </cfRule>
  </conditionalFormatting>
  <conditionalFormatting sqref="AY37">
    <cfRule type="containsText" dxfId="8993" priority="4869" operator="containsText" text="Score">
      <formula>NOT(ISERROR(SEARCH("Score",AY37)))</formula>
    </cfRule>
    <cfRule type="cellIs" dxfId="8992" priority="4870" operator="greaterThan">
      <formula>$O$37</formula>
    </cfRule>
    <cfRule type="cellIs" dxfId="8991" priority="4871" operator="equal">
      <formula>$O$37</formula>
    </cfRule>
    <cfRule type="cellIs" dxfId="8990" priority="4872" operator="lessThan">
      <formula>$O$37</formula>
    </cfRule>
  </conditionalFormatting>
  <conditionalFormatting sqref="AZ37">
    <cfRule type="containsText" dxfId="8989" priority="4865" operator="containsText" text="Score">
      <formula>NOT(ISERROR(SEARCH("Score",AZ37)))</formula>
    </cfRule>
    <cfRule type="cellIs" dxfId="8988" priority="4866" operator="greaterThan">
      <formula>$O$37</formula>
    </cfRule>
    <cfRule type="cellIs" dxfId="8987" priority="4867" operator="equal">
      <formula>$O$37</formula>
    </cfRule>
    <cfRule type="cellIs" dxfId="8986" priority="4868" operator="lessThan">
      <formula>$O$37</formula>
    </cfRule>
  </conditionalFormatting>
  <conditionalFormatting sqref="BA37">
    <cfRule type="containsText" dxfId="8985" priority="4861" operator="containsText" text="Score">
      <formula>NOT(ISERROR(SEARCH("Score",BA37)))</formula>
    </cfRule>
    <cfRule type="cellIs" dxfId="8984" priority="4862" operator="greaterThan">
      <formula>$O$37</formula>
    </cfRule>
    <cfRule type="cellIs" dxfId="8983" priority="4863" operator="equal">
      <formula>$O$37</formula>
    </cfRule>
    <cfRule type="cellIs" dxfId="8982" priority="4864" operator="lessThan">
      <formula>$O$37</formula>
    </cfRule>
  </conditionalFormatting>
  <conditionalFormatting sqref="BB37">
    <cfRule type="containsText" dxfId="8981" priority="4857" operator="containsText" text="Score">
      <formula>NOT(ISERROR(SEARCH("Score",BB37)))</formula>
    </cfRule>
    <cfRule type="cellIs" dxfId="8980" priority="4858" operator="greaterThan">
      <formula>$O$37</formula>
    </cfRule>
    <cfRule type="cellIs" dxfId="8979" priority="4859" operator="equal">
      <formula>$O$37</formula>
    </cfRule>
    <cfRule type="cellIs" dxfId="8978" priority="4860" operator="lessThan">
      <formula>$O$37</formula>
    </cfRule>
  </conditionalFormatting>
  <conditionalFormatting sqref="BC37">
    <cfRule type="containsText" dxfId="8977" priority="4853" operator="containsText" text="Score">
      <formula>NOT(ISERROR(SEARCH("Score",BC37)))</formula>
    </cfRule>
    <cfRule type="cellIs" dxfId="8976" priority="4854" operator="greaterThan">
      <formula>$O$37</formula>
    </cfRule>
    <cfRule type="cellIs" dxfId="8975" priority="4855" operator="equal">
      <formula>$O$37</formula>
    </cfRule>
    <cfRule type="cellIs" dxfId="8974" priority="4856" operator="lessThan">
      <formula>$O$37</formula>
    </cfRule>
  </conditionalFormatting>
  <conditionalFormatting sqref="AL41">
    <cfRule type="containsText" dxfId="8973" priority="4801" operator="containsText" text="Score">
      <formula>NOT(ISERROR(SEARCH("Score",AL41)))</formula>
    </cfRule>
    <cfRule type="cellIs" dxfId="8972" priority="4802" operator="greaterThan">
      <formula>$O$41</formula>
    </cfRule>
    <cfRule type="cellIs" dxfId="8971" priority="4803" operator="equal">
      <formula>$O$41</formula>
    </cfRule>
    <cfRule type="cellIs" dxfId="8970" priority="4804" operator="lessThan">
      <formula>$O$41</formula>
    </cfRule>
  </conditionalFormatting>
  <conditionalFormatting sqref="AM41">
    <cfRule type="containsText" dxfId="8969" priority="4797" operator="containsText" text="Score">
      <formula>NOT(ISERROR(SEARCH("Score",AM41)))</formula>
    </cfRule>
    <cfRule type="cellIs" dxfId="8968" priority="4798" operator="greaterThan">
      <formula>$O$41</formula>
    </cfRule>
    <cfRule type="cellIs" dxfId="8967" priority="4799" operator="equal">
      <formula>$O$41</formula>
    </cfRule>
    <cfRule type="cellIs" dxfId="8966" priority="4800" operator="lessThan">
      <formula>$O$41</formula>
    </cfRule>
  </conditionalFormatting>
  <conditionalFormatting sqref="AN41">
    <cfRule type="containsText" dxfId="8965" priority="4793" operator="containsText" text="Score">
      <formula>NOT(ISERROR(SEARCH("Score",AN41)))</formula>
    </cfRule>
    <cfRule type="cellIs" dxfId="8964" priority="4794" operator="greaterThan">
      <formula>$O$41</formula>
    </cfRule>
    <cfRule type="cellIs" dxfId="8963" priority="4795" operator="equal">
      <formula>$O$41</formula>
    </cfRule>
    <cfRule type="cellIs" dxfId="8962" priority="4796" operator="lessThan">
      <formula>$O$41</formula>
    </cfRule>
  </conditionalFormatting>
  <conditionalFormatting sqref="AO41">
    <cfRule type="containsText" dxfId="8961" priority="4789" operator="containsText" text="Score">
      <formula>NOT(ISERROR(SEARCH("Score",AO41)))</formula>
    </cfRule>
    <cfRule type="cellIs" dxfId="8960" priority="4790" operator="greaterThan">
      <formula>$O$41</formula>
    </cfRule>
    <cfRule type="cellIs" dxfId="8959" priority="4791" operator="equal">
      <formula>$O$41</formula>
    </cfRule>
    <cfRule type="cellIs" dxfId="8958" priority="4792" operator="lessThan">
      <formula>$O$41</formula>
    </cfRule>
  </conditionalFormatting>
  <conditionalFormatting sqref="AP41">
    <cfRule type="containsText" dxfId="8957" priority="4785" operator="containsText" text="Score">
      <formula>NOT(ISERROR(SEARCH("Score",AP41)))</formula>
    </cfRule>
    <cfRule type="cellIs" dxfId="8956" priority="4786" operator="greaterThan">
      <formula>$O$41</formula>
    </cfRule>
    <cfRule type="cellIs" dxfId="8955" priority="4787" operator="equal">
      <formula>$O$41</formula>
    </cfRule>
    <cfRule type="cellIs" dxfId="8954" priority="4788" operator="lessThan">
      <formula>$O$41</formula>
    </cfRule>
  </conditionalFormatting>
  <conditionalFormatting sqref="AQ41">
    <cfRule type="containsText" dxfId="8953" priority="4781" operator="containsText" text="Score">
      <formula>NOT(ISERROR(SEARCH("Score",AQ41)))</formula>
    </cfRule>
    <cfRule type="cellIs" dxfId="8952" priority="4782" operator="greaterThan">
      <formula>$O$41</formula>
    </cfRule>
    <cfRule type="cellIs" dxfId="8951" priority="4783" operator="equal">
      <formula>$O$41</formula>
    </cfRule>
    <cfRule type="cellIs" dxfId="8950" priority="4784" operator="lessThan">
      <formula>$O$41</formula>
    </cfRule>
  </conditionalFormatting>
  <conditionalFormatting sqref="AR41">
    <cfRule type="containsText" dxfId="8949" priority="4777" operator="containsText" text="Score">
      <formula>NOT(ISERROR(SEARCH("Score",AR41)))</formula>
    </cfRule>
    <cfRule type="cellIs" dxfId="8948" priority="4778" operator="greaterThan">
      <formula>$O$41</formula>
    </cfRule>
    <cfRule type="cellIs" dxfId="8947" priority="4779" operator="equal">
      <formula>$O$41</formula>
    </cfRule>
    <cfRule type="cellIs" dxfId="8946" priority="4780" operator="lessThan">
      <formula>$O$41</formula>
    </cfRule>
  </conditionalFormatting>
  <conditionalFormatting sqref="AS41">
    <cfRule type="containsText" dxfId="8945" priority="4773" operator="containsText" text="Score">
      <formula>NOT(ISERROR(SEARCH("Score",AS41)))</formula>
    </cfRule>
    <cfRule type="cellIs" dxfId="8944" priority="4774" operator="greaterThan">
      <formula>$O$41</formula>
    </cfRule>
    <cfRule type="cellIs" dxfId="8943" priority="4775" operator="equal">
      <formula>$O$41</formula>
    </cfRule>
    <cfRule type="cellIs" dxfId="8942" priority="4776" operator="lessThan">
      <formula>$O$41</formula>
    </cfRule>
  </conditionalFormatting>
  <conditionalFormatting sqref="AT41">
    <cfRule type="containsText" dxfId="8941" priority="4769" operator="containsText" text="Score">
      <formula>NOT(ISERROR(SEARCH("Score",AT41)))</formula>
    </cfRule>
    <cfRule type="cellIs" dxfId="8940" priority="4770" operator="greaterThan">
      <formula>$O$41</formula>
    </cfRule>
    <cfRule type="cellIs" dxfId="8939" priority="4771" operator="equal">
      <formula>$O$41</formula>
    </cfRule>
    <cfRule type="cellIs" dxfId="8938" priority="4772" operator="lessThan">
      <formula>$O$41</formula>
    </cfRule>
  </conditionalFormatting>
  <conditionalFormatting sqref="AU41">
    <cfRule type="containsText" dxfId="8937" priority="4765" operator="containsText" text="Score">
      <formula>NOT(ISERROR(SEARCH("Score",AU41)))</formula>
    </cfRule>
    <cfRule type="cellIs" dxfId="8936" priority="4766" operator="greaterThan">
      <formula>$O$41</formula>
    </cfRule>
    <cfRule type="cellIs" dxfId="8935" priority="4767" operator="equal">
      <formula>$O$41</formula>
    </cfRule>
    <cfRule type="cellIs" dxfId="8934" priority="4768" operator="lessThan">
      <formula>$O$41</formula>
    </cfRule>
  </conditionalFormatting>
  <conditionalFormatting sqref="AV41">
    <cfRule type="containsText" dxfId="8933" priority="4761" operator="containsText" text="Score">
      <formula>NOT(ISERROR(SEARCH("Score",AV41)))</formula>
    </cfRule>
    <cfRule type="cellIs" dxfId="8932" priority="4762" operator="greaterThan">
      <formula>$O$41</formula>
    </cfRule>
    <cfRule type="cellIs" dxfId="8931" priority="4763" operator="equal">
      <formula>$O$41</formula>
    </cfRule>
    <cfRule type="cellIs" dxfId="8930" priority="4764" operator="lessThan">
      <formula>$O$41</formula>
    </cfRule>
  </conditionalFormatting>
  <conditionalFormatting sqref="AW41">
    <cfRule type="containsText" dxfId="8929" priority="4757" operator="containsText" text="Score">
      <formula>NOT(ISERROR(SEARCH("Score",AW41)))</formula>
    </cfRule>
    <cfRule type="cellIs" dxfId="8928" priority="4758" operator="greaterThan">
      <formula>$O$41</formula>
    </cfRule>
    <cfRule type="cellIs" dxfId="8927" priority="4759" operator="equal">
      <formula>$O$41</formula>
    </cfRule>
    <cfRule type="cellIs" dxfId="8926" priority="4760" operator="lessThan">
      <formula>$O$41</formula>
    </cfRule>
  </conditionalFormatting>
  <conditionalFormatting sqref="AX41">
    <cfRule type="containsText" dxfId="8925" priority="4753" operator="containsText" text="Score">
      <formula>NOT(ISERROR(SEARCH("Score",AX41)))</formula>
    </cfRule>
    <cfRule type="cellIs" dxfId="8924" priority="4754" operator="greaterThan">
      <formula>$O$41</formula>
    </cfRule>
    <cfRule type="cellIs" dxfId="8923" priority="4755" operator="equal">
      <formula>$O$41</formula>
    </cfRule>
    <cfRule type="cellIs" dxfId="8922" priority="4756" operator="lessThan">
      <formula>$O$41</formula>
    </cfRule>
  </conditionalFormatting>
  <conditionalFormatting sqref="AY41">
    <cfRule type="containsText" dxfId="8921" priority="4749" operator="containsText" text="Score">
      <formula>NOT(ISERROR(SEARCH("Score",AY41)))</formula>
    </cfRule>
    <cfRule type="cellIs" dxfId="8920" priority="4750" operator="greaterThan">
      <formula>$O$41</formula>
    </cfRule>
    <cfRule type="cellIs" dxfId="8919" priority="4751" operator="equal">
      <formula>$O$41</formula>
    </cfRule>
    <cfRule type="cellIs" dxfId="8918" priority="4752" operator="lessThan">
      <formula>$O$41</formula>
    </cfRule>
  </conditionalFormatting>
  <conditionalFormatting sqref="AZ41">
    <cfRule type="containsText" dxfId="8917" priority="4745" operator="containsText" text="Score">
      <formula>NOT(ISERROR(SEARCH("Score",AZ41)))</formula>
    </cfRule>
    <cfRule type="cellIs" dxfId="8916" priority="4746" operator="greaterThan">
      <formula>$O$41</formula>
    </cfRule>
    <cfRule type="cellIs" dxfId="8915" priority="4747" operator="equal">
      <formula>$O$41</formula>
    </cfRule>
    <cfRule type="cellIs" dxfId="8914" priority="4748" operator="lessThan">
      <formula>$O$41</formula>
    </cfRule>
  </conditionalFormatting>
  <conditionalFormatting sqref="BA41">
    <cfRule type="containsText" dxfId="8913" priority="4741" operator="containsText" text="Score">
      <formula>NOT(ISERROR(SEARCH("Score",BA41)))</formula>
    </cfRule>
    <cfRule type="cellIs" dxfId="8912" priority="4742" operator="greaterThan">
      <formula>$O$41</formula>
    </cfRule>
    <cfRule type="cellIs" dxfId="8911" priority="4743" operator="equal">
      <formula>$O$41</formula>
    </cfRule>
    <cfRule type="cellIs" dxfId="8910" priority="4744" operator="lessThan">
      <formula>$O$41</formula>
    </cfRule>
  </conditionalFormatting>
  <conditionalFormatting sqref="BB41">
    <cfRule type="containsText" dxfId="8909" priority="4737" operator="containsText" text="Score">
      <formula>NOT(ISERROR(SEARCH("Score",BB41)))</formula>
    </cfRule>
    <cfRule type="cellIs" dxfId="8908" priority="4738" operator="greaterThan">
      <formula>$O$41</formula>
    </cfRule>
    <cfRule type="cellIs" dxfId="8907" priority="4739" operator="equal">
      <formula>$O$41</formula>
    </cfRule>
    <cfRule type="cellIs" dxfId="8906" priority="4740" operator="lessThan">
      <formula>$O$41</formula>
    </cfRule>
  </conditionalFormatting>
  <conditionalFormatting sqref="BC41">
    <cfRule type="containsText" dxfId="8905" priority="4733" operator="containsText" text="Score">
      <formula>NOT(ISERROR(SEARCH("Score",BC41)))</formula>
    </cfRule>
    <cfRule type="cellIs" dxfId="8904" priority="4734" operator="greaterThan">
      <formula>$O$41</formula>
    </cfRule>
    <cfRule type="cellIs" dxfId="8903" priority="4735" operator="equal">
      <formula>$O$41</formula>
    </cfRule>
    <cfRule type="cellIs" dxfId="8902" priority="4736" operator="lessThan">
      <formula>$O$41</formula>
    </cfRule>
  </conditionalFormatting>
  <conditionalFormatting sqref="AL45">
    <cfRule type="containsText" dxfId="8901" priority="4681" operator="containsText" text="Score">
      <formula>NOT(ISERROR(SEARCH("Score",AL45)))</formula>
    </cfRule>
    <cfRule type="cellIs" dxfId="8900" priority="4682" operator="greaterThan">
      <formula>$O$45</formula>
    </cfRule>
    <cfRule type="cellIs" dxfId="8899" priority="4683" operator="equal">
      <formula>$O$45</formula>
    </cfRule>
    <cfRule type="cellIs" dxfId="8898" priority="4684" operator="lessThan">
      <formula>$O$45</formula>
    </cfRule>
  </conditionalFormatting>
  <conditionalFormatting sqref="AM45">
    <cfRule type="containsText" dxfId="8897" priority="4677" operator="containsText" text="Score">
      <formula>NOT(ISERROR(SEARCH("Score",AM45)))</formula>
    </cfRule>
    <cfRule type="cellIs" dxfId="8896" priority="4678" operator="greaterThan">
      <formula>$O$45</formula>
    </cfRule>
    <cfRule type="cellIs" dxfId="8895" priority="4679" operator="equal">
      <formula>$O$45</formula>
    </cfRule>
    <cfRule type="cellIs" dxfId="8894" priority="4680" operator="lessThan">
      <formula>$O$45</formula>
    </cfRule>
  </conditionalFormatting>
  <conditionalFormatting sqref="AN45">
    <cfRule type="containsText" dxfId="8893" priority="4673" operator="containsText" text="Score">
      <formula>NOT(ISERROR(SEARCH("Score",AN45)))</formula>
    </cfRule>
    <cfRule type="cellIs" dxfId="8892" priority="4674" operator="greaterThan">
      <formula>$O$45</formula>
    </cfRule>
    <cfRule type="cellIs" dxfId="8891" priority="4675" operator="equal">
      <formula>$O$45</formula>
    </cfRule>
    <cfRule type="cellIs" dxfId="8890" priority="4676" operator="lessThan">
      <formula>$O$45</formula>
    </cfRule>
  </conditionalFormatting>
  <conditionalFormatting sqref="AO45">
    <cfRule type="containsText" dxfId="8889" priority="4669" operator="containsText" text="Score">
      <formula>NOT(ISERROR(SEARCH("Score",AO45)))</formula>
    </cfRule>
    <cfRule type="cellIs" dxfId="8888" priority="4670" operator="greaterThan">
      <formula>$O$45</formula>
    </cfRule>
    <cfRule type="cellIs" dxfId="8887" priority="4671" operator="equal">
      <formula>$O$45</formula>
    </cfRule>
    <cfRule type="cellIs" dxfId="8886" priority="4672" operator="lessThan">
      <formula>$O$45</formula>
    </cfRule>
  </conditionalFormatting>
  <conditionalFormatting sqref="AP45">
    <cfRule type="containsText" dxfId="8885" priority="4665" operator="containsText" text="Score">
      <formula>NOT(ISERROR(SEARCH("Score",AP45)))</formula>
    </cfRule>
    <cfRule type="cellIs" dxfId="8884" priority="4666" operator="greaterThan">
      <formula>$O$45</formula>
    </cfRule>
    <cfRule type="cellIs" dxfId="8883" priority="4667" operator="equal">
      <formula>$O$45</formula>
    </cfRule>
    <cfRule type="cellIs" dxfId="8882" priority="4668" operator="lessThan">
      <formula>$O$45</formula>
    </cfRule>
  </conditionalFormatting>
  <conditionalFormatting sqref="AQ45">
    <cfRule type="containsText" dxfId="8881" priority="4661" operator="containsText" text="Score">
      <formula>NOT(ISERROR(SEARCH("Score",AQ45)))</formula>
    </cfRule>
    <cfRule type="cellIs" dxfId="8880" priority="4662" operator="greaterThan">
      <formula>$O$45</formula>
    </cfRule>
    <cfRule type="cellIs" dxfId="8879" priority="4663" operator="equal">
      <formula>$O$45</formula>
    </cfRule>
    <cfRule type="cellIs" dxfId="8878" priority="4664" operator="lessThan">
      <formula>$O$45</formula>
    </cfRule>
  </conditionalFormatting>
  <conditionalFormatting sqref="AR45">
    <cfRule type="containsText" dxfId="8877" priority="4657" operator="containsText" text="Score">
      <formula>NOT(ISERROR(SEARCH("Score",AR45)))</formula>
    </cfRule>
    <cfRule type="cellIs" dxfId="8876" priority="4658" operator="greaterThan">
      <formula>$O$45</formula>
    </cfRule>
    <cfRule type="cellIs" dxfId="8875" priority="4659" operator="equal">
      <formula>$O$45</formula>
    </cfRule>
    <cfRule type="cellIs" dxfId="8874" priority="4660" operator="lessThan">
      <formula>$O$45</formula>
    </cfRule>
  </conditionalFormatting>
  <conditionalFormatting sqref="AS45">
    <cfRule type="containsText" dxfId="8873" priority="4653" operator="containsText" text="Score">
      <formula>NOT(ISERROR(SEARCH("Score",AS45)))</formula>
    </cfRule>
    <cfRule type="cellIs" dxfId="8872" priority="4654" operator="greaterThan">
      <formula>$O$45</formula>
    </cfRule>
    <cfRule type="cellIs" dxfId="8871" priority="4655" operator="equal">
      <formula>$O$45</formula>
    </cfRule>
    <cfRule type="cellIs" dxfId="8870" priority="4656" operator="lessThan">
      <formula>$O$45</formula>
    </cfRule>
  </conditionalFormatting>
  <conditionalFormatting sqref="AT45">
    <cfRule type="containsText" dxfId="8869" priority="4649" operator="containsText" text="Score">
      <formula>NOT(ISERROR(SEARCH("Score",AT45)))</formula>
    </cfRule>
    <cfRule type="cellIs" dxfId="8868" priority="4650" operator="greaterThan">
      <formula>$O$45</formula>
    </cfRule>
    <cfRule type="cellIs" dxfId="8867" priority="4651" operator="equal">
      <formula>$O$45</formula>
    </cfRule>
    <cfRule type="cellIs" dxfId="8866" priority="4652" operator="lessThan">
      <formula>$O$45</formula>
    </cfRule>
  </conditionalFormatting>
  <conditionalFormatting sqref="AU45">
    <cfRule type="containsText" dxfId="8865" priority="4645" operator="containsText" text="Score">
      <formula>NOT(ISERROR(SEARCH("Score",AU45)))</formula>
    </cfRule>
    <cfRule type="cellIs" dxfId="8864" priority="4646" operator="greaterThan">
      <formula>$O$45</formula>
    </cfRule>
    <cfRule type="cellIs" dxfId="8863" priority="4647" operator="equal">
      <formula>$O$45</formula>
    </cfRule>
    <cfRule type="cellIs" dxfId="8862" priority="4648" operator="lessThan">
      <formula>$O$45</formula>
    </cfRule>
  </conditionalFormatting>
  <conditionalFormatting sqref="AV45">
    <cfRule type="containsText" dxfId="8861" priority="4641" operator="containsText" text="Score">
      <formula>NOT(ISERROR(SEARCH("Score",AV45)))</formula>
    </cfRule>
    <cfRule type="cellIs" dxfId="8860" priority="4642" operator="greaterThan">
      <formula>$O$45</formula>
    </cfRule>
    <cfRule type="cellIs" dxfId="8859" priority="4643" operator="equal">
      <formula>$O$45</formula>
    </cfRule>
    <cfRule type="cellIs" dxfId="8858" priority="4644" operator="lessThan">
      <formula>$O$45</formula>
    </cfRule>
  </conditionalFormatting>
  <conditionalFormatting sqref="AW45">
    <cfRule type="containsText" dxfId="8857" priority="4637" operator="containsText" text="Score">
      <formula>NOT(ISERROR(SEARCH("Score",AW45)))</formula>
    </cfRule>
    <cfRule type="cellIs" dxfId="8856" priority="4638" operator="greaterThan">
      <formula>$O$45</formula>
    </cfRule>
    <cfRule type="cellIs" dxfId="8855" priority="4639" operator="equal">
      <formula>$O$45</formula>
    </cfRule>
    <cfRule type="cellIs" dxfId="8854" priority="4640" operator="lessThan">
      <formula>$O$45</formula>
    </cfRule>
  </conditionalFormatting>
  <conditionalFormatting sqref="AX45">
    <cfRule type="containsText" dxfId="8853" priority="4633" operator="containsText" text="Score">
      <formula>NOT(ISERROR(SEARCH("Score",AX45)))</formula>
    </cfRule>
    <cfRule type="cellIs" dxfId="8852" priority="4634" operator="greaterThan">
      <formula>$O$45</formula>
    </cfRule>
    <cfRule type="cellIs" dxfId="8851" priority="4635" operator="equal">
      <formula>$O$45</formula>
    </cfRule>
    <cfRule type="cellIs" dxfId="8850" priority="4636" operator="lessThan">
      <formula>$O$45</formula>
    </cfRule>
  </conditionalFormatting>
  <conditionalFormatting sqref="AY45">
    <cfRule type="containsText" dxfId="8849" priority="4629" operator="containsText" text="Score">
      <formula>NOT(ISERROR(SEARCH("Score",AY45)))</formula>
    </cfRule>
    <cfRule type="cellIs" dxfId="8848" priority="4630" operator="greaterThan">
      <formula>$O$45</formula>
    </cfRule>
    <cfRule type="cellIs" dxfId="8847" priority="4631" operator="equal">
      <formula>$O$45</formula>
    </cfRule>
    <cfRule type="cellIs" dxfId="8846" priority="4632" operator="lessThan">
      <formula>$O$45</formula>
    </cfRule>
  </conditionalFormatting>
  <conditionalFormatting sqref="AZ45">
    <cfRule type="containsText" dxfId="8845" priority="4625" operator="containsText" text="Score">
      <formula>NOT(ISERROR(SEARCH("Score",AZ45)))</formula>
    </cfRule>
    <cfRule type="cellIs" dxfId="8844" priority="4626" operator="greaterThan">
      <formula>$O$45</formula>
    </cfRule>
    <cfRule type="cellIs" dxfId="8843" priority="4627" operator="equal">
      <formula>$O$45</formula>
    </cfRule>
    <cfRule type="cellIs" dxfId="8842" priority="4628" operator="lessThan">
      <formula>$O$45</formula>
    </cfRule>
  </conditionalFormatting>
  <conditionalFormatting sqref="BA45">
    <cfRule type="containsText" dxfId="8841" priority="4621" operator="containsText" text="Score">
      <formula>NOT(ISERROR(SEARCH("Score",BA45)))</formula>
    </cfRule>
    <cfRule type="cellIs" dxfId="8840" priority="4622" operator="greaterThan">
      <formula>$O$45</formula>
    </cfRule>
    <cfRule type="cellIs" dxfId="8839" priority="4623" operator="equal">
      <formula>$O$45</formula>
    </cfRule>
    <cfRule type="cellIs" dxfId="8838" priority="4624" operator="lessThan">
      <formula>$O$45</formula>
    </cfRule>
  </conditionalFormatting>
  <conditionalFormatting sqref="BB45">
    <cfRule type="containsText" dxfId="8837" priority="4617" operator="containsText" text="Score">
      <formula>NOT(ISERROR(SEARCH("Score",BB45)))</formula>
    </cfRule>
    <cfRule type="cellIs" dxfId="8836" priority="4618" operator="greaterThan">
      <formula>$O$45</formula>
    </cfRule>
    <cfRule type="cellIs" dxfId="8835" priority="4619" operator="equal">
      <formula>$O$45</formula>
    </cfRule>
    <cfRule type="cellIs" dxfId="8834" priority="4620" operator="lessThan">
      <formula>$O$45</formula>
    </cfRule>
  </conditionalFormatting>
  <conditionalFormatting sqref="BC45">
    <cfRule type="containsText" dxfId="8833" priority="4613" operator="containsText" text="Score">
      <formula>NOT(ISERROR(SEARCH("Score",BC45)))</formula>
    </cfRule>
    <cfRule type="cellIs" dxfId="8832" priority="4614" operator="greaterThan">
      <formula>$O$45</formula>
    </cfRule>
    <cfRule type="cellIs" dxfId="8831" priority="4615" operator="equal">
      <formula>$O$45</formula>
    </cfRule>
    <cfRule type="cellIs" dxfId="8830" priority="4616" operator="lessThan">
      <formula>$O$45</formula>
    </cfRule>
  </conditionalFormatting>
  <conditionalFormatting sqref="AL49">
    <cfRule type="containsText" dxfId="8829" priority="4561" operator="containsText" text="Score">
      <formula>NOT(ISERROR(SEARCH("Score",AL49)))</formula>
    </cfRule>
    <cfRule type="cellIs" dxfId="8828" priority="4562" operator="greaterThan">
      <formula>$O$49</formula>
    </cfRule>
    <cfRule type="cellIs" dxfId="8827" priority="4563" operator="equal">
      <formula>$O$49</formula>
    </cfRule>
    <cfRule type="cellIs" dxfId="8826" priority="4564" operator="lessThan">
      <formula>$O$49</formula>
    </cfRule>
  </conditionalFormatting>
  <conditionalFormatting sqref="AM49">
    <cfRule type="containsText" dxfId="8825" priority="4557" operator="containsText" text="Score">
      <formula>NOT(ISERROR(SEARCH("Score",AM49)))</formula>
    </cfRule>
    <cfRule type="cellIs" dxfId="8824" priority="4558" operator="greaterThan">
      <formula>$O$49</formula>
    </cfRule>
    <cfRule type="cellIs" dxfId="8823" priority="4559" operator="equal">
      <formula>$O$49</formula>
    </cfRule>
    <cfRule type="cellIs" dxfId="8822" priority="4560" operator="lessThan">
      <formula>$O$49</formula>
    </cfRule>
  </conditionalFormatting>
  <conditionalFormatting sqref="AN49">
    <cfRule type="containsText" dxfId="8821" priority="4553" operator="containsText" text="Score">
      <formula>NOT(ISERROR(SEARCH("Score",AN49)))</formula>
    </cfRule>
    <cfRule type="cellIs" dxfId="8820" priority="4554" operator="greaterThan">
      <formula>$O$49</formula>
    </cfRule>
    <cfRule type="cellIs" dxfId="8819" priority="4555" operator="equal">
      <formula>$O$49</formula>
    </cfRule>
    <cfRule type="cellIs" dxfId="8818" priority="4556" operator="lessThan">
      <formula>$O$49</formula>
    </cfRule>
  </conditionalFormatting>
  <conditionalFormatting sqref="AO49">
    <cfRule type="containsText" dxfId="8817" priority="4549" operator="containsText" text="Score">
      <formula>NOT(ISERROR(SEARCH("Score",AO49)))</formula>
    </cfRule>
    <cfRule type="cellIs" dxfId="8816" priority="4550" operator="greaterThan">
      <formula>$O$49</formula>
    </cfRule>
    <cfRule type="cellIs" dxfId="8815" priority="4551" operator="equal">
      <formula>$O$49</formula>
    </cfRule>
    <cfRule type="cellIs" dxfId="8814" priority="4552" operator="lessThan">
      <formula>$O$49</formula>
    </cfRule>
  </conditionalFormatting>
  <conditionalFormatting sqref="AP49">
    <cfRule type="containsText" dxfId="8813" priority="4545" operator="containsText" text="Score">
      <formula>NOT(ISERROR(SEARCH("Score",AP49)))</formula>
    </cfRule>
    <cfRule type="cellIs" dxfId="8812" priority="4546" operator="greaterThan">
      <formula>$O$49</formula>
    </cfRule>
    <cfRule type="cellIs" dxfId="8811" priority="4547" operator="equal">
      <formula>$O$49</formula>
    </cfRule>
    <cfRule type="cellIs" dxfId="8810" priority="4548" operator="lessThan">
      <formula>$O$49</formula>
    </cfRule>
  </conditionalFormatting>
  <conditionalFormatting sqref="AQ49">
    <cfRule type="containsText" dxfId="8809" priority="4541" operator="containsText" text="Score">
      <formula>NOT(ISERROR(SEARCH("Score",AQ49)))</formula>
    </cfRule>
    <cfRule type="cellIs" dxfId="8808" priority="4542" operator="greaterThan">
      <formula>$O$49</formula>
    </cfRule>
    <cfRule type="cellIs" dxfId="8807" priority="4543" operator="equal">
      <formula>$O$49</formula>
    </cfRule>
    <cfRule type="cellIs" dxfId="8806" priority="4544" operator="lessThan">
      <formula>$O$49</formula>
    </cfRule>
  </conditionalFormatting>
  <conditionalFormatting sqref="AR49">
    <cfRule type="containsText" dxfId="8805" priority="4537" operator="containsText" text="Score">
      <formula>NOT(ISERROR(SEARCH("Score",AR49)))</formula>
    </cfRule>
    <cfRule type="cellIs" dxfId="8804" priority="4538" operator="greaterThan">
      <formula>$O$49</formula>
    </cfRule>
    <cfRule type="cellIs" dxfId="8803" priority="4539" operator="equal">
      <formula>$O$49</formula>
    </cfRule>
    <cfRule type="cellIs" dxfId="8802" priority="4540" operator="lessThan">
      <formula>$O$49</formula>
    </cfRule>
  </conditionalFormatting>
  <conditionalFormatting sqref="AS49">
    <cfRule type="containsText" dxfId="8801" priority="4533" operator="containsText" text="Score">
      <formula>NOT(ISERROR(SEARCH("Score",AS49)))</formula>
    </cfRule>
    <cfRule type="cellIs" dxfId="8800" priority="4534" operator="greaterThan">
      <formula>$O$49</formula>
    </cfRule>
    <cfRule type="cellIs" dxfId="8799" priority="4535" operator="equal">
      <formula>$O$49</formula>
    </cfRule>
    <cfRule type="cellIs" dxfId="8798" priority="4536" operator="lessThan">
      <formula>$O$49</formula>
    </cfRule>
  </conditionalFormatting>
  <conditionalFormatting sqref="AT49">
    <cfRule type="containsText" dxfId="8797" priority="4529" operator="containsText" text="Score">
      <formula>NOT(ISERROR(SEARCH("Score",AT49)))</formula>
    </cfRule>
    <cfRule type="cellIs" dxfId="8796" priority="4530" operator="greaterThan">
      <formula>$O$49</formula>
    </cfRule>
    <cfRule type="cellIs" dxfId="8795" priority="4531" operator="equal">
      <formula>$O$49</formula>
    </cfRule>
    <cfRule type="cellIs" dxfId="8794" priority="4532" operator="lessThan">
      <formula>$O$49</formula>
    </cfRule>
  </conditionalFormatting>
  <conditionalFormatting sqref="AU49">
    <cfRule type="containsText" dxfId="8793" priority="4525" operator="containsText" text="Score">
      <formula>NOT(ISERROR(SEARCH("Score",AU49)))</formula>
    </cfRule>
    <cfRule type="cellIs" dxfId="8792" priority="4526" operator="greaterThan">
      <formula>$O$49</formula>
    </cfRule>
    <cfRule type="cellIs" dxfId="8791" priority="4527" operator="equal">
      <formula>$O$49</formula>
    </cfRule>
    <cfRule type="cellIs" dxfId="8790" priority="4528" operator="lessThan">
      <formula>$O$49</formula>
    </cfRule>
  </conditionalFormatting>
  <conditionalFormatting sqref="AV49">
    <cfRule type="containsText" dxfId="8789" priority="4521" operator="containsText" text="Score">
      <formula>NOT(ISERROR(SEARCH("Score",AV49)))</formula>
    </cfRule>
    <cfRule type="cellIs" dxfId="8788" priority="4522" operator="greaterThan">
      <formula>$O$49</formula>
    </cfRule>
    <cfRule type="cellIs" dxfId="8787" priority="4523" operator="equal">
      <formula>$O$49</formula>
    </cfRule>
    <cfRule type="cellIs" dxfId="8786" priority="4524" operator="lessThan">
      <formula>$O$49</formula>
    </cfRule>
  </conditionalFormatting>
  <conditionalFormatting sqref="AW49">
    <cfRule type="containsText" dxfId="8785" priority="4517" operator="containsText" text="Score">
      <formula>NOT(ISERROR(SEARCH("Score",AW49)))</formula>
    </cfRule>
    <cfRule type="cellIs" dxfId="8784" priority="4518" operator="greaterThan">
      <formula>$O$49</formula>
    </cfRule>
    <cfRule type="cellIs" dxfId="8783" priority="4519" operator="equal">
      <formula>$O$49</formula>
    </cfRule>
    <cfRule type="cellIs" dxfId="8782" priority="4520" operator="lessThan">
      <formula>$O$49</formula>
    </cfRule>
  </conditionalFormatting>
  <conditionalFormatting sqref="AX49">
    <cfRule type="containsText" dxfId="8781" priority="4513" operator="containsText" text="Score">
      <formula>NOT(ISERROR(SEARCH("Score",AX49)))</formula>
    </cfRule>
    <cfRule type="cellIs" dxfId="8780" priority="4514" operator="greaterThan">
      <formula>$O$49</formula>
    </cfRule>
    <cfRule type="cellIs" dxfId="8779" priority="4515" operator="equal">
      <formula>$O$49</formula>
    </cfRule>
    <cfRule type="cellIs" dxfId="8778" priority="4516" operator="lessThan">
      <formula>$O$49</formula>
    </cfRule>
  </conditionalFormatting>
  <conditionalFormatting sqref="AY49">
    <cfRule type="containsText" dxfId="8777" priority="4509" operator="containsText" text="Score">
      <formula>NOT(ISERROR(SEARCH("Score",AY49)))</formula>
    </cfRule>
    <cfRule type="cellIs" dxfId="8776" priority="4510" operator="greaterThan">
      <formula>$O$49</formula>
    </cfRule>
    <cfRule type="cellIs" dxfId="8775" priority="4511" operator="equal">
      <formula>$O$49</formula>
    </cfRule>
    <cfRule type="cellIs" dxfId="8774" priority="4512" operator="lessThan">
      <formula>$O$49</formula>
    </cfRule>
  </conditionalFormatting>
  <conditionalFormatting sqref="AZ49">
    <cfRule type="containsText" dxfId="8773" priority="4505" operator="containsText" text="Score">
      <formula>NOT(ISERROR(SEARCH("Score",AZ49)))</formula>
    </cfRule>
    <cfRule type="cellIs" dxfId="8772" priority="4506" operator="greaterThan">
      <formula>$O$49</formula>
    </cfRule>
    <cfRule type="cellIs" dxfId="8771" priority="4507" operator="equal">
      <formula>$O$49</formula>
    </cfRule>
    <cfRule type="cellIs" dxfId="8770" priority="4508" operator="lessThan">
      <formula>$O$49</formula>
    </cfRule>
  </conditionalFormatting>
  <conditionalFormatting sqref="BA49">
    <cfRule type="containsText" dxfId="8769" priority="4501" operator="containsText" text="Score">
      <formula>NOT(ISERROR(SEARCH("Score",BA49)))</formula>
    </cfRule>
    <cfRule type="cellIs" dxfId="8768" priority="4502" operator="greaterThan">
      <formula>$O$49</formula>
    </cfRule>
    <cfRule type="cellIs" dxfId="8767" priority="4503" operator="equal">
      <formula>$O$49</formula>
    </cfRule>
    <cfRule type="cellIs" dxfId="8766" priority="4504" operator="lessThan">
      <formula>$O$49</formula>
    </cfRule>
  </conditionalFormatting>
  <conditionalFormatting sqref="BB49">
    <cfRule type="containsText" dxfId="8765" priority="4497" operator="containsText" text="Score">
      <formula>NOT(ISERROR(SEARCH("Score",BB49)))</formula>
    </cfRule>
    <cfRule type="cellIs" dxfId="8764" priority="4498" operator="greaterThan">
      <formula>$O$49</formula>
    </cfRule>
    <cfRule type="cellIs" dxfId="8763" priority="4499" operator="equal">
      <formula>$O$49</formula>
    </cfRule>
    <cfRule type="cellIs" dxfId="8762" priority="4500" operator="lessThan">
      <formula>$O$49</formula>
    </cfRule>
  </conditionalFormatting>
  <conditionalFormatting sqref="BC49">
    <cfRule type="containsText" dxfId="8761" priority="4493" operator="containsText" text="Score">
      <formula>NOT(ISERROR(SEARCH("Score",BC49)))</formula>
    </cfRule>
    <cfRule type="cellIs" dxfId="8760" priority="4494" operator="greaterThan">
      <formula>$O$49</formula>
    </cfRule>
    <cfRule type="cellIs" dxfId="8759" priority="4495" operator="equal">
      <formula>$O$49</formula>
    </cfRule>
    <cfRule type="cellIs" dxfId="8758" priority="4496" operator="lessThan">
      <formula>$O$49</formula>
    </cfRule>
  </conditionalFormatting>
  <conditionalFormatting sqref="AL53">
    <cfRule type="containsText" dxfId="8757" priority="4441" operator="containsText" text="Score">
      <formula>NOT(ISERROR(SEARCH("Score",AL53)))</formula>
    </cfRule>
    <cfRule type="cellIs" dxfId="8756" priority="4442" operator="greaterThan">
      <formula>$O$53</formula>
    </cfRule>
    <cfRule type="cellIs" dxfId="8755" priority="4443" operator="equal">
      <formula>$O$53</formula>
    </cfRule>
    <cfRule type="cellIs" dxfId="8754" priority="4444" operator="lessThan">
      <formula>$O$53</formula>
    </cfRule>
  </conditionalFormatting>
  <conditionalFormatting sqref="AM53">
    <cfRule type="containsText" dxfId="8753" priority="4437" operator="containsText" text="Score">
      <formula>NOT(ISERROR(SEARCH("Score",AM53)))</formula>
    </cfRule>
    <cfRule type="cellIs" dxfId="8752" priority="4438" operator="greaterThan">
      <formula>$O$53</formula>
    </cfRule>
    <cfRule type="cellIs" dxfId="8751" priority="4439" operator="equal">
      <formula>$O$53</formula>
    </cfRule>
    <cfRule type="cellIs" dxfId="8750" priority="4440" operator="lessThan">
      <formula>$O$53</formula>
    </cfRule>
  </conditionalFormatting>
  <conditionalFormatting sqref="AN53">
    <cfRule type="containsText" dxfId="8749" priority="4433" operator="containsText" text="Score">
      <formula>NOT(ISERROR(SEARCH("Score",AN53)))</formula>
    </cfRule>
    <cfRule type="cellIs" dxfId="8748" priority="4434" operator="greaterThan">
      <formula>$O$53</formula>
    </cfRule>
    <cfRule type="cellIs" dxfId="8747" priority="4435" operator="equal">
      <formula>$O$53</formula>
    </cfRule>
    <cfRule type="cellIs" dxfId="8746" priority="4436" operator="lessThan">
      <formula>$O$53</formula>
    </cfRule>
  </conditionalFormatting>
  <conditionalFormatting sqref="AO53">
    <cfRule type="containsText" dxfId="8745" priority="4429" operator="containsText" text="Score">
      <formula>NOT(ISERROR(SEARCH("Score",AO53)))</formula>
    </cfRule>
    <cfRule type="cellIs" dxfId="8744" priority="4430" operator="greaterThan">
      <formula>$O$53</formula>
    </cfRule>
    <cfRule type="cellIs" dxfId="8743" priority="4431" operator="equal">
      <formula>$O$53</formula>
    </cfRule>
    <cfRule type="cellIs" dxfId="8742" priority="4432" operator="lessThan">
      <formula>$O$53</formula>
    </cfRule>
  </conditionalFormatting>
  <conditionalFormatting sqref="AP53">
    <cfRule type="containsText" dxfId="8741" priority="4425" operator="containsText" text="Score">
      <formula>NOT(ISERROR(SEARCH("Score",AP53)))</formula>
    </cfRule>
    <cfRule type="cellIs" dxfId="8740" priority="4426" operator="greaterThan">
      <formula>$O$53</formula>
    </cfRule>
    <cfRule type="cellIs" dxfId="8739" priority="4427" operator="equal">
      <formula>$O$53</formula>
    </cfRule>
    <cfRule type="cellIs" dxfId="8738" priority="4428" operator="lessThan">
      <formula>$O$53</formula>
    </cfRule>
  </conditionalFormatting>
  <conditionalFormatting sqref="AQ53">
    <cfRule type="containsText" dxfId="8737" priority="4421" operator="containsText" text="Score">
      <formula>NOT(ISERROR(SEARCH("Score",AQ53)))</formula>
    </cfRule>
    <cfRule type="cellIs" dxfId="8736" priority="4422" operator="greaterThan">
      <formula>$O$53</formula>
    </cfRule>
    <cfRule type="cellIs" dxfId="8735" priority="4423" operator="equal">
      <formula>$O$53</formula>
    </cfRule>
    <cfRule type="cellIs" dxfId="8734" priority="4424" operator="lessThan">
      <formula>$O$53</formula>
    </cfRule>
  </conditionalFormatting>
  <conditionalFormatting sqref="AR53">
    <cfRule type="containsText" dxfId="8733" priority="4417" operator="containsText" text="Score">
      <formula>NOT(ISERROR(SEARCH("Score",AR53)))</formula>
    </cfRule>
    <cfRule type="cellIs" dxfId="8732" priority="4418" operator="greaterThan">
      <formula>$O$53</formula>
    </cfRule>
    <cfRule type="cellIs" dxfId="8731" priority="4419" operator="equal">
      <formula>$O$53</formula>
    </cfRule>
    <cfRule type="cellIs" dxfId="8730" priority="4420" operator="lessThan">
      <formula>$O$53</formula>
    </cfRule>
  </conditionalFormatting>
  <conditionalFormatting sqref="AS53">
    <cfRule type="containsText" dxfId="8729" priority="4413" operator="containsText" text="Score">
      <formula>NOT(ISERROR(SEARCH("Score",AS53)))</formula>
    </cfRule>
    <cfRule type="cellIs" dxfId="8728" priority="4414" operator="greaterThan">
      <formula>$O$53</formula>
    </cfRule>
    <cfRule type="cellIs" dxfId="8727" priority="4415" operator="equal">
      <formula>$O$53</formula>
    </cfRule>
    <cfRule type="cellIs" dxfId="8726" priority="4416" operator="lessThan">
      <formula>$O$53</formula>
    </cfRule>
  </conditionalFormatting>
  <conditionalFormatting sqref="AT53">
    <cfRule type="containsText" dxfId="8725" priority="4409" operator="containsText" text="Score">
      <formula>NOT(ISERROR(SEARCH("Score",AT53)))</formula>
    </cfRule>
    <cfRule type="cellIs" dxfId="8724" priority="4410" operator="greaterThan">
      <formula>$O$53</formula>
    </cfRule>
    <cfRule type="cellIs" dxfId="8723" priority="4411" operator="equal">
      <formula>$O$53</formula>
    </cfRule>
    <cfRule type="cellIs" dxfId="8722" priority="4412" operator="lessThan">
      <formula>$O$53</formula>
    </cfRule>
  </conditionalFormatting>
  <conditionalFormatting sqref="AU53">
    <cfRule type="containsText" dxfId="8721" priority="4405" operator="containsText" text="Score">
      <formula>NOT(ISERROR(SEARCH("Score",AU53)))</formula>
    </cfRule>
    <cfRule type="cellIs" dxfId="8720" priority="4406" operator="greaterThan">
      <formula>$O$53</formula>
    </cfRule>
    <cfRule type="cellIs" dxfId="8719" priority="4407" operator="equal">
      <formula>$O$53</formula>
    </cfRule>
    <cfRule type="cellIs" dxfId="8718" priority="4408" operator="lessThan">
      <formula>$O$53</formula>
    </cfRule>
  </conditionalFormatting>
  <conditionalFormatting sqref="AV53">
    <cfRule type="containsText" dxfId="8717" priority="4401" operator="containsText" text="Score">
      <formula>NOT(ISERROR(SEARCH("Score",AV53)))</formula>
    </cfRule>
    <cfRule type="cellIs" dxfId="8716" priority="4402" operator="greaterThan">
      <formula>$O$53</formula>
    </cfRule>
    <cfRule type="cellIs" dxfId="8715" priority="4403" operator="equal">
      <formula>$O$53</formula>
    </cfRule>
    <cfRule type="cellIs" dxfId="8714" priority="4404" operator="lessThan">
      <formula>$O$53</formula>
    </cfRule>
  </conditionalFormatting>
  <conditionalFormatting sqref="AW53">
    <cfRule type="containsText" dxfId="8713" priority="4397" operator="containsText" text="Score">
      <formula>NOT(ISERROR(SEARCH("Score",AW53)))</formula>
    </cfRule>
    <cfRule type="cellIs" dxfId="8712" priority="4398" operator="greaterThan">
      <formula>$O$53</formula>
    </cfRule>
    <cfRule type="cellIs" dxfId="8711" priority="4399" operator="equal">
      <formula>$O$53</formula>
    </cfRule>
    <cfRule type="cellIs" dxfId="8710" priority="4400" operator="lessThan">
      <formula>$O$53</formula>
    </cfRule>
  </conditionalFormatting>
  <conditionalFormatting sqref="AX53">
    <cfRule type="containsText" dxfId="8709" priority="4393" operator="containsText" text="Score">
      <formula>NOT(ISERROR(SEARCH("Score",AX53)))</formula>
    </cfRule>
    <cfRule type="cellIs" dxfId="8708" priority="4394" operator="greaterThan">
      <formula>$O$53</formula>
    </cfRule>
    <cfRule type="cellIs" dxfId="8707" priority="4395" operator="equal">
      <formula>$O$53</formula>
    </cfRule>
    <cfRule type="cellIs" dxfId="8706" priority="4396" operator="lessThan">
      <formula>$O$53</formula>
    </cfRule>
  </conditionalFormatting>
  <conditionalFormatting sqref="AY53">
    <cfRule type="containsText" dxfId="8705" priority="4389" operator="containsText" text="Score">
      <formula>NOT(ISERROR(SEARCH("Score",AY53)))</formula>
    </cfRule>
    <cfRule type="cellIs" dxfId="8704" priority="4390" operator="greaterThan">
      <formula>$O$53</formula>
    </cfRule>
    <cfRule type="cellIs" dxfId="8703" priority="4391" operator="equal">
      <formula>$O$53</formula>
    </cfRule>
    <cfRule type="cellIs" dxfId="8702" priority="4392" operator="lessThan">
      <formula>$O$53</formula>
    </cfRule>
  </conditionalFormatting>
  <conditionalFormatting sqref="AZ53">
    <cfRule type="containsText" dxfId="8701" priority="4385" operator="containsText" text="Score">
      <formula>NOT(ISERROR(SEARCH("Score",AZ53)))</formula>
    </cfRule>
    <cfRule type="cellIs" dxfId="8700" priority="4386" operator="greaterThan">
      <formula>$O$53</formula>
    </cfRule>
    <cfRule type="cellIs" dxfId="8699" priority="4387" operator="equal">
      <formula>$O$53</formula>
    </cfRule>
    <cfRule type="cellIs" dxfId="8698" priority="4388" operator="lessThan">
      <formula>$O$53</formula>
    </cfRule>
  </conditionalFormatting>
  <conditionalFormatting sqref="BA53">
    <cfRule type="containsText" dxfId="8697" priority="4381" operator="containsText" text="Score">
      <formula>NOT(ISERROR(SEARCH("Score",BA53)))</formula>
    </cfRule>
    <cfRule type="cellIs" dxfId="8696" priority="4382" operator="greaterThan">
      <formula>$O$53</formula>
    </cfRule>
    <cfRule type="cellIs" dxfId="8695" priority="4383" operator="equal">
      <formula>$O$53</formula>
    </cfRule>
    <cfRule type="cellIs" dxfId="8694" priority="4384" operator="lessThan">
      <formula>$O$53</formula>
    </cfRule>
  </conditionalFormatting>
  <conditionalFormatting sqref="BB53">
    <cfRule type="containsText" dxfId="8693" priority="4377" operator="containsText" text="Score">
      <formula>NOT(ISERROR(SEARCH("Score",BB53)))</formula>
    </cfRule>
    <cfRule type="cellIs" dxfId="8692" priority="4378" operator="greaterThan">
      <formula>$O$53</formula>
    </cfRule>
    <cfRule type="cellIs" dxfId="8691" priority="4379" operator="equal">
      <formula>$O$53</formula>
    </cfRule>
    <cfRule type="cellIs" dxfId="8690" priority="4380" operator="lessThan">
      <formula>$O$53</formula>
    </cfRule>
  </conditionalFormatting>
  <conditionalFormatting sqref="BC53">
    <cfRule type="containsText" dxfId="8689" priority="4373" operator="containsText" text="Score">
      <formula>NOT(ISERROR(SEARCH("Score",BC53)))</formula>
    </cfRule>
    <cfRule type="cellIs" dxfId="8688" priority="4374" operator="greaterThan">
      <formula>$O$53</formula>
    </cfRule>
    <cfRule type="cellIs" dxfId="8687" priority="4375" operator="equal">
      <formula>$O$53</formula>
    </cfRule>
    <cfRule type="cellIs" dxfId="8686" priority="4376" operator="lessThan">
      <formula>$O$53</formula>
    </cfRule>
  </conditionalFormatting>
  <conditionalFormatting sqref="AL57">
    <cfRule type="containsText" dxfId="8685" priority="4321" operator="containsText" text="Score">
      <formula>NOT(ISERROR(SEARCH("Score",AL57)))</formula>
    </cfRule>
    <cfRule type="cellIs" dxfId="8684" priority="4322" operator="greaterThan">
      <formula>$O$57</formula>
    </cfRule>
    <cfRule type="cellIs" dxfId="8683" priority="4323" operator="equal">
      <formula>$O$57</formula>
    </cfRule>
    <cfRule type="cellIs" dxfId="8682" priority="4324" operator="lessThan">
      <formula>$O$57</formula>
    </cfRule>
  </conditionalFormatting>
  <conditionalFormatting sqref="AM57">
    <cfRule type="containsText" dxfId="8681" priority="4317" operator="containsText" text="Score">
      <formula>NOT(ISERROR(SEARCH("Score",AM57)))</formula>
    </cfRule>
    <cfRule type="cellIs" dxfId="8680" priority="4318" operator="greaterThan">
      <formula>$O$57</formula>
    </cfRule>
    <cfRule type="cellIs" dxfId="8679" priority="4319" operator="equal">
      <formula>$O$57</formula>
    </cfRule>
    <cfRule type="cellIs" dxfId="8678" priority="4320" operator="lessThan">
      <formula>$O$57</formula>
    </cfRule>
  </conditionalFormatting>
  <conditionalFormatting sqref="AN57">
    <cfRule type="containsText" dxfId="8677" priority="4313" operator="containsText" text="Score">
      <formula>NOT(ISERROR(SEARCH("Score",AN57)))</formula>
    </cfRule>
    <cfRule type="cellIs" dxfId="8676" priority="4314" operator="greaterThan">
      <formula>$O$57</formula>
    </cfRule>
    <cfRule type="cellIs" dxfId="8675" priority="4315" operator="equal">
      <formula>$O$57</formula>
    </cfRule>
    <cfRule type="cellIs" dxfId="8674" priority="4316" operator="lessThan">
      <formula>$O$57</formula>
    </cfRule>
  </conditionalFormatting>
  <conditionalFormatting sqref="AO57">
    <cfRule type="containsText" dxfId="8673" priority="4309" operator="containsText" text="Score">
      <formula>NOT(ISERROR(SEARCH("Score",AO57)))</formula>
    </cfRule>
    <cfRule type="cellIs" dxfId="8672" priority="4310" operator="greaterThan">
      <formula>$O$57</formula>
    </cfRule>
    <cfRule type="cellIs" dxfId="8671" priority="4311" operator="equal">
      <formula>$O$57</formula>
    </cfRule>
    <cfRule type="cellIs" dxfId="8670" priority="4312" operator="lessThan">
      <formula>$O$57</formula>
    </cfRule>
  </conditionalFormatting>
  <conditionalFormatting sqref="AP57">
    <cfRule type="containsText" dxfId="8669" priority="4305" operator="containsText" text="Score">
      <formula>NOT(ISERROR(SEARCH("Score",AP57)))</formula>
    </cfRule>
    <cfRule type="cellIs" dxfId="8668" priority="4306" operator="greaterThan">
      <formula>$O$57</formula>
    </cfRule>
    <cfRule type="cellIs" dxfId="8667" priority="4307" operator="equal">
      <formula>$O$57</formula>
    </cfRule>
    <cfRule type="cellIs" dxfId="8666" priority="4308" operator="lessThan">
      <formula>$O$57</formula>
    </cfRule>
  </conditionalFormatting>
  <conditionalFormatting sqref="AQ57">
    <cfRule type="containsText" dxfId="8665" priority="4301" operator="containsText" text="Score">
      <formula>NOT(ISERROR(SEARCH("Score",AQ57)))</formula>
    </cfRule>
    <cfRule type="cellIs" dxfId="8664" priority="4302" operator="greaterThan">
      <formula>$O$57</formula>
    </cfRule>
    <cfRule type="cellIs" dxfId="8663" priority="4303" operator="equal">
      <formula>$O$57</formula>
    </cfRule>
    <cfRule type="cellIs" dxfId="8662" priority="4304" operator="lessThan">
      <formula>$O$57</formula>
    </cfRule>
  </conditionalFormatting>
  <conditionalFormatting sqref="AR57">
    <cfRule type="containsText" dxfId="8661" priority="4297" operator="containsText" text="Score">
      <formula>NOT(ISERROR(SEARCH("Score",AR57)))</formula>
    </cfRule>
    <cfRule type="cellIs" dxfId="8660" priority="4298" operator="greaterThan">
      <formula>$O$57</formula>
    </cfRule>
    <cfRule type="cellIs" dxfId="8659" priority="4299" operator="equal">
      <formula>$O$57</formula>
    </cfRule>
    <cfRule type="cellIs" dxfId="8658" priority="4300" operator="lessThan">
      <formula>$O$57</formula>
    </cfRule>
  </conditionalFormatting>
  <conditionalFormatting sqref="AS57">
    <cfRule type="containsText" dxfId="8657" priority="4293" operator="containsText" text="Score">
      <formula>NOT(ISERROR(SEARCH("Score",AS57)))</formula>
    </cfRule>
    <cfRule type="cellIs" dxfId="8656" priority="4294" operator="greaterThan">
      <formula>$O$57</formula>
    </cfRule>
    <cfRule type="cellIs" dxfId="8655" priority="4295" operator="equal">
      <formula>$O$57</formula>
    </cfRule>
    <cfRule type="cellIs" dxfId="8654" priority="4296" operator="lessThan">
      <formula>$O$57</formula>
    </cfRule>
  </conditionalFormatting>
  <conditionalFormatting sqref="AT57">
    <cfRule type="containsText" dxfId="8653" priority="4289" operator="containsText" text="Score">
      <formula>NOT(ISERROR(SEARCH("Score",AT57)))</formula>
    </cfRule>
    <cfRule type="cellIs" dxfId="8652" priority="4290" operator="greaterThan">
      <formula>$O$57</formula>
    </cfRule>
    <cfRule type="cellIs" dxfId="8651" priority="4291" operator="equal">
      <formula>$O$57</formula>
    </cfRule>
    <cfRule type="cellIs" dxfId="8650" priority="4292" operator="lessThan">
      <formula>$O$57</formula>
    </cfRule>
  </conditionalFormatting>
  <conditionalFormatting sqref="AU57">
    <cfRule type="containsText" dxfId="8649" priority="4285" operator="containsText" text="Score">
      <formula>NOT(ISERROR(SEARCH("Score",AU57)))</formula>
    </cfRule>
    <cfRule type="cellIs" dxfId="8648" priority="4286" operator="greaterThan">
      <formula>$O$57</formula>
    </cfRule>
    <cfRule type="cellIs" dxfId="8647" priority="4287" operator="equal">
      <formula>$O$57</formula>
    </cfRule>
    <cfRule type="cellIs" dxfId="8646" priority="4288" operator="lessThan">
      <formula>$O$57</formula>
    </cfRule>
  </conditionalFormatting>
  <conditionalFormatting sqref="AV57">
    <cfRule type="containsText" dxfId="8645" priority="4281" operator="containsText" text="Score">
      <formula>NOT(ISERROR(SEARCH("Score",AV57)))</formula>
    </cfRule>
    <cfRule type="cellIs" dxfId="8644" priority="4282" operator="greaterThan">
      <formula>$O$57</formula>
    </cfRule>
    <cfRule type="cellIs" dxfId="8643" priority="4283" operator="equal">
      <formula>$O$57</formula>
    </cfRule>
    <cfRule type="cellIs" dxfId="8642" priority="4284" operator="lessThan">
      <formula>$O$57</formula>
    </cfRule>
  </conditionalFormatting>
  <conditionalFormatting sqref="AW57">
    <cfRule type="containsText" dxfId="8641" priority="4277" operator="containsText" text="Score">
      <formula>NOT(ISERROR(SEARCH("Score",AW57)))</formula>
    </cfRule>
    <cfRule type="cellIs" dxfId="8640" priority="4278" operator="greaterThan">
      <formula>$O$57</formula>
    </cfRule>
    <cfRule type="cellIs" dxfId="8639" priority="4279" operator="equal">
      <formula>$O$57</formula>
    </cfRule>
    <cfRule type="cellIs" dxfId="8638" priority="4280" operator="lessThan">
      <formula>$O$57</formula>
    </cfRule>
  </conditionalFormatting>
  <conditionalFormatting sqref="AX57">
    <cfRule type="containsText" dxfId="8637" priority="4273" operator="containsText" text="Score">
      <formula>NOT(ISERROR(SEARCH("Score",AX57)))</formula>
    </cfRule>
    <cfRule type="cellIs" dxfId="8636" priority="4274" operator="greaterThan">
      <formula>$O$57</formula>
    </cfRule>
    <cfRule type="cellIs" dxfId="8635" priority="4275" operator="equal">
      <formula>$O$57</formula>
    </cfRule>
    <cfRule type="cellIs" dxfId="8634" priority="4276" operator="lessThan">
      <formula>$O$57</formula>
    </cfRule>
  </conditionalFormatting>
  <conditionalFormatting sqref="AY57">
    <cfRule type="containsText" dxfId="8633" priority="4269" operator="containsText" text="Score">
      <formula>NOT(ISERROR(SEARCH("Score",AY57)))</formula>
    </cfRule>
    <cfRule type="cellIs" dxfId="8632" priority="4270" operator="greaterThan">
      <formula>$O$57</formula>
    </cfRule>
    <cfRule type="cellIs" dxfId="8631" priority="4271" operator="equal">
      <formula>$O$57</formula>
    </cfRule>
    <cfRule type="cellIs" dxfId="8630" priority="4272" operator="lessThan">
      <formula>$O$57</formula>
    </cfRule>
  </conditionalFormatting>
  <conditionalFormatting sqref="AZ57">
    <cfRule type="containsText" dxfId="8629" priority="4265" operator="containsText" text="Score">
      <formula>NOT(ISERROR(SEARCH("Score",AZ57)))</formula>
    </cfRule>
    <cfRule type="cellIs" dxfId="8628" priority="4266" operator="greaterThan">
      <formula>$O$57</formula>
    </cfRule>
    <cfRule type="cellIs" dxfId="8627" priority="4267" operator="equal">
      <formula>$O$57</formula>
    </cfRule>
    <cfRule type="cellIs" dxfId="8626" priority="4268" operator="lessThan">
      <formula>$O$57</formula>
    </cfRule>
  </conditionalFormatting>
  <conditionalFormatting sqref="BA57">
    <cfRule type="containsText" dxfId="8625" priority="4261" operator="containsText" text="Score">
      <formula>NOT(ISERROR(SEARCH("Score",BA57)))</formula>
    </cfRule>
    <cfRule type="cellIs" dxfId="8624" priority="4262" operator="greaterThan">
      <formula>$O$57</formula>
    </cfRule>
    <cfRule type="cellIs" dxfId="8623" priority="4263" operator="equal">
      <formula>$O$57</formula>
    </cfRule>
    <cfRule type="cellIs" dxfId="8622" priority="4264" operator="lessThan">
      <formula>$O$57</formula>
    </cfRule>
  </conditionalFormatting>
  <conditionalFormatting sqref="BB57">
    <cfRule type="containsText" dxfId="8621" priority="4257" operator="containsText" text="Score">
      <formula>NOT(ISERROR(SEARCH("Score",BB57)))</formula>
    </cfRule>
    <cfRule type="cellIs" dxfId="8620" priority="4258" operator="greaterThan">
      <formula>$O$57</formula>
    </cfRule>
    <cfRule type="cellIs" dxfId="8619" priority="4259" operator="equal">
      <formula>$O$57</formula>
    </cfRule>
    <cfRule type="cellIs" dxfId="8618" priority="4260" operator="lessThan">
      <formula>$O$57</formula>
    </cfRule>
  </conditionalFormatting>
  <conditionalFormatting sqref="BC57">
    <cfRule type="containsText" dxfId="8617" priority="4253" operator="containsText" text="Score">
      <formula>NOT(ISERROR(SEARCH("Score",BC57)))</formula>
    </cfRule>
    <cfRule type="cellIs" dxfId="8616" priority="4254" operator="greaterThan">
      <formula>$O$57</formula>
    </cfRule>
    <cfRule type="cellIs" dxfId="8615" priority="4255" operator="equal">
      <formula>$O$57</formula>
    </cfRule>
    <cfRule type="cellIs" dxfId="8614" priority="4256" operator="lessThan">
      <formula>$O$57</formula>
    </cfRule>
  </conditionalFormatting>
  <conditionalFormatting sqref="AL61">
    <cfRule type="containsText" dxfId="8613" priority="4201" operator="containsText" text="Score">
      <formula>NOT(ISERROR(SEARCH("Score",AL61)))</formula>
    </cfRule>
    <cfRule type="cellIs" dxfId="8612" priority="4202" operator="greaterThan">
      <formula>$O$61</formula>
    </cfRule>
    <cfRule type="cellIs" dxfId="8611" priority="4203" operator="equal">
      <formula>$O$61</formula>
    </cfRule>
    <cfRule type="cellIs" dxfId="8610" priority="4204" operator="lessThan">
      <formula>$O$61</formula>
    </cfRule>
  </conditionalFormatting>
  <conditionalFormatting sqref="AM61">
    <cfRule type="containsText" dxfId="8609" priority="4197" operator="containsText" text="Score">
      <formula>NOT(ISERROR(SEARCH("Score",AM61)))</formula>
    </cfRule>
    <cfRule type="cellIs" dxfId="8608" priority="4198" operator="greaterThan">
      <formula>$O$61</formula>
    </cfRule>
    <cfRule type="cellIs" dxfId="8607" priority="4199" operator="equal">
      <formula>$O$61</formula>
    </cfRule>
    <cfRule type="cellIs" dxfId="8606" priority="4200" operator="lessThan">
      <formula>$O$61</formula>
    </cfRule>
  </conditionalFormatting>
  <conditionalFormatting sqref="AN61">
    <cfRule type="containsText" dxfId="8605" priority="4193" operator="containsText" text="Score">
      <formula>NOT(ISERROR(SEARCH("Score",AN61)))</formula>
    </cfRule>
    <cfRule type="cellIs" dxfId="8604" priority="4194" operator="greaterThan">
      <formula>$O$61</formula>
    </cfRule>
    <cfRule type="cellIs" dxfId="8603" priority="4195" operator="equal">
      <formula>$O$61</formula>
    </cfRule>
    <cfRule type="cellIs" dxfId="8602" priority="4196" operator="lessThan">
      <formula>$O$61</formula>
    </cfRule>
  </conditionalFormatting>
  <conditionalFormatting sqref="AO61">
    <cfRule type="containsText" dxfId="8601" priority="4189" operator="containsText" text="Score">
      <formula>NOT(ISERROR(SEARCH("Score",AO61)))</formula>
    </cfRule>
    <cfRule type="cellIs" dxfId="8600" priority="4190" operator="greaterThan">
      <formula>$O$61</formula>
    </cfRule>
    <cfRule type="cellIs" dxfId="8599" priority="4191" operator="equal">
      <formula>$O$61</formula>
    </cfRule>
    <cfRule type="cellIs" dxfId="8598" priority="4192" operator="lessThan">
      <formula>$O$61</formula>
    </cfRule>
  </conditionalFormatting>
  <conditionalFormatting sqref="AP61">
    <cfRule type="containsText" dxfId="8597" priority="4185" operator="containsText" text="Score">
      <formula>NOT(ISERROR(SEARCH("Score",AP61)))</formula>
    </cfRule>
    <cfRule type="cellIs" dxfId="8596" priority="4186" operator="greaterThan">
      <formula>$O$61</formula>
    </cfRule>
    <cfRule type="cellIs" dxfId="8595" priority="4187" operator="equal">
      <formula>$O$61</formula>
    </cfRule>
    <cfRule type="cellIs" dxfId="8594" priority="4188" operator="lessThan">
      <formula>$O$61</formula>
    </cfRule>
  </conditionalFormatting>
  <conditionalFormatting sqref="AQ61">
    <cfRule type="containsText" dxfId="8593" priority="4181" operator="containsText" text="Score">
      <formula>NOT(ISERROR(SEARCH("Score",AQ61)))</formula>
    </cfRule>
    <cfRule type="cellIs" dxfId="8592" priority="4182" operator="greaterThan">
      <formula>$O$61</formula>
    </cfRule>
    <cfRule type="cellIs" dxfId="8591" priority="4183" operator="equal">
      <formula>$O$61</formula>
    </cfRule>
    <cfRule type="cellIs" dxfId="8590" priority="4184" operator="lessThan">
      <formula>$O$61</formula>
    </cfRule>
  </conditionalFormatting>
  <conditionalFormatting sqref="AR61">
    <cfRule type="containsText" dxfId="8589" priority="4177" operator="containsText" text="Score">
      <formula>NOT(ISERROR(SEARCH("Score",AR61)))</formula>
    </cfRule>
    <cfRule type="cellIs" dxfId="8588" priority="4178" operator="greaterThan">
      <formula>$O$61</formula>
    </cfRule>
    <cfRule type="cellIs" dxfId="8587" priority="4179" operator="equal">
      <formula>$O$61</formula>
    </cfRule>
    <cfRule type="cellIs" dxfId="8586" priority="4180" operator="lessThan">
      <formula>$O$61</formula>
    </cfRule>
  </conditionalFormatting>
  <conditionalFormatting sqref="AS61">
    <cfRule type="containsText" dxfId="8585" priority="4173" operator="containsText" text="Score">
      <formula>NOT(ISERROR(SEARCH("Score",AS61)))</formula>
    </cfRule>
    <cfRule type="cellIs" dxfId="8584" priority="4174" operator="greaterThan">
      <formula>$O$61</formula>
    </cfRule>
    <cfRule type="cellIs" dxfId="8583" priority="4175" operator="equal">
      <formula>$O$61</formula>
    </cfRule>
    <cfRule type="cellIs" dxfId="8582" priority="4176" operator="lessThan">
      <formula>$O$61</formula>
    </cfRule>
  </conditionalFormatting>
  <conditionalFormatting sqref="AT61">
    <cfRule type="containsText" dxfId="8581" priority="4169" operator="containsText" text="Score">
      <formula>NOT(ISERROR(SEARCH("Score",AT61)))</formula>
    </cfRule>
    <cfRule type="cellIs" dxfId="8580" priority="4170" operator="greaterThan">
      <formula>$O$61</formula>
    </cfRule>
    <cfRule type="cellIs" dxfId="8579" priority="4171" operator="equal">
      <formula>$O$61</formula>
    </cfRule>
    <cfRule type="cellIs" dxfId="8578" priority="4172" operator="lessThan">
      <formula>$O$61</formula>
    </cfRule>
  </conditionalFormatting>
  <conditionalFormatting sqref="AU61">
    <cfRule type="containsText" dxfId="8577" priority="4165" operator="containsText" text="Score">
      <formula>NOT(ISERROR(SEARCH("Score",AU61)))</formula>
    </cfRule>
    <cfRule type="cellIs" dxfId="8576" priority="4166" operator="greaterThan">
      <formula>$O$61</formula>
    </cfRule>
    <cfRule type="cellIs" dxfId="8575" priority="4167" operator="equal">
      <formula>$O$61</formula>
    </cfRule>
    <cfRule type="cellIs" dxfId="8574" priority="4168" operator="lessThan">
      <formula>$O$61</formula>
    </cfRule>
  </conditionalFormatting>
  <conditionalFormatting sqref="AV61">
    <cfRule type="containsText" dxfId="8573" priority="4161" operator="containsText" text="Score">
      <formula>NOT(ISERROR(SEARCH("Score",AV61)))</formula>
    </cfRule>
    <cfRule type="cellIs" dxfId="8572" priority="4162" operator="greaterThan">
      <formula>$O$61</formula>
    </cfRule>
    <cfRule type="cellIs" dxfId="8571" priority="4163" operator="equal">
      <formula>$O$61</formula>
    </cfRule>
    <cfRule type="cellIs" dxfId="8570" priority="4164" operator="lessThan">
      <formula>$O$61</formula>
    </cfRule>
  </conditionalFormatting>
  <conditionalFormatting sqref="AW61">
    <cfRule type="containsText" dxfId="8569" priority="4157" operator="containsText" text="Score">
      <formula>NOT(ISERROR(SEARCH("Score",AW61)))</formula>
    </cfRule>
    <cfRule type="cellIs" dxfId="8568" priority="4158" operator="greaterThan">
      <formula>$O$61</formula>
    </cfRule>
    <cfRule type="cellIs" dxfId="8567" priority="4159" operator="equal">
      <formula>$O$61</formula>
    </cfRule>
    <cfRule type="cellIs" dxfId="8566" priority="4160" operator="lessThan">
      <formula>$O$61</formula>
    </cfRule>
  </conditionalFormatting>
  <conditionalFormatting sqref="AX61">
    <cfRule type="containsText" dxfId="8565" priority="4153" operator="containsText" text="Score">
      <formula>NOT(ISERROR(SEARCH("Score",AX61)))</formula>
    </cfRule>
    <cfRule type="cellIs" dxfId="8564" priority="4154" operator="greaterThan">
      <formula>$O$61</formula>
    </cfRule>
    <cfRule type="cellIs" dxfId="8563" priority="4155" operator="equal">
      <formula>$O$61</formula>
    </cfRule>
    <cfRule type="cellIs" dxfId="8562" priority="4156" operator="lessThan">
      <formula>$O$61</formula>
    </cfRule>
  </conditionalFormatting>
  <conditionalFormatting sqref="AY61">
    <cfRule type="containsText" dxfId="8561" priority="4149" operator="containsText" text="Score">
      <formula>NOT(ISERROR(SEARCH("Score",AY61)))</formula>
    </cfRule>
    <cfRule type="cellIs" dxfId="8560" priority="4150" operator="greaterThan">
      <formula>$O$61</formula>
    </cfRule>
    <cfRule type="cellIs" dxfId="8559" priority="4151" operator="equal">
      <formula>$O$61</formula>
    </cfRule>
    <cfRule type="cellIs" dxfId="8558" priority="4152" operator="lessThan">
      <formula>$O$61</formula>
    </cfRule>
  </conditionalFormatting>
  <conditionalFormatting sqref="AZ61">
    <cfRule type="containsText" dxfId="8557" priority="4145" operator="containsText" text="Score">
      <formula>NOT(ISERROR(SEARCH("Score",AZ61)))</formula>
    </cfRule>
    <cfRule type="cellIs" dxfId="8556" priority="4146" operator="greaterThan">
      <formula>$O$61</formula>
    </cfRule>
    <cfRule type="cellIs" dxfId="8555" priority="4147" operator="equal">
      <formula>$O$61</formula>
    </cfRule>
    <cfRule type="cellIs" dxfId="8554" priority="4148" operator="lessThan">
      <formula>$O$61</formula>
    </cfRule>
  </conditionalFormatting>
  <conditionalFormatting sqref="BA61">
    <cfRule type="containsText" dxfId="8553" priority="4141" operator="containsText" text="Score">
      <formula>NOT(ISERROR(SEARCH("Score",BA61)))</formula>
    </cfRule>
    <cfRule type="cellIs" dxfId="8552" priority="4142" operator="greaterThan">
      <formula>$O$61</formula>
    </cfRule>
    <cfRule type="cellIs" dxfId="8551" priority="4143" operator="equal">
      <formula>$O$61</formula>
    </cfRule>
    <cfRule type="cellIs" dxfId="8550" priority="4144" operator="lessThan">
      <formula>$O$61</formula>
    </cfRule>
  </conditionalFormatting>
  <conditionalFormatting sqref="BB61">
    <cfRule type="containsText" dxfId="8549" priority="4137" operator="containsText" text="Score">
      <formula>NOT(ISERROR(SEARCH("Score",BB61)))</formula>
    </cfRule>
    <cfRule type="cellIs" dxfId="8548" priority="4138" operator="greaterThan">
      <formula>$O$61</formula>
    </cfRule>
    <cfRule type="cellIs" dxfId="8547" priority="4139" operator="equal">
      <formula>$O$61</formula>
    </cfRule>
    <cfRule type="cellIs" dxfId="8546" priority="4140" operator="lessThan">
      <formula>$O$61</formula>
    </cfRule>
  </conditionalFormatting>
  <conditionalFormatting sqref="BC61">
    <cfRule type="containsText" dxfId="8545" priority="4133" operator="containsText" text="Score">
      <formula>NOT(ISERROR(SEARCH("Score",BC61)))</formula>
    </cfRule>
    <cfRule type="cellIs" dxfId="8544" priority="4134" operator="greaterThan">
      <formula>$O$61</formula>
    </cfRule>
    <cfRule type="cellIs" dxfId="8543" priority="4135" operator="equal">
      <formula>$O$61</formula>
    </cfRule>
    <cfRule type="cellIs" dxfId="8542" priority="4136" operator="lessThan">
      <formula>$O$61</formula>
    </cfRule>
  </conditionalFormatting>
  <conditionalFormatting sqref="AL65">
    <cfRule type="containsText" dxfId="8541" priority="4081" operator="containsText" text="Score">
      <formula>NOT(ISERROR(SEARCH("Score",AL65)))</formula>
    </cfRule>
    <cfRule type="cellIs" dxfId="8540" priority="4082" operator="greaterThan">
      <formula>$O$65</formula>
    </cfRule>
    <cfRule type="cellIs" dxfId="8539" priority="4083" operator="equal">
      <formula>$O$65</formula>
    </cfRule>
    <cfRule type="cellIs" dxfId="8538" priority="4084" operator="lessThan">
      <formula>$O$65</formula>
    </cfRule>
  </conditionalFormatting>
  <conditionalFormatting sqref="AM65">
    <cfRule type="containsText" dxfId="8537" priority="4077" operator="containsText" text="Score">
      <formula>NOT(ISERROR(SEARCH("Score",AM65)))</formula>
    </cfRule>
    <cfRule type="cellIs" dxfId="8536" priority="4078" operator="greaterThan">
      <formula>$O$65</formula>
    </cfRule>
    <cfRule type="cellIs" dxfId="8535" priority="4079" operator="equal">
      <formula>$O$65</formula>
    </cfRule>
    <cfRule type="cellIs" dxfId="8534" priority="4080" operator="lessThan">
      <formula>$O$65</formula>
    </cfRule>
  </conditionalFormatting>
  <conditionalFormatting sqref="AN65">
    <cfRule type="containsText" dxfId="8533" priority="4073" operator="containsText" text="Score">
      <formula>NOT(ISERROR(SEARCH("Score",AN65)))</formula>
    </cfRule>
    <cfRule type="cellIs" dxfId="8532" priority="4074" operator="greaterThan">
      <formula>$O$65</formula>
    </cfRule>
    <cfRule type="cellIs" dxfId="8531" priority="4075" operator="equal">
      <formula>$O$65</formula>
    </cfRule>
    <cfRule type="cellIs" dxfId="8530" priority="4076" operator="lessThan">
      <formula>$O$65</formula>
    </cfRule>
  </conditionalFormatting>
  <conditionalFormatting sqref="AO65">
    <cfRule type="containsText" dxfId="8529" priority="4069" operator="containsText" text="Score">
      <formula>NOT(ISERROR(SEARCH("Score",AO65)))</formula>
    </cfRule>
    <cfRule type="cellIs" dxfId="8528" priority="4070" operator="greaterThan">
      <formula>$O$65</formula>
    </cfRule>
    <cfRule type="cellIs" dxfId="8527" priority="4071" operator="equal">
      <formula>$O$65</formula>
    </cfRule>
    <cfRule type="cellIs" dxfId="8526" priority="4072" operator="lessThan">
      <formula>$O$65</formula>
    </cfRule>
  </conditionalFormatting>
  <conditionalFormatting sqref="AP65">
    <cfRule type="containsText" dxfId="8525" priority="4065" operator="containsText" text="Score">
      <formula>NOT(ISERROR(SEARCH("Score",AP65)))</formula>
    </cfRule>
    <cfRule type="cellIs" dxfId="8524" priority="4066" operator="greaterThan">
      <formula>$O$65</formula>
    </cfRule>
    <cfRule type="cellIs" dxfId="8523" priority="4067" operator="equal">
      <formula>$O$65</formula>
    </cfRule>
    <cfRule type="cellIs" dxfId="8522" priority="4068" operator="lessThan">
      <formula>$O$65</formula>
    </cfRule>
  </conditionalFormatting>
  <conditionalFormatting sqref="AQ65">
    <cfRule type="containsText" dxfId="8521" priority="4061" operator="containsText" text="Score">
      <formula>NOT(ISERROR(SEARCH("Score",AQ65)))</formula>
    </cfRule>
    <cfRule type="cellIs" dxfId="8520" priority="4062" operator="greaterThan">
      <formula>$O$65</formula>
    </cfRule>
    <cfRule type="cellIs" dxfId="8519" priority="4063" operator="equal">
      <formula>$O$65</formula>
    </cfRule>
    <cfRule type="cellIs" dxfId="8518" priority="4064" operator="lessThan">
      <formula>$O$65</formula>
    </cfRule>
  </conditionalFormatting>
  <conditionalFormatting sqref="AR65">
    <cfRule type="containsText" dxfId="8517" priority="4057" operator="containsText" text="Score">
      <formula>NOT(ISERROR(SEARCH("Score",AR65)))</formula>
    </cfRule>
    <cfRule type="cellIs" dxfId="8516" priority="4058" operator="greaterThan">
      <formula>$O$65</formula>
    </cfRule>
    <cfRule type="cellIs" dxfId="8515" priority="4059" operator="equal">
      <formula>$O$65</formula>
    </cfRule>
    <cfRule type="cellIs" dxfId="8514" priority="4060" operator="lessThan">
      <formula>$O$65</formula>
    </cfRule>
  </conditionalFormatting>
  <conditionalFormatting sqref="AS65">
    <cfRule type="containsText" dxfId="8513" priority="4053" operator="containsText" text="Score">
      <formula>NOT(ISERROR(SEARCH("Score",AS65)))</formula>
    </cfRule>
    <cfRule type="cellIs" dxfId="8512" priority="4054" operator="greaterThan">
      <formula>$O$65</formula>
    </cfRule>
    <cfRule type="cellIs" dxfId="8511" priority="4055" operator="equal">
      <formula>$O$65</formula>
    </cfRule>
    <cfRule type="cellIs" dxfId="8510" priority="4056" operator="lessThan">
      <formula>$O$65</formula>
    </cfRule>
  </conditionalFormatting>
  <conditionalFormatting sqref="AT65">
    <cfRule type="containsText" dxfId="8509" priority="4049" operator="containsText" text="Score">
      <formula>NOT(ISERROR(SEARCH("Score",AT65)))</formula>
    </cfRule>
    <cfRule type="cellIs" dxfId="8508" priority="4050" operator="greaterThan">
      <formula>$O$65</formula>
    </cfRule>
    <cfRule type="cellIs" dxfId="8507" priority="4051" operator="equal">
      <formula>$O$65</formula>
    </cfRule>
    <cfRule type="cellIs" dxfId="8506" priority="4052" operator="lessThan">
      <formula>$O$65</formula>
    </cfRule>
  </conditionalFormatting>
  <conditionalFormatting sqref="AU65">
    <cfRule type="containsText" dxfId="8505" priority="4045" operator="containsText" text="Score">
      <formula>NOT(ISERROR(SEARCH("Score",AU65)))</formula>
    </cfRule>
    <cfRule type="cellIs" dxfId="8504" priority="4046" operator="greaterThan">
      <formula>$O$65</formula>
    </cfRule>
    <cfRule type="cellIs" dxfId="8503" priority="4047" operator="equal">
      <formula>$O$65</formula>
    </cfRule>
    <cfRule type="cellIs" dxfId="8502" priority="4048" operator="lessThan">
      <formula>$O$65</formula>
    </cfRule>
  </conditionalFormatting>
  <conditionalFormatting sqref="AV65">
    <cfRule type="containsText" dxfId="8501" priority="4041" operator="containsText" text="Score">
      <formula>NOT(ISERROR(SEARCH("Score",AV65)))</formula>
    </cfRule>
    <cfRule type="cellIs" dxfId="8500" priority="4042" operator="greaterThan">
      <formula>$O$65</formula>
    </cfRule>
    <cfRule type="cellIs" dxfId="8499" priority="4043" operator="equal">
      <formula>$O$65</formula>
    </cfRule>
    <cfRule type="cellIs" dxfId="8498" priority="4044" operator="lessThan">
      <formula>$O$65</formula>
    </cfRule>
  </conditionalFormatting>
  <conditionalFormatting sqref="AW65">
    <cfRule type="containsText" dxfId="8497" priority="4037" operator="containsText" text="Score">
      <formula>NOT(ISERROR(SEARCH("Score",AW65)))</formula>
    </cfRule>
    <cfRule type="cellIs" dxfId="8496" priority="4038" operator="greaterThan">
      <formula>$O$65</formula>
    </cfRule>
    <cfRule type="cellIs" dxfId="8495" priority="4039" operator="equal">
      <formula>$O$65</formula>
    </cfRule>
    <cfRule type="cellIs" dxfId="8494" priority="4040" operator="lessThan">
      <formula>$O$65</formula>
    </cfRule>
  </conditionalFormatting>
  <conditionalFormatting sqref="AX65">
    <cfRule type="containsText" dxfId="8493" priority="4033" operator="containsText" text="Score">
      <formula>NOT(ISERROR(SEARCH("Score",AX65)))</formula>
    </cfRule>
    <cfRule type="cellIs" dxfId="8492" priority="4034" operator="greaterThan">
      <formula>$O$65</formula>
    </cfRule>
    <cfRule type="cellIs" dxfId="8491" priority="4035" operator="equal">
      <formula>$O$65</formula>
    </cfRule>
    <cfRule type="cellIs" dxfId="8490" priority="4036" operator="lessThan">
      <formula>$O$65</formula>
    </cfRule>
  </conditionalFormatting>
  <conditionalFormatting sqref="AY65">
    <cfRule type="containsText" dxfId="8489" priority="4029" operator="containsText" text="Score">
      <formula>NOT(ISERROR(SEARCH("Score",AY65)))</formula>
    </cfRule>
    <cfRule type="cellIs" dxfId="8488" priority="4030" operator="greaterThan">
      <formula>$O$65</formula>
    </cfRule>
    <cfRule type="cellIs" dxfId="8487" priority="4031" operator="equal">
      <formula>$O$65</formula>
    </cfRule>
    <cfRule type="cellIs" dxfId="8486" priority="4032" operator="lessThan">
      <formula>$O$65</formula>
    </cfRule>
  </conditionalFormatting>
  <conditionalFormatting sqref="AZ65">
    <cfRule type="containsText" dxfId="8485" priority="4025" operator="containsText" text="Score">
      <formula>NOT(ISERROR(SEARCH("Score",AZ65)))</formula>
    </cfRule>
    <cfRule type="cellIs" dxfId="8484" priority="4026" operator="greaterThan">
      <formula>$O$65</formula>
    </cfRule>
    <cfRule type="cellIs" dxfId="8483" priority="4027" operator="equal">
      <formula>$O$65</formula>
    </cfRule>
    <cfRule type="cellIs" dxfId="8482" priority="4028" operator="lessThan">
      <formula>$O$65</formula>
    </cfRule>
  </conditionalFormatting>
  <conditionalFormatting sqref="BA65">
    <cfRule type="containsText" dxfId="8481" priority="4021" operator="containsText" text="Score">
      <formula>NOT(ISERROR(SEARCH("Score",BA65)))</formula>
    </cfRule>
    <cfRule type="cellIs" dxfId="8480" priority="4022" operator="greaterThan">
      <formula>$O$65</formula>
    </cfRule>
    <cfRule type="cellIs" dxfId="8479" priority="4023" operator="equal">
      <formula>$O$65</formula>
    </cfRule>
    <cfRule type="cellIs" dxfId="8478" priority="4024" operator="lessThan">
      <formula>$O$65</formula>
    </cfRule>
  </conditionalFormatting>
  <conditionalFormatting sqref="BB65">
    <cfRule type="containsText" dxfId="8477" priority="4017" operator="containsText" text="Score">
      <formula>NOT(ISERROR(SEARCH("Score",BB65)))</formula>
    </cfRule>
    <cfRule type="cellIs" dxfId="8476" priority="4018" operator="greaterThan">
      <formula>$O$65</formula>
    </cfRule>
    <cfRule type="cellIs" dxfId="8475" priority="4019" operator="equal">
      <formula>$O$65</formula>
    </cfRule>
    <cfRule type="cellIs" dxfId="8474" priority="4020" operator="lessThan">
      <formula>$O$65</formula>
    </cfRule>
  </conditionalFormatting>
  <conditionalFormatting sqref="BC65">
    <cfRule type="containsText" dxfId="8473" priority="4013" operator="containsText" text="Score">
      <formula>NOT(ISERROR(SEARCH("Score",BC65)))</formula>
    </cfRule>
    <cfRule type="cellIs" dxfId="8472" priority="4014" operator="greaterThan">
      <formula>$O$65</formula>
    </cfRule>
    <cfRule type="cellIs" dxfId="8471" priority="4015" operator="equal">
      <formula>$O$65</formula>
    </cfRule>
    <cfRule type="cellIs" dxfId="8470" priority="4016" operator="lessThan">
      <formula>$O$65</formula>
    </cfRule>
  </conditionalFormatting>
  <conditionalFormatting sqref="AL69">
    <cfRule type="containsText" dxfId="8469" priority="3961" operator="containsText" text="Score">
      <formula>NOT(ISERROR(SEARCH("Score",AL69)))</formula>
    </cfRule>
    <cfRule type="cellIs" dxfId="8468" priority="3962" operator="greaterThan">
      <formula>$O$69</formula>
    </cfRule>
    <cfRule type="cellIs" dxfId="8467" priority="3963" operator="equal">
      <formula>$O$69</formula>
    </cfRule>
    <cfRule type="cellIs" dxfId="8466" priority="3964" operator="lessThan">
      <formula>$O$69</formula>
    </cfRule>
  </conditionalFormatting>
  <conditionalFormatting sqref="AM69">
    <cfRule type="containsText" dxfId="8465" priority="3957" operator="containsText" text="Score">
      <formula>NOT(ISERROR(SEARCH("Score",AM69)))</formula>
    </cfRule>
    <cfRule type="cellIs" dxfId="8464" priority="3958" operator="greaterThan">
      <formula>$O$69</formula>
    </cfRule>
    <cfRule type="cellIs" dxfId="8463" priority="3959" operator="equal">
      <formula>$O$69</formula>
    </cfRule>
    <cfRule type="cellIs" dxfId="8462" priority="3960" operator="lessThan">
      <formula>$O$69</formula>
    </cfRule>
  </conditionalFormatting>
  <conditionalFormatting sqref="AN69">
    <cfRule type="containsText" dxfId="8461" priority="3953" operator="containsText" text="Score">
      <formula>NOT(ISERROR(SEARCH("Score",AN69)))</formula>
    </cfRule>
    <cfRule type="cellIs" dxfId="8460" priority="3954" operator="greaterThan">
      <formula>$O$69</formula>
    </cfRule>
    <cfRule type="cellIs" dxfId="8459" priority="3955" operator="equal">
      <formula>$O$69</formula>
    </cfRule>
    <cfRule type="cellIs" dxfId="8458" priority="3956" operator="lessThan">
      <formula>$O$69</formula>
    </cfRule>
  </conditionalFormatting>
  <conditionalFormatting sqref="AO69">
    <cfRule type="containsText" dxfId="8457" priority="3949" operator="containsText" text="Score">
      <formula>NOT(ISERROR(SEARCH("Score",AO69)))</formula>
    </cfRule>
    <cfRule type="cellIs" dxfId="8456" priority="3950" operator="greaterThan">
      <formula>$O$69</formula>
    </cfRule>
    <cfRule type="cellIs" dxfId="8455" priority="3951" operator="equal">
      <formula>$O$69</formula>
    </cfRule>
    <cfRule type="cellIs" dxfId="8454" priority="3952" operator="lessThan">
      <formula>$O$69</formula>
    </cfRule>
  </conditionalFormatting>
  <conditionalFormatting sqref="AP69">
    <cfRule type="containsText" dxfId="8453" priority="3945" operator="containsText" text="Score">
      <formula>NOT(ISERROR(SEARCH("Score",AP69)))</formula>
    </cfRule>
    <cfRule type="cellIs" dxfId="8452" priority="3946" operator="greaterThan">
      <formula>$O$69</formula>
    </cfRule>
    <cfRule type="cellIs" dxfId="8451" priority="3947" operator="equal">
      <formula>$O$69</formula>
    </cfRule>
    <cfRule type="cellIs" dxfId="8450" priority="3948" operator="lessThan">
      <formula>$O$69</formula>
    </cfRule>
  </conditionalFormatting>
  <conditionalFormatting sqref="AQ69">
    <cfRule type="containsText" dxfId="8449" priority="3941" operator="containsText" text="Score">
      <formula>NOT(ISERROR(SEARCH("Score",AQ69)))</formula>
    </cfRule>
    <cfRule type="cellIs" dxfId="8448" priority="3942" operator="greaterThan">
      <formula>$O$69</formula>
    </cfRule>
    <cfRule type="cellIs" dxfId="8447" priority="3943" operator="equal">
      <formula>$O$69</formula>
    </cfRule>
    <cfRule type="cellIs" dxfId="8446" priority="3944" operator="lessThan">
      <formula>$O$69</formula>
    </cfRule>
  </conditionalFormatting>
  <conditionalFormatting sqref="AR69">
    <cfRule type="containsText" dxfId="8445" priority="3937" operator="containsText" text="Score">
      <formula>NOT(ISERROR(SEARCH("Score",AR69)))</formula>
    </cfRule>
    <cfRule type="cellIs" dxfId="8444" priority="3938" operator="greaterThan">
      <formula>$O$69</formula>
    </cfRule>
    <cfRule type="cellIs" dxfId="8443" priority="3939" operator="equal">
      <formula>$O$69</formula>
    </cfRule>
    <cfRule type="cellIs" dxfId="8442" priority="3940" operator="lessThan">
      <formula>$O$69</formula>
    </cfRule>
  </conditionalFormatting>
  <conditionalFormatting sqref="AS69">
    <cfRule type="containsText" dxfId="8441" priority="3933" operator="containsText" text="Score">
      <formula>NOT(ISERROR(SEARCH("Score",AS69)))</formula>
    </cfRule>
    <cfRule type="cellIs" dxfId="8440" priority="3934" operator="greaterThan">
      <formula>$O$69</formula>
    </cfRule>
    <cfRule type="cellIs" dxfId="8439" priority="3935" operator="equal">
      <formula>$O$69</formula>
    </cfRule>
    <cfRule type="cellIs" dxfId="8438" priority="3936" operator="lessThan">
      <formula>$O$69</formula>
    </cfRule>
  </conditionalFormatting>
  <conditionalFormatting sqref="AT69">
    <cfRule type="containsText" dxfId="8437" priority="3929" operator="containsText" text="Score">
      <formula>NOT(ISERROR(SEARCH("Score",AT69)))</formula>
    </cfRule>
    <cfRule type="cellIs" dxfId="8436" priority="3930" operator="greaterThan">
      <formula>$O$69</formula>
    </cfRule>
    <cfRule type="cellIs" dxfId="8435" priority="3931" operator="equal">
      <formula>$O$69</formula>
    </cfRule>
    <cfRule type="cellIs" dxfId="8434" priority="3932" operator="lessThan">
      <formula>$O$69</formula>
    </cfRule>
  </conditionalFormatting>
  <conditionalFormatting sqref="AU69">
    <cfRule type="containsText" dxfId="8433" priority="3925" operator="containsText" text="Score">
      <formula>NOT(ISERROR(SEARCH("Score",AU69)))</formula>
    </cfRule>
    <cfRule type="cellIs" dxfId="8432" priority="3926" operator="greaterThan">
      <formula>$O$69</formula>
    </cfRule>
    <cfRule type="cellIs" dxfId="8431" priority="3927" operator="equal">
      <formula>$O$69</formula>
    </cfRule>
    <cfRule type="cellIs" dxfId="8430" priority="3928" operator="lessThan">
      <formula>$O$69</formula>
    </cfRule>
  </conditionalFormatting>
  <conditionalFormatting sqref="AV69">
    <cfRule type="containsText" dxfId="8429" priority="3921" operator="containsText" text="Score">
      <formula>NOT(ISERROR(SEARCH("Score",AV69)))</formula>
    </cfRule>
    <cfRule type="cellIs" dxfId="8428" priority="3922" operator="greaterThan">
      <formula>$O$69</formula>
    </cfRule>
    <cfRule type="cellIs" dxfId="8427" priority="3923" operator="equal">
      <formula>$O$69</formula>
    </cfRule>
    <cfRule type="cellIs" dxfId="8426" priority="3924" operator="lessThan">
      <formula>$O$69</formula>
    </cfRule>
  </conditionalFormatting>
  <conditionalFormatting sqref="AW69">
    <cfRule type="containsText" dxfId="8425" priority="3917" operator="containsText" text="Score">
      <formula>NOT(ISERROR(SEARCH("Score",AW69)))</formula>
    </cfRule>
    <cfRule type="cellIs" dxfId="8424" priority="3918" operator="greaterThan">
      <formula>$O$69</formula>
    </cfRule>
    <cfRule type="cellIs" dxfId="8423" priority="3919" operator="equal">
      <formula>$O$69</formula>
    </cfRule>
    <cfRule type="cellIs" dxfId="8422" priority="3920" operator="lessThan">
      <formula>$O$69</formula>
    </cfRule>
  </conditionalFormatting>
  <conditionalFormatting sqref="AX69">
    <cfRule type="containsText" dxfId="8421" priority="3913" operator="containsText" text="Score">
      <formula>NOT(ISERROR(SEARCH("Score",AX69)))</formula>
    </cfRule>
    <cfRule type="cellIs" dxfId="8420" priority="3914" operator="greaterThan">
      <formula>$O$69</formula>
    </cfRule>
    <cfRule type="cellIs" dxfId="8419" priority="3915" operator="equal">
      <formula>$O$69</formula>
    </cfRule>
    <cfRule type="cellIs" dxfId="8418" priority="3916" operator="lessThan">
      <formula>$O$69</formula>
    </cfRule>
  </conditionalFormatting>
  <conditionalFormatting sqref="AY69">
    <cfRule type="containsText" dxfId="8417" priority="3909" operator="containsText" text="Score">
      <formula>NOT(ISERROR(SEARCH("Score",AY69)))</formula>
    </cfRule>
    <cfRule type="cellIs" dxfId="8416" priority="3910" operator="greaterThan">
      <formula>$O$69</formula>
    </cfRule>
    <cfRule type="cellIs" dxfId="8415" priority="3911" operator="equal">
      <formula>$O$69</formula>
    </cfRule>
    <cfRule type="cellIs" dxfId="8414" priority="3912" operator="lessThan">
      <formula>$O$69</formula>
    </cfRule>
  </conditionalFormatting>
  <conditionalFormatting sqref="AZ69">
    <cfRule type="containsText" dxfId="8413" priority="3905" operator="containsText" text="Score">
      <formula>NOT(ISERROR(SEARCH("Score",AZ69)))</formula>
    </cfRule>
    <cfRule type="cellIs" dxfId="8412" priority="3906" operator="greaterThan">
      <formula>$O$69</formula>
    </cfRule>
    <cfRule type="cellIs" dxfId="8411" priority="3907" operator="equal">
      <formula>$O$69</formula>
    </cfRule>
    <cfRule type="cellIs" dxfId="8410" priority="3908" operator="lessThan">
      <formula>$O$69</formula>
    </cfRule>
  </conditionalFormatting>
  <conditionalFormatting sqref="BA69">
    <cfRule type="containsText" dxfId="8409" priority="3901" operator="containsText" text="Score">
      <formula>NOT(ISERROR(SEARCH("Score",BA69)))</formula>
    </cfRule>
    <cfRule type="cellIs" dxfId="8408" priority="3902" operator="greaterThan">
      <formula>$O$69</formula>
    </cfRule>
    <cfRule type="cellIs" dxfId="8407" priority="3903" operator="equal">
      <formula>$O$69</formula>
    </cfRule>
    <cfRule type="cellIs" dxfId="8406" priority="3904" operator="lessThan">
      <formula>$O$69</formula>
    </cfRule>
  </conditionalFormatting>
  <conditionalFormatting sqref="BB69">
    <cfRule type="containsText" dxfId="8405" priority="3897" operator="containsText" text="Score">
      <formula>NOT(ISERROR(SEARCH("Score",BB69)))</formula>
    </cfRule>
    <cfRule type="cellIs" dxfId="8404" priority="3898" operator="greaterThan">
      <formula>$O$69</formula>
    </cfRule>
    <cfRule type="cellIs" dxfId="8403" priority="3899" operator="equal">
      <formula>$O$69</formula>
    </cfRule>
    <cfRule type="cellIs" dxfId="8402" priority="3900" operator="lessThan">
      <formula>$O$69</formula>
    </cfRule>
  </conditionalFormatting>
  <conditionalFormatting sqref="BC69">
    <cfRule type="containsText" dxfId="8401" priority="3893" operator="containsText" text="Score">
      <formula>NOT(ISERROR(SEARCH("Score",BC69)))</formula>
    </cfRule>
    <cfRule type="cellIs" dxfId="8400" priority="3894" operator="greaterThan">
      <formula>$O$69</formula>
    </cfRule>
    <cfRule type="cellIs" dxfId="8399" priority="3895" operator="equal">
      <formula>$O$69</formula>
    </cfRule>
    <cfRule type="cellIs" dxfId="8398" priority="3896" operator="lessThan">
      <formula>$O$69</formula>
    </cfRule>
  </conditionalFormatting>
  <conditionalFormatting sqref="AL73">
    <cfRule type="containsText" dxfId="8397" priority="3841" operator="containsText" text="Score">
      <formula>NOT(ISERROR(SEARCH("Score",AL73)))</formula>
    </cfRule>
    <cfRule type="cellIs" dxfId="8396" priority="3842" operator="greaterThan">
      <formula>$O$73</formula>
    </cfRule>
    <cfRule type="cellIs" dxfId="8395" priority="3843" operator="equal">
      <formula>$O$73</formula>
    </cfRule>
    <cfRule type="cellIs" dxfId="8394" priority="3844" operator="lessThan">
      <formula>$O$73</formula>
    </cfRule>
  </conditionalFormatting>
  <conditionalFormatting sqref="AM73">
    <cfRule type="containsText" dxfId="8393" priority="3837" operator="containsText" text="Score">
      <formula>NOT(ISERROR(SEARCH("Score",AM73)))</formula>
    </cfRule>
    <cfRule type="cellIs" dxfId="8392" priority="3838" operator="greaterThan">
      <formula>$O$73</formula>
    </cfRule>
    <cfRule type="cellIs" dxfId="8391" priority="3839" operator="equal">
      <formula>$O$73</formula>
    </cfRule>
    <cfRule type="cellIs" dxfId="8390" priority="3840" operator="lessThan">
      <formula>$O$73</formula>
    </cfRule>
  </conditionalFormatting>
  <conditionalFormatting sqref="AN73">
    <cfRule type="containsText" dxfId="8389" priority="3833" operator="containsText" text="Score">
      <formula>NOT(ISERROR(SEARCH("Score",AN73)))</formula>
    </cfRule>
    <cfRule type="cellIs" dxfId="8388" priority="3834" operator="greaterThan">
      <formula>$O$73</formula>
    </cfRule>
    <cfRule type="cellIs" dxfId="8387" priority="3835" operator="equal">
      <formula>$O$73</formula>
    </cfRule>
    <cfRule type="cellIs" dxfId="8386" priority="3836" operator="lessThan">
      <formula>$O$73</formula>
    </cfRule>
  </conditionalFormatting>
  <conditionalFormatting sqref="AO73">
    <cfRule type="containsText" dxfId="8385" priority="3829" operator="containsText" text="Score">
      <formula>NOT(ISERROR(SEARCH("Score",AO73)))</formula>
    </cfRule>
    <cfRule type="cellIs" dxfId="8384" priority="3830" operator="greaterThan">
      <formula>$O$73</formula>
    </cfRule>
    <cfRule type="cellIs" dxfId="8383" priority="3831" operator="equal">
      <formula>$O$73</formula>
    </cfRule>
    <cfRule type="cellIs" dxfId="8382" priority="3832" operator="lessThan">
      <formula>$O$73</formula>
    </cfRule>
  </conditionalFormatting>
  <conditionalFormatting sqref="AP73">
    <cfRule type="containsText" dxfId="8381" priority="3825" operator="containsText" text="Score">
      <formula>NOT(ISERROR(SEARCH("Score",AP73)))</formula>
    </cfRule>
    <cfRule type="cellIs" dxfId="8380" priority="3826" operator="greaterThan">
      <formula>$O$73</formula>
    </cfRule>
    <cfRule type="cellIs" dxfId="8379" priority="3827" operator="equal">
      <formula>$O$73</formula>
    </cfRule>
    <cfRule type="cellIs" dxfId="8378" priority="3828" operator="lessThan">
      <formula>$O$73</formula>
    </cfRule>
  </conditionalFormatting>
  <conditionalFormatting sqref="AQ73">
    <cfRule type="containsText" dxfId="8377" priority="3821" operator="containsText" text="Score">
      <formula>NOT(ISERROR(SEARCH("Score",AQ73)))</formula>
    </cfRule>
    <cfRule type="cellIs" dxfId="8376" priority="3822" operator="greaterThan">
      <formula>$O$73</formula>
    </cfRule>
    <cfRule type="cellIs" dxfId="8375" priority="3823" operator="equal">
      <formula>$O$73</formula>
    </cfRule>
    <cfRule type="cellIs" dxfId="8374" priority="3824" operator="lessThan">
      <formula>$O$73</formula>
    </cfRule>
  </conditionalFormatting>
  <conditionalFormatting sqref="AR73">
    <cfRule type="containsText" dxfId="8373" priority="3817" operator="containsText" text="Score">
      <formula>NOT(ISERROR(SEARCH("Score",AR73)))</formula>
    </cfRule>
    <cfRule type="cellIs" dxfId="8372" priority="3818" operator="greaterThan">
      <formula>$O$73</formula>
    </cfRule>
    <cfRule type="cellIs" dxfId="8371" priority="3819" operator="equal">
      <formula>$O$73</formula>
    </cfRule>
    <cfRule type="cellIs" dxfId="8370" priority="3820" operator="lessThan">
      <formula>$O$73</formula>
    </cfRule>
  </conditionalFormatting>
  <conditionalFormatting sqref="AS73">
    <cfRule type="containsText" dxfId="8369" priority="3813" operator="containsText" text="Score">
      <formula>NOT(ISERROR(SEARCH("Score",AS73)))</formula>
    </cfRule>
    <cfRule type="cellIs" dxfId="8368" priority="3814" operator="greaterThan">
      <formula>$O$73</formula>
    </cfRule>
    <cfRule type="cellIs" dxfId="8367" priority="3815" operator="equal">
      <formula>$O$73</formula>
    </cfRule>
    <cfRule type="cellIs" dxfId="8366" priority="3816" operator="lessThan">
      <formula>$O$73</formula>
    </cfRule>
  </conditionalFormatting>
  <conditionalFormatting sqref="AT73">
    <cfRule type="containsText" dxfId="8365" priority="3809" operator="containsText" text="Score">
      <formula>NOT(ISERROR(SEARCH("Score",AT73)))</formula>
    </cfRule>
    <cfRule type="cellIs" dxfId="8364" priority="3810" operator="greaterThan">
      <formula>$O$73</formula>
    </cfRule>
    <cfRule type="cellIs" dxfId="8363" priority="3811" operator="equal">
      <formula>$O$73</formula>
    </cfRule>
    <cfRule type="cellIs" dxfId="8362" priority="3812" operator="lessThan">
      <formula>$O$73</formula>
    </cfRule>
  </conditionalFormatting>
  <conditionalFormatting sqref="AU73">
    <cfRule type="containsText" dxfId="8361" priority="3805" operator="containsText" text="Score">
      <formula>NOT(ISERROR(SEARCH("Score",AU73)))</formula>
    </cfRule>
    <cfRule type="cellIs" dxfId="8360" priority="3806" operator="greaterThan">
      <formula>$O$73</formula>
    </cfRule>
    <cfRule type="cellIs" dxfId="8359" priority="3807" operator="equal">
      <formula>$O$73</formula>
    </cfRule>
    <cfRule type="cellIs" dxfId="8358" priority="3808" operator="lessThan">
      <formula>$O$73</formula>
    </cfRule>
  </conditionalFormatting>
  <conditionalFormatting sqref="AV73">
    <cfRule type="containsText" dxfId="8357" priority="3801" operator="containsText" text="Score">
      <formula>NOT(ISERROR(SEARCH("Score",AV73)))</formula>
    </cfRule>
    <cfRule type="cellIs" dxfId="8356" priority="3802" operator="greaterThan">
      <formula>$O$73</formula>
    </cfRule>
    <cfRule type="cellIs" dxfId="8355" priority="3803" operator="equal">
      <formula>$O$73</formula>
    </cfRule>
    <cfRule type="cellIs" dxfId="8354" priority="3804" operator="lessThan">
      <formula>$O$73</formula>
    </cfRule>
  </conditionalFormatting>
  <conditionalFormatting sqref="AW73">
    <cfRule type="containsText" dxfId="8353" priority="3797" operator="containsText" text="Score">
      <formula>NOT(ISERROR(SEARCH("Score",AW73)))</formula>
    </cfRule>
    <cfRule type="cellIs" dxfId="8352" priority="3798" operator="greaterThan">
      <formula>$O$73</formula>
    </cfRule>
    <cfRule type="cellIs" dxfId="8351" priority="3799" operator="equal">
      <formula>$O$73</formula>
    </cfRule>
    <cfRule type="cellIs" dxfId="8350" priority="3800" operator="lessThan">
      <formula>$O$73</formula>
    </cfRule>
  </conditionalFormatting>
  <conditionalFormatting sqref="AX73">
    <cfRule type="containsText" dxfId="8349" priority="3793" operator="containsText" text="Score">
      <formula>NOT(ISERROR(SEARCH("Score",AX73)))</formula>
    </cfRule>
    <cfRule type="cellIs" dxfId="8348" priority="3794" operator="greaterThan">
      <formula>$O$73</formula>
    </cfRule>
    <cfRule type="cellIs" dxfId="8347" priority="3795" operator="equal">
      <formula>$O$73</formula>
    </cfRule>
    <cfRule type="cellIs" dxfId="8346" priority="3796" operator="lessThan">
      <formula>$O$73</formula>
    </cfRule>
  </conditionalFormatting>
  <conditionalFormatting sqref="AY73">
    <cfRule type="containsText" dxfId="8345" priority="3789" operator="containsText" text="Score">
      <formula>NOT(ISERROR(SEARCH("Score",AY73)))</formula>
    </cfRule>
    <cfRule type="cellIs" dxfId="8344" priority="3790" operator="greaterThan">
      <formula>$O$73</formula>
    </cfRule>
    <cfRule type="cellIs" dxfId="8343" priority="3791" operator="equal">
      <formula>$O$73</formula>
    </cfRule>
    <cfRule type="cellIs" dxfId="8342" priority="3792" operator="lessThan">
      <formula>$O$73</formula>
    </cfRule>
  </conditionalFormatting>
  <conditionalFormatting sqref="AZ73">
    <cfRule type="containsText" dxfId="8341" priority="3785" operator="containsText" text="Score">
      <formula>NOT(ISERROR(SEARCH("Score",AZ73)))</formula>
    </cfRule>
    <cfRule type="cellIs" dxfId="8340" priority="3786" operator="greaterThan">
      <formula>$O$73</formula>
    </cfRule>
    <cfRule type="cellIs" dxfId="8339" priority="3787" operator="equal">
      <formula>$O$73</formula>
    </cfRule>
    <cfRule type="cellIs" dxfId="8338" priority="3788" operator="lessThan">
      <formula>$O$73</formula>
    </cfRule>
  </conditionalFormatting>
  <conditionalFormatting sqref="BA73">
    <cfRule type="containsText" dxfId="8337" priority="3781" operator="containsText" text="Score">
      <formula>NOT(ISERROR(SEARCH("Score",BA73)))</formula>
    </cfRule>
    <cfRule type="cellIs" dxfId="8336" priority="3782" operator="greaterThan">
      <formula>$O$73</formula>
    </cfRule>
    <cfRule type="cellIs" dxfId="8335" priority="3783" operator="equal">
      <formula>$O$73</formula>
    </cfRule>
    <cfRule type="cellIs" dxfId="8334" priority="3784" operator="lessThan">
      <formula>$O$73</formula>
    </cfRule>
  </conditionalFormatting>
  <conditionalFormatting sqref="BB73">
    <cfRule type="containsText" dxfId="8333" priority="3777" operator="containsText" text="Score">
      <formula>NOT(ISERROR(SEARCH("Score",BB73)))</formula>
    </cfRule>
    <cfRule type="cellIs" dxfId="8332" priority="3778" operator="greaterThan">
      <formula>$O$73</formula>
    </cfRule>
    <cfRule type="cellIs" dxfId="8331" priority="3779" operator="equal">
      <formula>$O$73</formula>
    </cfRule>
    <cfRule type="cellIs" dxfId="8330" priority="3780" operator="lessThan">
      <formula>$O$73</formula>
    </cfRule>
  </conditionalFormatting>
  <conditionalFormatting sqref="BC73">
    <cfRule type="containsText" dxfId="8329" priority="3773" operator="containsText" text="Score">
      <formula>NOT(ISERROR(SEARCH("Score",BC73)))</formula>
    </cfRule>
    <cfRule type="cellIs" dxfId="8328" priority="3774" operator="greaterThan">
      <formula>$O$73</formula>
    </cfRule>
    <cfRule type="cellIs" dxfId="8327" priority="3775" operator="equal">
      <formula>$O$73</formula>
    </cfRule>
    <cfRule type="cellIs" dxfId="8326" priority="3776" operator="lessThan">
      <formula>$O$73</formula>
    </cfRule>
  </conditionalFormatting>
  <conditionalFormatting sqref="BD25">
    <cfRule type="containsText" dxfId="8325" priority="3769" operator="containsText" text="Score">
      <formula>NOT(ISERROR(SEARCH("Score",BD25)))</formula>
    </cfRule>
    <cfRule type="cellIs" dxfId="8324" priority="3770" operator="greaterThan">
      <formula>$O$25</formula>
    </cfRule>
    <cfRule type="cellIs" dxfId="8323" priority="3771" operator="equal">
      <formula>$O$25</formula>
    </cfRule>
    <cfRule type="cellIs" dxfId="8322" priority="3772" operator="lessThan">
      <formula>$O$25</formula>
    </cfRule>
  </conditionalFormatting>
  <conditionalFormatting sqref="BD29">
    <cfRule type="containsText" dxfId="8321" priority="3765" operator="containsText" text="Score">
      <formula>NOT(ISERROR(SEARCH("Score",BD29)))</formula>
    </cfRule>
    <cfRule type="cellIs" dxfId="8320" priority="3766" operator="greaterThan">
      <formula>$O$29</formula>
    </cfRule>
    <cfRule type="cellIs" dxfId="8319" priority="3767" operator="equal">
      <formula>$O$29</formula>
    </cfRule>
    <cfRule type="cellIs" dxfId="8318" priority="3768" operator="lessThan">
      <formula>$O$29</formula>
    </cfRule>
  </conditionalFormatting>
  <conditionalFormatting sqref="BD33">
    <cfRule type="containsText" dxfId="8317" priority="3761" operator="containsText" text="Score">
      <formula>NOT(ISERROR(SEARCH("Score",BD33)))</formula>
    </cfRule>
    <cfRule type="cellIs" dxfId="8316" priority="3762" operator="greaterThan">
      <formula>$O$33</formula>
    </cfRule>
    <cfRule type="cellIs" dxfId="8315" priority="3763" operator="equal">
      <formula>$O$33</formula>
    </cfRule>
    <cfRule type="cellIs" dxfId="8314" priority="3764" operator="lessThan">
      <formula>$O$33</formula>
    </cfRule>
  </conditionalFormatting>
  <conditionalFormatting sqref="BD37">
    <cfRule type="containsText" dxfId="8313" priority="3757" operator="containsText" text="Score">
      <formula>NOT(ISERROR(SEARCH("Score",BD37)))</formula>
    </cfRule>
    <cfRule type="cellIs" dxfId="8312" priority="3758" operator="greaterThan">
      <formula>$O$37</formula>
    </cfRule>
    <cfRule type="cellIs" dxfId="8311" priority="3759" operator="equal">
      <formula>$O$37</formula>
    </cfRule>
    <cfRule type="cellIs" dxfId="8310" priority="3760" operator="lessThan">
      <formula>$O$37</formula>
    </cfRule>
  </conditionalFormatting>
  <conditionalFormatting sqref="BD41">
    <cfRule type="containsText" dxfId="8309" priority="3753" operator="containsText" text="Score">
      <formula>NOT(ISERROR(SEARCH("Score",BD41)))</formula>
    </cfRule>
    <cfRule type="cellIs" dxfId="8308" priority="3754" operator="greaterThan">
      <formula>$O$41</formula>
    </cfRule>
    <cfRule type="cellIs" dxfId="8307" priority="3755" operator="equal">
      <formula>$O$41</formula>
    </cfRule>
    <cfRule type="cellIs" dxfId="8306" priority="3756" operator="lessThan">
      <formula>$O$41</formula>
    </cfRule>
  </conditionalFormatting>
  <conditionalFormatting sqref="BD45">
    <cfRule type="containsText" dxfId="8305" priority="3749" operator="containsText" text="Score">
      <formula>NOT(ISERROR(SEARCH("Score",BD45)))</formula>
    </cfRule>
    <cfRule type="cellIs" dxfId="8304" priority="3750" operator="greaterThan">
      <formula>$O$45</formula>
    </cfRule>
    <cfRule type="cellIs" dxfId="8303" priority="3751" operator="equal">
      <formula>$O$45</formula>
    </cfRule>
    <cfRule type="cellIs" dxfId="8302" priority="3752" operator="lessThan">
      <formula>$O$45</formula>
    </cfRule>
  </conditionalFormatting>
  <conditionalFormatting sqref="BD49">
    <cfRule type="containsText" dxfId="8301" priority="3745" operator="containsText" text="Score">
      <formula>NOT(ISERROR(SEARCH("Score",BD49)))</formula>
    </cfRule>
    <cfRule type="cellIs" dxfId="8300" priority="3746" operator="greaterThan">
      <formula>$O$49</formula>
    </cfRule>
    <cfRule type="cellIs" dxfId="8299" priority="3747" operator="equal">
      <formula>$O$49</formula>
    </cfRule>
    <cfRule type="cellIs" dxfId="8298" priority="3748" operator="lessThan">
      <formula>$O$49</formula>
    </cfRule>
  </conditionalFormatting>
  <conditionalFormatting sqref="BD53">
    <cfRule type="containsText" dxfId="8297" priority="3741" operator="containsText" text="Score">
      <formula>NOT(ISERROR(SEARCH("Score",BD53)))</formula>
    </cfRule>
    <cfRule type="cellIs" dxfId="8296" priority="3742" operator="greaterThan">
      <formula>$O$53</formula>
    </cfRule>
    <cfRule type="cellIs" dxfId="8295" priority="3743" operator="equal">
      <formula>$O$53</formula>
    </cfRule>
    <cfRule type="cellIs" dxfId="8294" priority="3744" operator="lessThan">
      <formula>$O$53</formula>
    </cfRule>
  </conditionalFormatting>
  <conditionalFormatting sqref="BD57">
    <cfRule type="containsText" dxfId="8293" priority="3737" operator="containsText" text="Score">
      <formula>NOT(ISERROR(SEARCH("Score",BD57)))</formula>
    </cfRule>
    <cfRule type="cellIs" dxfId="8292" priority="3738" operator="greaterThan">
      <formula>$O$57</formula>
    </cfRule>
    <cfRule type="cellIs" dxfId="8291" priority="3739" operator="equal">
      <formula>$O$57</formula>
    </cfRule>
    <cfRule type="cellIs" dxfId="8290" priority="3740" operator="lessThan">
      <formula>$O$57</formula>
    </cfRule>
  </conditionalFormatting>
  <conditionalFormatting sqref="BD61">
    <cfRule type="containsText" dxfId="8289" priority="3733" operator="containsText" text="Score">
      <formula>NOT(ISERROR(SEARCH("Score",BD61)))</formula>
    </cfRule>
    <cfRule type="cellIs" dxfId="8288" priority="3734" operator="greaterThan">
      <formula>$O$61</formula>
    </cfRule>
    <cfRule type="cellIs" dxfId="8287" priority="3735" operator="equal">
      <formula>$O$61</formula>
    </cfRule>
    <cfRule type="cellIs" dxfId="8286" priority="3736" operator="lessThan">
      <formula>$O$61</formula>
    </cfRule>
  </conditionalFormatting>
  <conditionalFormatting sqref="BD65">
    <cfRule type="containsText" dxfId="8285" priority="3729" operator="containsText" text="Score">
      <formula>NOT(ISERROR(SEARCH("Score",BD65)))</formula>
    </cfRule>
    <cfRule type="cellIs" dxfId="8284" priority="3730" operator="greaterThan">
      <formula>$O$65</formula>
    </cfRule>
    <cfRule type="cellIs" dxfId="8283" priority="3731" operator="equal">
      <formula>$O$65</formula>
    </cfRule>
    <cfRule type="cellIs" dxfId="8282" priority="3732" operator="lessThan">
      <formula>$O$65</formula>
    </cfRule>
  </conditionalFormatting>
  <conditionalFormatting sqref="BD69">
    <cfRule type="containsText" dxfId="8281" priority="3725" operator="containsText" text="Score">
      <formula>NOT(ISERROR(SEARCH("Score",BD69)))</formula>
    </cfRule>
    <cfRule type="cellIs" dxfId="8280" priority="3726" operator="greaterThan">
      <formula>$O$69</formula>
    </cfRule>
    <cfRule type="cellIs" dxfId="8279" priority="3727" operator="equal">
      <formula>$O$69</formula>
    </cfRule>
    <cfRule type="cellIs" dxfId="8278" priority="3728" operator="lessThan">
      <formula>$O$69</formula>
    </cfRule>
  </conditionalFormatting>
  <conditionalFormatting sqref="BD73">
    <cfRule type="containsText" dxfId="8277" priority="3721" operator="containsText" text="Score">
      <formula>NOT(ISERROR(SEARCH("Score",BD73)))</formula>
    </cfRule>
    <cfRule type="cellIs" dxfId="8276" priority="3722" operator="greaterThan">
      <formula>$O$73</formula>
    </cfRule>
    <cfRule type="cellIs" dxfId="8275" priority="3723" operator="equal">
      <formula>$O$73</formula>
    </cfRule>
    <cfRule type="cellIs" dxfId="8274" priority="3724" operator="lessThan">
      <formula>$O$73</formula>
    </cfRule>
  </conditionalFormatting>
  <conditionalFormatting sqref="BD80">
    <cfRule type="containsText" dxfId="8273" priority="3717" operator="containsText" text="Score">
      <formula>NOT(ISERROR(SEARCH("Score",BD80)))</formula>
    </cfRule>
    <cfRule type="cellIs" dxfId="8272" priority="3718" operator="greaterThan">
      <formula>$O$80</formula>
    </cfRule>
    <cfRule type="cellIs" dxfId="8271" priority="3719" operator="equal">
      <formula>$O$80</formula>
    </cfRule>
    <cfRule type="cellIs" dxfId="8270" priority="3720" operator="lessThan">
      <formula>$O$80</formula>
    </cfRule>
  </conditionalFormatting>
  <conditionalFormatting sqref="BD84">
    <cfRule type="containsText" dxfId="8269" priority="3713" operator="containsText" text="Score">
      <formula>NOT(ISERROR(SEARCH("Score",BD84)))</formula>
    </cfRule>
    <cfRule type="cellIs" dxfId="8268" priority="3714" operator="greaterThan">
      <formula>$O$84</formula>
    </cfRule>
    <cfRule type="cellIs" dxfId="8267" priority="3715" operator="equal">
      <formula>$O$84</formula>
    </cfRule>
    <cfRule type="cellIs" dxfId="8266" priority="3716" operator="lessThan">
      <formula>$O$84</formula>
    </cfRule>
  </conditionalFormatting>
  <conditionalFormatting sqref="BD88">
    <cfRule type="containsText" dxfId="8265" priority="3709" operator="containsText" text="Score">
      <formula>NOT(ISERROR(SEARCH("Score",BD88)))</formula>
    </cfRule>
    <cfRule type="cellIs" dxfId="8264" priority="3710" operator="greaterThan">
      <formula>$O$88</formula>
    </cfRule>
    <cfRule type="cellIs" dxfId="8263" priority="3711" operator="equal">
      <formula>$O$88</formula>
    </cfRule>
    <cfRule type="cellIs" dxfId="8262" priority="3712" operator="lessThan">
      <formula>$O$88</formula>
    </cfRule>
  </conditionalFormatting>
  <conditionalFormatting sqref="BD92">
    <cfRule type="containsText" dxfId="8261" priority="3705" operator="containsText" text="Score">
      <formula>NOT(ISERROR(SEARCH("Score",BD92)))</formula>
    </cfRule>
    <cfRule type="cellIs" dxfId="8260" priority="3706" operator="greaterThan">
      <formula>$O$92</formula>
    </cfRule>
    <cfRule type="cellIs" dxfId="8259" priority="3707" operator="equal">
      <formula>$O$92</formula>
    </cfRule>
    <cfRule type="cellIs" dxfId="8258" priority="3708" operator="lessThan">
      <formula>$O$92</formula>
    </cfRule>
  </conditionalFormatting>
  <conditionalFormatting sqref="BD96">
    <cfRule type="containsText" dxfId="8257" priority="3701" operator="containsText" text="Score">
      <formula>NOT(ISERROR(SEARCH("Score",BD96)))</formula>
    </cfRule>
    <cfRule type="cellIs" dxfId="8256" priority="3702" operator="greaterThan">
      <formula>$O$96</formula>
    </cfRule>
    <cfRule type="cellIs" dxfId="8255" priority="3703" operator="equal">
      <formula>$O$96</formula>
    </cfRule>
    <cfRule type="cellIs" dxfId="8254" priority="3704" operator="lessThan">
      <formula>$O$96</formula>
    </cfRule>
  </conditionalFormatting>
  <conditionalFormatting sqref="BD100">
    <cfRule type="containsText" dxfId="8253" priority="3697" operator="containsText" text="Score">
      <formula>NOT(ISERROR(SEARCH("Score",BD100)))</formula>
    </cfRule>
    <cfRule type="cellIs" dxfId="8252" priority="3698" operator="greaterThan">
      <formula>$O$100</formula>
    </cfRule>
    <cfRule type="cellIs" dxfId="8251" priority="3699" operator="equal">
      <formula>$O$100</formula>
    </cfRule>
    <cfRule type="cellIs" dxfId="8250" priority="3700" operator="lessThan">
      <formula>$O$100</formula>
    </cfRule>
  </conditionalFormatting>
  <conditionalFormatting sqref="BD104">
    <cfRule type="containsText" dxfId="8249" priority="3693" operator="containsText" text="Score">
      <formula>NOT(ISERROR(SEARCH("Score",BD104)))</formula>
    </cfRule>
    <cfRule type="cellIs" dxfId="8248" priority="3694" operator="greaterThan">
      <formula>$O$104</formula>
    </cfRule>
    <cfRule type="cellIs" dxfId="8247" priority="3695" operator="equal">
      <formula>$O$104</formula>
    </cfRule>
    <cfRule type="cellIs" dxfId="8246" priority="3696" operator="lessThan">
      <formula>$O$104</formula>
    </cfRule>
  </conditionalFormatting>
  <conditionalFormatting sqref="BD108">
    <cfRule type="containsText" dxfId="8245" priority="3689" operator="containsText" text="Score">
      <formula>NOT(ISERROR(SEARCH("Score",BD108)))</formula>
    </cfRule>
    <cfRule type="cellIs" dxfId="8244" priority="3690" operator="greaterThan">
      <formula>$O$108</formula>
    </cfRule>
    <cfRule type="cellIs" dxfId="8243" priority="3691" operator="equal">
      <formula>$O$108</formula>
    </cfRule>
    <cfRule type="cellIs" dxfId="8242" priority="3692" operator="lessThan">
      <formula>$O$108</formula>
    </cfRule>
  </conditionalFormatting>
  <conditionalFormatting sqref="BD112">
    <cfRule type="containsText" dxfId="8241" priority="3685" operator="containsText" text="Score">
      <formula>NOT(ISERROR(SEARCH("Score",BD112)))</formula>
    </cfRule>
    <cfRule type="cellIs" dxfId="8240" priority="3686" operator="greaterThan">
      <formula>$O$112</formula>
    </cfRule>
    <cfRule type="cellIs" dxfId="8239" priority="3687" operator="equal">
      <formula>$O$112</formula>
    </cfRule>
    <cfRule type="cellIs" dxfId="8238" priority="3688" operator="lessThan">
      <formula>$O$112</formula>
    </cfRule>
  </conditionalFormatting>
  <conditionalFormatting sqref="BD116">
    <cfRule type="containsText" dxfId="8237" priority="3681" operator="containsText" text="Score">
      <formula>NOT(ISERROR(SEARCH("Score",BD116)))</formula>
    </cfRule>
    <cfRule type="cellIs" dxfId="8236" priority="3682" operator="greaterThan">
      <formula>$O$116</formula>
    </cfRule>
    <cfRule type="cellIs" dxfId="8235" priority="3683" operator="equal">
      <formula>$O$116</formula>
    </cfRule>
    <cfRule type="cellIs" dxfId="8234" priority="3684" operator="lessThan">
      <formula>$O$116</formula>
    </cfRule>
  </conditionalFormatting>
  <conditionalFormatting sqref="BD120">
    <cfRule type="containsText" dxfId="8233" priority="3677" operator="containsText" text="Score">
      <formula>NOT(ISERROR(SEARCH("Score",BD120)))</formula>
    </cfRule>
    <cfRule type="cellIs" dxfId="8232" priority="3678" operator="greaterThan">
      <formula>$O$120</formula>
    </cfRule>
    <cfRule type="cellIs" dxfId="8231" priority="3679" operator="equal">
      <formula>$O$120</formula>
    </cfRule>
    <cfRule type="cellIs" dxfId="8230" priority="3680" operator="lessThan">
      <formula>$O$120</formula>
    </cfRule>
  </conditionalFormatting>
  <conditionalFormatting sqref="BD124">
    <cfRule type="containsText" dxfId="8229" priority="3673" operator="containsText" text="Score">
      <formula>NOT(ISERROR(SEARCH("Score",BD124)))</formula>
    </cfRule>
    <cfRule type="cellIs" dxfId="8228" priority="3674" operator="greaterThan">
      <formula>$O$124</formula>
    </cfRule>
    <cfRule type="cellIs" dxfId="8227" priority="3675" operator="equal">
      <formula>$O$124</formula>
    </cfRule>
    <cfRule type="cellIs" dxfId="8226" priority="3676" operator="lessThan">
      <formula>$O$124</formula>
    </cfRule>
  </conditionalFormatting>
  <conditionalFormatting sqref="BD128">
    <cfRule type="containsText" dxfId="8225" priority="3669" operator="containsText" text="Score">
      <formula>NOT(ISERROR(SEARCH("Score",BD128)))</formula>
    </cfRule>
    <cfRule type="cellIs" dxfId="8224" priority="3670" operator="greaterThan">
      <formula>$O$128</formula>
    </cfRule>
    <cfRule type="cellIs" dxfId="8223" priority="3671" operator="equal">
      <formula>$O$128</formula>
    </cfRule>
    <cfRule type="cellIs" dxfId="8222" priority="3672" operator="lessThan">
      <formula>$O$128</formula>
    </cfRule>
  </conditionalFormatting>
  <conditionalFormatting sqref="BD132">
    <cfRule type="containsText" dxfId="8221" priority="3665" operator="containsText" text="Score">
      <formula>NOT(ISERROR(SEARCH("Score",BD132)))</formula>
    </cfRule>
    <cfRule type="cellIs" dxfId="8220" priority="3666" operator="greaterThan">
      <formula>$O$132</formula>
    </cfRule>
    <cfRule type="cellIs" dxfId="8219" priority="3667" operator="equal">
      <formula>$O$132</formula>
    </cfRule>
    <cfRule type="cellIs" dxfId="8218" priority="3668" operator="lessThan">
      <formula>$O$132</formula>
    </cfRule>
  </conditionalFormatting>
  <conditionalFormatting sqref="BD143">
    <cfRule type="containsText" dxfId="8217" priority="3661" operator="containsText" text="Score">
      <formula>NOT(ISERROR(SEARCH("Score",BD143)))</formula>
    </cfRule>
    <cfRule type="cellIs" dxfId="8216" priority="3662" operator="greaterThan">
      <formula>$O$143</formula>
    </cfRule>
    <cfRule type="cellIs" dxfId="8215" priority="3663" operator="equal">
      <formula>$O$143</formula>
    </cfRule>
    <cfRule type="cellIs" dxfId="8214" priority="3664" operator="lessThan">
      <formula>$O$143</formula>
    </cfRule>
  </conditionalFormatting>
  <conditionalFormatting sqref="BD147">
    <cfRule type="containsText" dxfId="8213" priority="3657" operator="containsText" text="Score">
      <formula>NOT(ISERROR(SEARCH("Score",BD147)))</formula>
    </cfRule>
    <cfRule type="cellIs" dxfId="8212" priority="3658" operator="greaterThan">
      <formula>$O$147</formula>
    </cfRule>
    <cfRule type="cellIs" dxfId="8211" priority="3659" operator="equal">
      <formula>$O$147</formula>
    </cfRule>
    <cfRule type="cellIs" dxfId="8210" priority="3660" operator="lessThan">
      <formula>$O$147</formula>
    </cfRule>
  </conditionalFormatting>
  <conditionalFormatting sqref="BD151">
    <cfRule type="containsText" dxfId="8209" priority="3653" operator="containsText" text="Score">
      <formula>NOT(ISERROR(SEARCH("Score",BD151)))</formula>
    </cfRule>
    <cfRule type="cellIs" dxfId="8208" priority="3654" operator="greaterThan">
      <formula>$O$151</formula>
    </cfRule>
    <cfRule type="cellIs" dxfId="8207" priority="3655" operator="equal">
      <formula>$O$151</formula>
    </cfRule>
    <cfRule type="cellIs" dxfId="8206" priority="3656" operator="lessThan">
      <formula>$O$151</formula>
    </cfRule>
  </conditionalFormatting>
  <conditionalFormatting sqref="BD155">
    <cfRule type="containsText" dxfId="8205" priority="3649" operator="containsText" text="Score">
      <formula>NOT(ISERROR(SEARCH("Score",BD155)))</formula>
    </cfRule>
    <cfRule type="cellIs" dxfId="8204" priority="3650" operator="greaterThan">
      <formula>$O$155</formula>
    </cfRule>
    <cfRule type="cellIs" dxfId="8203" priority="3651" operator="equal">
      <formula>$O$155</formula>
    </cfRule>
    <cfRule type="cellIs" dxfId="8202" priority="3652" operator="lessThan">
      <formula>$O$155</formula>
    </cfRule>
  </conditionalFormatting>
  <conditionalFormatting sqref="BD159">
    <cfRule type="containsText" dxfId="8201" priority="3645" operator="containsText" text="Score">
      <formula>NOT(ISERROR(SEARCH("Score",BD159)))</formula>
    </cfRule>
    <cfRule type="cellIs" dxfId="8200" priority="3646" operator="greaterThan">
      <formula>$O$159</formula>
    </cfRule>
    <cfRule type="cellIs" dxfId="8199" priority="3647" operator="equal">
      <formula>$O$159</formula>
    </cfRule>
    <cfRule type="cellIs" dxfId="8198" priority="3648" operator="lessThan">
      <formula>$O$159</formula>
    </cfRule>
  </conditionalFormatting>
  <conditionalFormatting sqref="BD163">
    <cfRule type="containsText" dxfId="8197" priority="3641" operator="containsText" text="Score">
      <formula>NOT(ISERROR(SEARCH("Score",BD163)))</formula>
    </cfRule>
    <cfRule type="cellIs" dxfId="8196" priority="3642" operator="greaterThan">
      <formula>$O$163</formula>
    </cfRule>
    <cfRule type="cellIs" dxfId="8195" priority="3643" operator="equal">
      <formula>$O$163</formula>
    </cfRule>
    <cfRule type="cellIs" dxfId="8194" priority="3644" operator="lessThan">
      <formula>$O$163</formula>
    </cfRule>
  </conditionalFormatting>
  <conditionalFormatting sqref="BD167">
    <cfRule type="containsText" dxfId="8193" priority="3637" operator="containsText" text="Score">
      <formula>NOT(ISERROR(SEARCH("Score",BD167)))</formula>
    </cfRule>
    <cfRule type="cellIs" dxfId="8192" priority="3638" operator="greaterThan">
      <formula>$O$167</formula>
    </cfRule>
    <cfRule type="cellIs" dxfId="8191" priority="3639" operator="equal">
      <formula>$O$167</formula>
    </cfRule>
    <cfRule type="cellIs" dxfId="8190" priority="3640" operator="lessThan">
      <formula>$O$167</formula>
    </cfRule>
  </conditionalFormatting>
  <conditionalFormatting sqref="BD171">
    <cfRule type="containsText" dxfId="8189" priority="3633" operator="containsText" text="Score">
      <formula>NOT(ISERROR(SEARCH("Score",BD171)))</formula>
    </cfRule>
    <cfRule type="cellIs" dxfId="8188" priority="3634" operator="greaterThan">
      <formula>$O$171</formula>
    </cfRule>
    <cfRule type="cellIs" dxfId="8187" priority="3635" operator="equal">
      <formula>$O$171</formula>
    </cfRule>
    <cfRule type="cellIs" dxfId="8186" priority="3636" operator="lessThan">
      <formula>$O$171</formula>
    </cfRule>
  </conditionalFormatting>
  <conditionalFormatting sqref="BD175">
    <cfRule type="containsText" dxfId="8185" priority="3629" operator="containsText" text="Score">
      <formula>NOT(ISERROR(SEARCH("Score",BD175)))</formula>
    </cfRule>
    <cfRule type="cellIs" dxfId="8184" priority="3630" operator="greaterThan">
      <formula>$O$175</formula>
    </cfRule>
    <cfRule type="cellIs" dxfId="8183" priority="3631" operator="equal">
      <formula>$O$175</formula>
    </cfRule>
    <cfRule type="cellIs" dxfId="8182" priority="3632" operator="lessThan">
      <formula>$O$175</formula>
    </cfRule>
  </conditionalFormatting>
  <conditionalFormatting sqref="BD179">
    <cfRule type="containsText" dxfId="8181" priority="3625" operator="containsText" text="Score">
      <formula>NOT(ISERROR(SEARCH("Score",BD179)))</formula>
    </cfRule>
    <cfRule type="cellIs" dxfId="8180" priority="3626" operator="greaterThan">
      <formula>$O$179</formula>
    </cfRule>
    <cfRule type="cellIs" dxfId="8179" priority="3627" operator="equal">
      <formula>$O$179</formula>
    </cfRule>
    <cfRule type="cellIs" dxfId="8178" priority="3628" operator="lessThan">
      <formula>$O$179</formula>
    </cfRule>
  </conditionalFormatting>
  <conditionalFormatting sqref="BD183">
    <cfRule type="containsText" dxfId="8177" priority="3621" operator="containsText" text="Score">
      <formula>NOT(ISERROR(SEARCH("Score",BD183)))</formula>
    </cfRule>
    <cfRule type="cellIs" dxfId="8176" priority="3622" operator="greaterThan">
      <formula>$O$183</formula>
    </cfRule>
    <cfRule type="cellIs" dxfId="8175" priority="3623" operator="equal">
      <formula>$O$183</formula>
    </cfRule>
    <cfRule type="cellIs" dxfId="8174" priority="3624" operator="lessThan">
      <formula>$O$183</formula>
    </cfRule>
  </conditionalFormatting>
  <conditionalFormatting sqref="BD187">
    <cfRule type="containsText" dxfId="8173" priority="3617" operator="containsText" text="Score">
      <formula>NOT(ISERROR(SEARCH("Score",BD187)))</formula>
    </cfRule>
    <cfRule type="cellIs" dxfId="8172" priority="3618" operator="greaterThan">
      <formula>$O$187</formula>
    </cfRule>
    <cfRule type="cellIs" dxfId="8171" priority="3619" operator="equal">
      <formula>$O$187</formula>
    </cfRule>
    <cfRule type="cellIs" dxfId="8170" priority="3620" operator="lessThan">
      <formula>$O$187</formula>
    </cfRule>
  </conditionalFormatting>
  <conditionalFormatting sqref="BD191">
    <cfRule type="containsText" dxfId="8169" priority="3613" operator="containsText" text="Score">
      <formula>NOT(ISERROR(SEARCH("Score",BD191)))</formula>
    </cfRule>
    <cfRule type="cellIs" dxfId="8168" priority="3614" operator="greaterThan">
      <formula>$O$191</formula>
    </cfRule>
    <cfRule type="cellIs" dxfId="8167" priority="3615" operator="equal">
      <formula>$O$191</formula>
    </cfRule>
    <cfRule type="cellIs" dxfId="8166" priority="3616" operator="lessThan">
      <formula>$O$191</formula>
    </cfRule>
  </conditionalFormatting>
  <conditionalFormatting sqref="BD195">
    <cfRule type="containsText" dxfId="8165" priority="3609" operator="containsText" text="Score">
      <formula>NOT(ISERROR(SEARCH("Score",BD195)))</formula>
    </cfRule>
    <cfRule type="cellIs" dxfId="8164" priority="3610" operator="greaterThan">
      <formula>$O$195</formula>
    </cfRule>
    <cfRule type="cellIs" dxfId="8163" priority="3611" operator="equal">
      <formula>$O$195</formula>
    </cfRule>
    <cfRule type="cellIs" dxfId="8162" priority="3612" operator="lessThan">
      <formula>$O$195</formula>
    </cfRule>
  </conditionalFormatting>
  <conditionalFormatting sqref="BD199">
    <cfRule type="containsText" dxfId="8161" priority="3605" operator="containsText" text="Score">
      <formula>NOT(ISERROR(SEARCH("Score",BD199)))</formula>
    </cfRule>
    <cfRule type="cellIs" dxfId="8160" priority="3606" operator="greaterThan">
      <formula>$O$199</formula>
    </cfRule>
    <cfRule type="cellIs" dxfId="8159" priority="3607" operator="equal">
      <formula>$O$199</formula>
    </cfRule>
    <cfRule type="cellIs" dxfId="8158" priority="3608" operator="lessThan">
      <formula>$O$199</formula>
    </cfRule>
  </conditionalFormatting>
  <conditionalFormatting sqref="AL80">
    <cfRule type="containsText" dxfId="8157" priority="3553" operator="containsText" text="Score">
      <formula>NOT(ISERROR(SEARCH("Score",AL80)))</formula>
    </cfRule>
    <cfRule type="cellIs" dxfId="8156" priority="3554" operator="greaterThan">
      <formula>$O$80</formula>
    </cfRule>
    <cfRule type="cellIs" dxfId="8155" priority="3555" operator="equal">
      <formula>$O$80</formula>
    </cfRule>
    <cfRule type="cellIs" dxfId="8154" priority="3556" operator="lessThan">
      <formula>$O$80</formula>
    </cfRule>
  </conditionalFormatting>
  <conditionalFormatting sqref="AM80">
    <cfRule type="containsText" dxfId="8153" priority="3549" operator="containsText" text="Score">
      <formula>NOT(ISERROR(SEARCH("Score",AM80)))</formula>
    </cfRule>
    <cfRule type="cellIs" dxfId="8152" priority="3550" operator="greaterThan">
      <formula>$O$80</formula>
    </cfRule>
    <cfRule type="cellIs" dxfId="8151" priority="3551" operator="equal">
      <formula>$O$80</formula>
    </cfRule>
    <cfRule type="cellIs" dxfId="8150" priority="3552" operator="lessThan">
      <formula>$O$80</formula>
    </cfRule>
  </conditionalFormatting>
  <conditionalFormatting sqref="AN80">
    <cfRule type="containsText" dxfId="8149" priority="3545" operator="containsText" text="Score">
      <formula>NOT(ISERROR(SEARCH("Score",AN80)))</formula>
    </cfRule>
    <cfRule type="cellIs" dxfId="8148" priority="3546" operator="greaterThan">
      <formula>$O$80</formula>
    </cfRule>
    <cfRule type="cellIs" dxfId="8147" priority="3547" operator="equal">
      <formula>$O$80</formula>
    </cfRule>
    <cfRule type="cellIs" dxfId="8146" priority="3548" operator="lessThan">
      <formula>$O$80</formula>
    </cfRule>
  </conditionalFormatting>
  <conditionalFormatting sqref="AO80">
    <cfRule type="containsText" dxfId="8145" priority="3541" operator="containsText" text="Score">
      <formula>NOT(ISERROR(SEARCH("Score",AO80)))</formula>
    </cfRule>
    <cfRule type="cellIs" dxfId="8144" priority="3542" operator="greaterThan">
      <formula>$O$80</formula>
    </cfRule>
    <cfRule type="cellIs" dxfId="8143" priority="3543" operator="equal">
      <formula>$O$80</formula>
    </cfRule>
    <cfRule type="cellIs" dxfId="8142" priority="3544" operator="lessThan">
      <formula>$O$80</formula>
    </cfRule>
  </conditionalFormatting>
  <conditionalFormatting sqref="AP80">
    <cfRule type="containsText" dxfId="8141" priority="3537" operator="containsText" text="Score">
      <formula>NOT(ISERROR(SEARCH("Score",AP80)))</formula>
    </cfRule>
    <cfRule type="cellIs" dxfId="8140" priority="3538" operator="greaterThan">
      <formula>$O$80</formula>
    </cfRule>
    <cfRule type="cellIs" dxfId="8139" priority="3539" operator="equal">
      <formula>$O$80</formula>
    </cfRule>
    <cfRule type="cellIs" dxfId="8138" priority="3540" operator="lessThan">
      <formula>$O$80</formula>
    </cfRule>
  </conditionalFormatting>
  <conditionalFormatting sqref="AQ80">
    <cfRule type="containsText" dxfId="8137" priority="3533" operator="containsText" text="Score">
      <formula>NOT(ISERROR(SEARCH("Score",AQ80)))</formula>
    </cfRule>
    <cfRule type="cellIs" dxfId="8136" priority="3534" operator="greaterThan">
      <formula>$O$80</formula>
    </cfRule>
    <cfRule type="cellIs" dxfId="8135" priority="3535" operator="equal">
      <formula>$O$80</formula>
    </cfRule>
    <cfRule type="cellIs" dxfId="8134" priority="3536" operator="lessThan">
      <formula>$O$80</formula>
    </cfRule>
  </conditionalFormatting>
  <conditionalFormatting sqref="AR80">
    <cfRule type="containsText" dxfId="8133" priority="3529" operator="containsText" text="Score">
      <formula>NOT(ISERROR(SEARCH("Score",AR80)))</formula>
    </cfRule>
    <cfRule type="cellIs" dxfId="8132" priority="3530" operator="greaterThan">
      <formula>$O$80</formula>
    </cfRule>
    <cfRule type="cellIs" dxfId="8131" priority="3531" operator="equal">
      <formula>$O$80</formula>
    </cfRule>
    <cfRule type="cellIs" dxfId="8130" priority="3532" operator="lessThan">
      <formula>$O$80</formula>
    </cfRule>
  </conditionalFormatting>
  <conditionalFormatting sqref="AS80">
    <cfRule type="containsText" dxfId="8129" priority="3525" operator="containsText" text="Score">
      <formula>NOT(ISERROR(SEARCH("Score",AS80)))</formula>
    </cfRule>
    <cfRule type="cellIs" dxfId="8128" priority="3526" operator="greaterThan">
      <formula>$O$80</formula>
    </cfRule>
    <cfRule type="cellIs" dxfId="8127" priority="3527" operator="equal">
      <formula>$O$80</formula>
    </cfRule>
    <cfRule type="cellIs" dxfId="8126" priority="3528" operator="lessThan">
      <formula>$O$80</formula>
    </cfRule>
  </conditionalFormatting>
  <conditionalFormatting sqref="AT80">
    <cfRule type="containsText" dxfId="8125" priority="3521" operator="containsText" text="Score">
      <formula>NOT(ISERROR(SEARCH("Score",AT80)))</formula>
    </cfRule>
    <cfRule type="cellIs" dxfId="8124" priority="3522" operator="greaterThan">
      <formula>$O$80</formula>
    </cfRule>
    <cfRule type="cellIs" dxfId="8123" priority="3523" operator="equal">
      <formula>$O$80</formula>
    </cfRule>
    <cfRule type="cellIs" dxfId="8122" priority="3524" operator="lessThan">
      <formula>$O$80</formula>
    </cfRule>
  </conditionalFormatting>
  <conditionalFormatting sqref="AU80">
    <cfRule type="containsText" dxfId="8121" priority="3517" operator="containsText" text="Score">
      <formula>NOT(ISERROR(SEARCH("Score",AU80)))</formula>
    </cfRule>
    <cfRule type="cellIs" dxfId="8120" priority="3518" operator="greaterThan">
      <formula>$O$80</formula>
    </cfRule>
    <cfRule type="cellIs" dxfId="8119" priority="3519" operator="equal">
      <formula>$O$80</formula>
    </cfRule>
    <cfRule type="cellIs" dxfId="8118" priority="3520" operator="lessThan">
      <formula>$O$80</formula>
    </cfRule>
  </conditionalFormatting>
  <conditionalFormatting sqref="AV80">
    <cfRule type="containsText" dxfId="8117" priority="3513" operator="containsText" text="Score">
      <formula>NOT(ISERROR(SEARCH("Score",AV80)))</formula>
    </cfRule>
    <cfRule type="cellIs" dxfId="8116" priority="3514" operator="greaterThan">
      <formula>$O$80</formula>
    </cfRule>
    <cfRule type="cellIs" dxfId="8115" priority="3515" operator="equal">
      <formula>$O$80</formula>
    </cfRule>
    <cfRule type="cellIs" dxfId="8114" priority="3516" operator="lessThan">
      <formula>$O$80</formula>
    </cfRule>
  </conditionalFormatting>
  <conditionalFormatting sqref="AW80">
    <cfRule type="containsText" dxfId="8113" priority="3509" operator="containsText" text="Score">
      <formula>NOT(ISERROR(SEARCH("Score",AW80)))</formula>
    </cfRule>
    <cfRule type="cellIs" dxfId="8112" priority="3510" operator="greaterThan">
      <formula>$O$80</formula>
    </cfRule>
    <cfRule type="cellIs" dxfId="8111" priority="3511" operator="equal">
      <formula>$O$80</formula>
    </cfRule>
    <cfRule type="cellIs" dxfId="8110" priority="3512" operator="lessThan">
      <formula>$O$80</formula>
    </cfRule>
  </conditionalFormatting>
  <conditionalFormatting sqref="AX80">
    <cfRule type="containsText" dxfId="8109" priority="3505" operator="containsText" text="Score">
      <formula>NOT(ISERROR(SEARCH("Score",AX80)))</formula>
    </cfRule>
    <cfRule type="cellIs" dxfId="8108" priority="3506" operator="greaterThan">
      <formula>$O$80</formula>
    </cfRule>
    <cfRule type="cellIs" dxfId="8107" priority="3507" operator="equal">
      <formula>$O$80</formula>
    </cfRule>
    <cfRule type="cellIs" dxfId="8106" priority="3508" operator="lessThan">
      <formula>$O$80</formula>
    </cfRule>
  </conditionalFormatting>
  <conditionalFormatting sqref="AY80">
    <cfRule type="containsText" dxfId="8105" priority="3501" operator="containsText" text="Score">
      <formula>NOT(ISERROR(SEARCH("Score",AY80)))</formula>
    </cfRule>
    <cfRule type="cellIs" dxfId="8104" priority="3502" operator="greaterThan">
      <formula>$O$80</formula>
    </cfRule>
    <cfRule type="cellIs" dxfId="8103" priority="3503" operator="equal">
      <formula>$O$80</formula>
    </cfRule>
    <cfRule type="cellIs" dxfId="8102" priority="3504" operator="lessThan">
      <formula>$O$80</formula>
    </cfRule>
  </conditionalFormatting>
  <conditionalFormatting sqref="AZ80">
    <cfRule type="containsText" dxfId="8101" priority="3497" operator="containsText" text="Score">
      <formula>NOT(ISERROR(SEARCH("Score",AZ80)))</formula>
    </cfRule>
    <cfRule type="cellIs" dxfId="8100" priority="3498" operator="greaterThan">
      <formula>$O$80</formula>
    </cfRule>
    <cfRule type="cellIs" dxfId="8099" priority="3499" operator="equal">
      <formula>$O$80</formula>
    </cfRule>
    <cfRule type="cellIs" dxfId="8098" priority="3500" operator="lessThan">
      <formula>$O$80</formula>
    </cfRule>
  </conditionalFormatting>
  <conditionalFormatting sqref="BA80">
    <cfRule type="containsText" dxfId="8097" priority="3493" operator="containsText" text="Score">
      <formula>NOT(ISERROR(SEARCH("Score",BA80)))</formula>
    </cfRule>
    <cfRule type="cellIs" dxfId="8096" priority="3494" operator="greaterThan">
      <formula>$O$80</formula>
    </cfRule>
    <cfRule type="cellIs" dxfId="8095" priority="3495" operator="equal">
      <formula>$O$80</formula>
    </cfRule>
    <cfRule type="cellIs" dxfId="8094" priority="3496" operator="lessThan">
      <formula>$O$80</formula>
    </cfRule>
  </conditionalFormatting>
  <conditionalFormatting sqref="BB80">
    <cfRule type="containsText" dxfId="8093" priority="3489" operator="containsText" text="Score">
      <formula>NOT(ISERROR(SEARCH("Score",BB80)))</formula>
    </cfRule>
    <cfRule type="cellIs" dxfId="8092" priority="3490" operator="greaterThan">
      <formula>$O$80</formula>
    </cfRule>
    <cfRule type="cellIs" dxfId="8091" priority="3491" operator="equal">
      <formula>$O$80</formula>
    </cfRule>
    <cfRule type="cellIs" dxfId="8090" priority="3492" operator="lessThan">
      <formula>$O$80</formula>
    </cfRule>
  </conditionalFormatting>
  <conditionalFormatting sqref="BC80">
    <cfRule type="containsText" dxfId="8089" priority="3485" operator="containsText" text="Score">
      <formula>NOT(ISERROR(SEARCH("Score",BC80)))</formula>
    </cfRule>
    <cfRule type="cellIs" dxfId="8088" priority="3486" operator="greaterThan">
      <formula>$O$80</formula>
    </cfRule>
    <cfRule type="cellIs" dxfId="8087" priority="3487" operator="equal">
      <formula>$O$80</formula>
    </cfRule>
    <cfRule type="cellIs" dxfId="8086" priority="3488" operator="lessThan">
      <formula>$O$80</formula>
    </cfRule>
  </conditionalFormatting>
  <conditionalFormatting sqref="AL84">
    <cfRule type="containsText" dxfId="8085" priority="3433" operator="containsText" text="Score">
      <formula>NOT(ISERROR(SEARCH("Score",AL84)))</formula>
    </cfRule>
    <cfRule type="cellIs" dxfId="8084" priority="3434" operator="greaterThan">
      <formula>$O$84</formula>
    </cfRule>
    <cfRule type="cellIs" dxfId="8083" priority="3435" operator="equal">
      <formula>$O$84</formula>
    </cfRule>
    <cfRule type="cellIs" dxfId="8082" priority="3436" operator="lessThan">
      <formula>$O$84</formula>
    </cfRule>
  </conditionalFormatting>
  <conditionalFormatting sqref="AM84">
    <cfRule type="containsText" dxfId="8081" priority="3429" operator="containsText" text="Score">
      <formula>NOT(ISERROR(SEARCH("Score",AM84)))</formula>
    </cfRule>
    <cfRule type="cellIs" dxfId="8080" priority="3430" operator="greaterThan">
      <formula>$O$84</formula>
    </cfRule>
    <cfRule type="cellIs" dxfId="8079" priority="3431" operator="equal">
      <formula>$O$84</formula>
    </cfRule>
    <cfRule type="cellIs" dxfId="8078" priority="3432" operator="lessThan">
      <formula>$O$84</formula>
    </cfRule>
  </conditionalFormatting>
  <conditionalFormatting sqref="AN84">
    <cfRule type="containsText" dxfId="8077" priority="3425" operator="containsText" text="Score">
      <formula>NOT(ISERROR(SEARCH("Score",AN84)))</formula>
    </cfRule>
    <cfRule type="cellIs" dxfId="8076" priority="3426" operator="greaterThan">
      <formula>$O$84</formula>
    </cfRule>
    <cfRule type="cellIs" dxfId="8075" priority="3427" operator="equal">
      <formula>$O$84</formula>
    </cfRule>
    <cfRule type="cellIs" dxfId="8074" priority="3428" operator="lessThan">
      <formula>$O$84</formula>
    </cfRule>
  </conditionalFormatting>
  <conditionalFormatting sqref="AO84">
    <cfRule type="containsText" dxfId="8073" priority="3421" operator="containsText" text="Score">
      <formula>NOT(ISERROR(SEARCH("Score",AO84)))</formula>
    </cfRule>
    <cfRule type="cellIs" dxfId="8072" priority="3422" operator="greaterThan">
      <formula>$O$84</formula>
    </cfRule>
    <cfRule type="cellIs" dxfId="8071" priority="3423" operator="equal">
      <formula>$O$84</formula>
    </cfRule>
    <cfRule type="cellIs" dxfId="8070" priority="3424" operator="lessThan">
      <formula>$O$84</formula>
    </cfRule>
  </conditionalFormatting>
  <conditionalFormatting sqref="AP84">
    <cfRule type="containsText" dxfId="8069" priority="3417" operator="containsText" text="Score">
      <formula>NOT(ISERROR(SEARCH("Score",AP84)))</formula>
    </cfRule>
    <cfRule type="cellIs" dxfId="8068" priority="3418" operator="greaterThan">
      <formula>$O$84</formula>
    </cfRule>
    <cfRule type="cellIs" dxfId="8067" priority="3419" operator="equal">
      <formula>$O$84</formula>
    </cfRule>
    <cfRule type="cellIs" dxfId="8066" priority="3420" operator="lessThan">
      <formula>$O$84</formula>
    </cfRule>
  </conditionalFormatting>
  <conditionalFormatting sqref="AQ84">
    <cfRule type="containsText" dxfId="8065" priority="3413" operator="containsText" text="Score">
      <formula>NOT(ISERROR(SEARCH("Score",AQ84)))</formula>
    </cfRule>
    <cfRule type="cellIs" dxfId="8064" priority="3414" operator="greaterThan">
      <formula>$O$84</formula>
    </cfRule>
    <cfRule type="cellIs" dxfId="8063" priority="3415" operator="equal">
      <formula>$O$84</formula>
    </cfRule>
    <cfRule type="cellIs" dxfId="8062" priority="3416" operator="lessThan">
      <formula>$O$84</formula>
    </cfRule>
  </conditionalFormatting>
  <conditionalFormatting sqref="AR84">
    <cfRule type="containsText" dxfId="8061" priority="3409" operator="containsText" text="Score">
      <formula>NOT(ISERROR(SEARCH("Score",AR84)))</formula>
    </cfRule>
    <cfRule type="cellIs" dxfId="8060" priority="3410" operator="greaterThan">
      <formula>$O$84</formula>
    </cfRule>
    <cfRule type="cellIs" dxfId="8059" priority="3411" operator="equal">
      <formula>$O$84</formula>
    </cfRule>
    <cfRule type="cellIs" dxfId="8058" priority="3412" operator="lessThan">
      <formula>$O$84</formula>
    </cfRule>
  </conditionalFormatting>
  <conditionalFormatting sqref="AS84">
    <cfRule type="containsText" dxfId="8057" priority="3405" operator="containsText" text="Score">
      <formula>NOT(ISERROR(SEARCH("Score",AS84)))</formula>
    </cfRule>
    <cfRule type="cellIs" dxfId="8056" priority="3406" operator="greaterThan">
      <formula>$O$84</formula>
    </cfRule>
    <cfRule type="cellIs" dxfId="8055" priority="3407" operator="equal">
      <formula>$O$84</formula>
    </cfRule>
    <cfRule type="cellIs" dxfId="8054" priority="3408" operator="lessThan">
      <formula>$O$84</formula>
    </cfRule>
  </conditionalFormatting>
  <conditionalFormatting sqref="AT84">
    <cfRule type="containsText" dxfId="8053" priority="3401" operator="containsText" text="Score">
      <formula>NOT(ISERROR(SEARCH("Score",AT84)))</formula>
    </cfRule>
    <cfRule type="cellIs" dxfId="8052" priority="3402" operator="greaterThan">
      <formula>$O$84</formula>
    </cfRule>
    <cfRule type="cellIs" dxfId="8051" priority="3403" operator="equal">
      <formula>$O$84</formula>
    </cfRule>
    <cfRule type="cellIs" dxfId="8050" priority="3404" operator="lessThan">
      <formula>$O$84</formula>
    </cfRule>
  </conditionalFormatting>
  <conditionalFormatting sqref="AU84">
    <cfRule type="containsText" dxfId="8049" priority="3397" operator="containsText" text="Score">
      <formula>NOT(ISERROR(SEARCH("Score",AU84)))</formula>
    </cfRule>
    <cfRule type="cellIs" dxfId="8048" priority="3398" operator="greaterThan">
      <formula>$O$84</formula>
    </cfRule>
    <cfRule type="cellIs" dxfId="8047" priority="3399" operator="equal">
      <formula>$O$84</formula>
    </cfRule>
    <cfRule type="cellIs" dxfId="8046" priority="3400" operator="lessThan">
      <formula>$O$84</formula>
    </cfRule>
  </conditionalFormatting>
  <conditionalFormatting sqref="AV84">
    <cfRule type="containsText" dxfId="8045" priority="3393" operator="containsText" text="Score">
      <formula>NOT(ISERROR(SEARCH("Score",AV84)))</formula>
    </cfRule>
    <cfRule type="cellIs" dxfId="8044" priority="3394" operator="greaterThan">
      <formula>$O$84</formula>
    </cfRule>
    <cfRule type="cellIs" dxfId="8043" priority="3395" operator="equal">
      <formula>$O$84</formula>
    </cfRule>
    <cfRule type="cellIs" dxfId="8042" priority="3396" operator="lessThan">
      <formula>$O$84</formula>
    </cfRule>
  </conditionalFormatting>
  <conditionalFormatting sqref="AW84">
    <cfRule type="containsText" dxfId="8041" priority="3389" operator="containsText" text="Score">
      <formula>NOT(ISERROR(SEARCH("Score",AW84)))</formula>
    </cfRule>
    <cfRule type="cellIs" dxfId="8040" priority="3390" operator="greaterThan">
      <formula>$O$84</formula>
    </cfRule>
    <cfRule type="cellIs" dxfId="8039" priority="3391" operator="equal">
      <formula>$O$84</formula>
    </cfRule>
    <cfRule type="cellIs" dxfId="8038" priority="3392" operator="lessThan">
      <formula>$O$84</formula>
    </cfRule>
  </conditionalFormatting>
  <conditionalFormatting sqref="AX84">
    <cfRule type="containsText" dxfId="8037" priority="3385" operator="containsText" text="Score">
      <formula>NOT(ISERROR(SEARCH("Score",AX84)))</formula>
    </cfRule>
    <cfRule type="cellIs" dxfId="8036" priority="3386" operator="greaterThan">
      <formula>$O$84</formula>
    </cfRule>
    <cfRule type="cellIs" dxfId="8035" priority="3387" operator="equal">
      <formula>$O$84</formula>
    </cfRule>
    <cfRule type="cellIs" dxfId="8034" priority="3388" operator="lessThan">
      <formula>$O$84</formula>
    </cfRule>
  </conditionalFormatting>
  <conditionalFormatting sqref="AY84">
    <cfRule type="containsText" dxfId="8033" priority="3381" operator="containsText" text="Score">
      <formula>NOT(ISERROR(SEARCH("Score",AY84)))</formula>
    </cfRule>
    <cfRule type="cellIs" dxfId="8032" priority="3382" operator="greaterThan">
      <formula>$O$84</formula>
    </cfRule>
    <cfRule type="cellIs" dxfId="8031" priority="3383" operator="equal">
      <formula>$O$84</formula>
    </cfRule>
    <cfRule type="cellIs" dxfId="8030" priority="3384" operator="lessThan">
      <formula>$O$84</formula>
    </cfRule>
  </conditionalFormatting>
  <conditionalFormatting sqref="AZ84">
    <cfRule type="containsText" dxfId="8029" priority="3377" operator="containsText" text="Score">
      <formula>NOT(ISERROR(SEARCH("Score",AZ84)))</formula>
    </cfRule>
    <cfRule type="cellIs" dxfId="8028" priority="3378" operator="greaterThan">
      <formula>$O$84</formula>
    </cfRule>
    <cfRule type="cellIs" dxfId="8027" priority="3379" operator="equal">
      <formula>$O$84</formula>
    </cfRule>
    <cfRule type="cellIs" dxfId="8026" priority="3380" operator="lessThan">
      <formula>$O$84</formula>
    </cfRule>
  </conditionalFormatting>
  <conditionalFormatting sqref="BA84">
    <cfRule type="containsText" dxfId="8025" priority="3373" operator="containsText" text="Score">
      <formula>NOT(ISERROR(SEARCH("Score",BA84)))</formula>
    </cfRule>
    <cfRule type="cellIs" dxfId="8024" priority="3374" operator="greaterThan">
      <formula>$O$84</formula>
    </cfRule>
    <cfRule type="cellIs" dxfId="8023" priority="3375" operator="equal">
      <formula>$O$84</formula>
    </cfRule>
    <cfRule type="cellIs" dxfId="8022" priority="3376" operator="lessThan">
      <formula>$O$84</formula>
    </cfRule>
  </conditionalFormatting>
  <conditionalFormatting sqref="BB84">
    <cfRule type="containsText" dxfId="8021" priority="3369" operator="containsText" text="Score">
      <formula>NOT(ISERROR(SEARCH("Score",BB84)))</formula>
    </cfRule>
    <cfRule type="cellIs" dxfId="8020" priority="3370" operator="greaterThan">
      <formula>$O$84</formula>
    </cfRule>
    <cfRule type="cellIs" dxfId="8019" priority="3371" operator="equal">
      <formula>$O$84</formula>
    </cfRule>
    <cfRule type="cellIs" dxfId="8018" priority="3372" operator="lessThan">
      <formula>$O$84</formula>
    </cfRule>
  </conditionalFormatting>
  <conditionalFormatting sqref="BC84">
    <cfRule type="containsText" dxfId="8017" priority="3365" operator="containsText" text="Score">
      <formula>NOT(ISERROR(SEARCH("Score",BC84)))</formula>
    </cfRule>
    <cfRule type="cellIs" dxfId="8016" priority="3366" operator="greaterThan">
      <formula>$O$84</formula>
    </cfRule>
    <cfRule type="cellIs" dxfId="8015" priority="3367" operator="equal">
      <formula>$O$84</formula>
    </cfRule>
    <cfRule type="cellIs" dxfId="8014" priority="3368" operator="lessThan">
      <formula>$O$84</formula>
    </cfRule>
  </conditionalFormatting>
  <conditionalFormatting sqref="AL88">
    <cfRule type="containsText" dxfId="8013" priority="3313" operator="containsText" text="Score">
      <formula>NOT(ISERROR(SEARCH("Score",AL88)))</formula>
    </cfRule>
    <cfRule type="cellIs" dxfId="8012" priority="3314" operator="greaterThan">
      <formula>$O$88</formula>
    </cfRule>
    <cfRule type="cellIs" dxfId="8011" priority="3315" operator="equal">
      <formula>$O$88</formula>
    </cfRule>
    <cfRule type="cellIs" dxfId="8010" priority="3316" operator="lessThan">
      <formula>$O$88</formula>
    </cfRule>
  </conditionalFormatting>
  <conditionalFormatting sqref="AM88">
    <cfRule type="containsText" dxfId="8009" priority="3309" operator="containsText" text="Score">
      <formula>NOT(ISERROR(SEARCH("Score",AM88)))</formula>
    </cfRule>
    <cfRule type="cellIs" dxfId="8008" priority="3310" operator="greaterThan">
      <formula>$O$88</formula>
    </cfRule>
    <cfRule type="cellIs" dxfId="8007" priority="3311" operator="equal">
      <formula>$O$88</formula>
    </cfRule>
    <cfRule type="cellIs" dxfId="8006" priority="3312" operator="lessThan">
      <formula>$O$88</formula>
    </cfRule>
  </conditionalFormatting>
  <conditionalFormatting sqref="AN88">
    <cfRule type="containsText" dxfId="8005" priority="3305" operator="containsText" text="Score">
      <formula>NOT(ISERROR(SEARCH("Score",AN88)))</formula>
    </cfRule>
    <cfRule type="cellIs" dxfId="8004" priority="3306" operator="greaterThan">
      <formula>$O$88</formula>
    </cfRule>
    <cfRule type="cellIs" dxfId="8003" priority="3307" operator="equal">
      <formula>$O$88</formula>
    </cfRule>
    <cfRule type="cellIs" dxfId="8002" priority="3308" operator="lessThan">
      <formula>$O$88</formula>
    </cfRule>
  </conditionalFormatting>
  <conditionalFormatting sqref="AO88">
    <cfRule type="containsText" dxfId="8001" priority="3301" operator="containsText" text="Score">
      <formula>NOT(ISERROR(SEARCH("Score",AO88)))</formula>
    </cfRule>
    <cfRule type="cellIs" dxfId="8000" priority="3302" operator="greaterThan">
      <formula>$O$88</formula>
    </cfRule>
    <cfRule type="cellIs" dxfId="7999" priority="3303" operator="equal">
      <formula>$O$88</formula>
    </cfRule>
    <cfRule type="cellIs" dxfId="7998" priority="3304" operator="lessThan">
      <formula>$O$88</formula>
    </cfRule>
  </conditionalFormatting>
  <conditionalFormatting sqref="AP88">
    <cfRule type="containsText" dxfId="7997" priority="3297" operator="containsText" text="Score">
      <formula>NOT(ISERROR(SEARCH("Score",AP88)))</formula>
    </cfRule>
    <cfRule type="cellIs" dxfId="7996" priority="3298" operator="greaterThan">
      <formula>$O$88</formula>
    </cfRule>
    <cfRule type="cellIs" dxfId="7995" priority="3299" operator="equal">
      <formula>$O$88</formula>
    </cfRule>
    <cfRule type="cellIs" dxfId="7994" priority="3300" operator="lessThan">
      <formula>$O$88</formula>
    </cfRule>
  </conditionalFormatting>
  <conditionalFormatting sqref="AQ88">
    <cfRule type="containsText" dxfId="7993" priority="3293" operator="containsText" text="Score">
      <formula>NOT(ISERROR(SEARCH("Score",AQ88)))</formula>
    </cfRule>
    <cfRule type="cellIs" dxfId="7992" priority="3294" operator="greaterThan">
      <formula>$O$88</formula>
    </cfRule>
    <cfRule type="cellIs" dxfId="7991" priority="3295" operator="equal">
      <formula>$O$88</formula>
    </cfRule>
    <cfRule type="cellIs" dxfId="7990" priority="3296" operator="lessThan">
      <formula>$O$88</formula>
    </cfRule>
  </conditionalFormatting>
  <conditionalFormatting sqref="AR88">
    <cfRule type="containsText" dxfId="7989" priority="3289" operator="containsText" text="Score">
      <formula>NOT(ISERROR(SEARCH("Score",AR88)))</formula>
    </cfRule>
    <cfRule type="cellIs" dxfId="7988" priority="3290" operator="greaterThan">
      <formula>$O$88</formula>
    </cfRule>
    <cfRule type="cellIs" dxfId="7987" priority="3291" operator="equal">
      <formula>$O$88</formula>
    </cfRule>
    <cfRule type="cellIs" dxfId="7986" priority="3292" operator="lessThan">
      <formula>$O$88</formula>
    </cfRule>
  </conditionalFormatting>
  <conditionalFormatting sqref="AS88">
    <cfRule type="containsText" dxfId="7985" priority="3285" operator="containsText" text="Score">
      <formula>NOT(ISERROR(SEARCH("Score",AS88)))</formula>
    </cfRule>
    <cfRule type="cellIs" dxfId="7984" priority="3286" operator="greaterThan">
      <formula>$O$88</formula>
    </cfRule>
    <cfRule type="cellIs" dxfId="7983" priority="3287" operator="equal">
      <formula>$O$88</formula>
    </cfRule>
    <cfRule type="cellIs" dxfId="7982" priority="3288" operator="lessThan">
      <formula>$O$88</formula>
    </cfRule>
  </conditionalFormatting>
  <conditionalFormatting sqref="AT88">
    <cfRule type="containsText" dxfId="7981" priority="3281" operator="containsText" text="Score">
      <formula>NOT(ISERROR(SEARCH("Score",AT88)))</formula>
    </cfRule>
    <cfRule type="cellIs" dxfId="7980" priority="3282" operator="greaterThan">
      <formula>$O$88</formula>
    </cfRule>
    <cfRule type="cellIs" dxfId="7979" priority="3283" operator="equal">
      <formula>$O$88</formula>
    </cfRule>
    <cfRule type="cellIs" dxfId="7978" priority="3284" operator="lessThan">
      <formula>$O$88</formula>
    </cfRule>
  </conditionalFormatting>
  <conditionalFormatting sqref="AU88">
    <cfRule type="containsText" dxfId="7977" priority="3277" operator="containsText" text="Score">
      <formula>NOT(ISERROR(SEARCH("Score",AU88)))</formula>
    </cfRule>
    <cfRule type="cellIs" dxfId="7976" priority="3278" operator="greaterThan">
      <formula>$O$88</formula>
    </cfRule>
    <cfRule type="cellIs" dxfId="7975" priority="3279" operator="equal">
      <formula>$O$88</formula>
    </cfRule>
    <cfRule type="cellIs" dxfId="7974" priority="3280" operator="lessThan">
      <formula>$O$88</formula>
    </cfRule>
  </conditionalFormatting>
  <conditionalFormatting sqref="AV88">
    <cfRule type="containsText" dxfId="7973" priority="3273" operator="containsText" text="Score">
      <formula>NOT(ISERROR(SEARCH("Score",AV88)))</formula>
    </cfRule>
    <cfRule type="cellIs" dxfId="7972" priority="3274" operator="greaterThan">
      <formula>$O$88</formula>
    </cfRule>
    <cfRule type="cellIs" dxfId="7971" priority="3275" operator="equal">
      <formula>$O$88</formula>
    </cfRule>
    <cfRule type="cellIs" dxfId="7970" priority="3276" operator="lessThan">
      <formula>$O$88</formula>
    </cfRule>
  </conditionalFormatting>
  <conditionalFormatting sqref="AW88">
    <cfRule type="containsText" dxfId="7969" priority="3269" operator="containsText" text="Score">
      <formula>NOT(ISERROR(SEARCH("Score",AW88)))</formula>
    </cfRule>
    <cfRule type="cellIs" dxfId="7968" priority="3270" operator="greaterThan">
      <formula>$O$88</formula>
    </cfRule>
    <cfRule type="cellIs" dxfId="7967" priority="3271" operator="equal">
      <formula>$O$88</formula>
    </cfRule>
    <cfRule type="cellIs" dxfId="7966" priority="3272" operator="lessThan">
      <formula>$O$88</formula>
    </cfRule>
  </conditionalFormatting>
  <conditionalFormatting sqref="AX88">
    <cfRule type="containsText" dxfId="7965" priority="3265" operator="containsText" text="Score">
      <formula>NOT(ISERROR(SEARCH("Score",AX88)))</formula>
    </cfRule>
    <cfRule type="cellIs" dxfId="7964" priority="3266" operator="greaterThan">
      <formula>$O$88</formula>
    </cfRule>
    <cfRule type="cellIs" dxfId="7963" priority="3267" operator="equal">
      <formula>$O$88</formula>
    </cfRule>
    <cfRule type="cellIs" dxfId="7962" priority="3268" operator="lessThan">
      <formula>$O$88</formula>
    </cfRule>
  </conditionalFormatting>
  <conditionalFormatting sqref="AY88">
    <cfRule type="containsText" dxfId="7961" priority="3261" operator="containsText" text="Score">
      <formula>NOT(ISERROR(SEARCH("Score",AY88)))</formula>
    </cfRule>
    <cfRule type="cellIs" dxfId="7960" priority="3262" operator="greaterThan">
      <formula>$O$88</formula>
    </cfRule>
    <cfRule type="cellIs" dxfId="7959" priority="3263" operator="equal">
      <formula>$O$88</formula>
    </cfRule>
    <cfRule type="cellIs" dxfId="7958" priority="3264" operator="lessThan">
      <formula>$O$88</formula>
    </cfRule>
  </conditionalFormatting>
  <conditionalFormatting sqref="AZ88">
    <cfRule type="containsText" dxfId="7957" priority="3257" operator="containsText" text="Score">
      <formula>NOT(ISERROR(SEARCH("Score",AZ88)))</formula>
    </cfRule>
    <cfRule type="cellIs" dxfId="7956" priority="3258" operator="greaterThan">
      <formula>$O$88</formula>
    </cfRule>
    <cfRule type="cellIs" dxfId="7955" priority="3259" operator="equal">
      <formula>$O$88</formula>
    </cfRule>
    <cfRule type="cellIs" dxfId="7954" priority="3260" operator="lessThan">
      <formula>$O$88</formula>
    </cfRule>
  </conditionalFormatting>
  <conditionalFormatting sqref="BA88">
    <cfRule type="containsText" dxfId="7953" priority="3253" operator="containsText" text="Score">
      <formula>NOT(ISERROR(SEARCH("Score",BA88)))</formula>
    </cfRule>
    <cfRule type="cellIs" dxfId="7952" priority="3254" operator="greaterThan">
      <formula>$O$88</formula>
    </cfRule>
    <cfRule type="cellIs" dxfId="7951" priority="3255" operator="equal">
      <formula>$O$88</formula>
    </cfRule>
    <cfRule type="cellIs" dxfId="7950" priority="3256" operator="lessThan">
      <formula>$O$88</formula>
    </cfRule>
  </conditionalFormatting>
  <conditionalFormatting sqref="BB88">
    <cfRule type="containsText" dxfId="7949" priority="3249" operator="containsText" text="Score">
      <formula>NOT(ISERROR(SEARCH("Score",BB88)))</formula>
    </cfRule>
    <cfRule type="cellIs" dxfId="7948" priority="3250" operator="greaterThan">
      <formula>$O$88</formula>
    </cfRule>
    <cfRule type="cellIs" dxfId="7947" priority="3251" operator="equal">
      <formula>$O$88</formula>
    </cfRule>
    <cfRule type="cellIs" dxfId="7946" priority="3252" operator="lessThan">
      <formula>$O$88</formula>
    </cfRule>
  </conditionalFormatting>
  <conditionalFormatting sqref="BC88">
    <cfRule type="containsText" dxfId="7945" priority="3245" operator="containsText" text="Score">
      <formula>NOT(ISERROR(SEARCH("Score",BC88)))</formula>
    </cfRule>
    <cfRule type="cellIs" dxfId="7944" priority="3246" operator="greaterThan">
      <formula>$O$88</formula>
    </cfRule>
    <cfRule type="cellIs" dxfId="7943" priority="3247" operator="equal">
      <formula>$O$88</formula>
    </cfRule>
    <cfRule type="cellIs" dxfId="7942" priority="3248" operator="lessThan">
      <formula>$O$88</formula>
    </cfRule>
  </conditionalFormatting>
  <conditionalFormatting sqref="AL92">
    <cfRule type="containsText" dxfId="7941" priority="3193" operator="containsText" text="Score">
      <formula>NOT(ISERROR(SEARCH("Score",AL92)))</formula>
    </cfRule>
    <cfRule type="cellIs" dxfId="7940" priority="3194" operator="greaterThan">
      <formula>$O$92</formula>
    </cfRule>
    <cfRule type="cellIs" dxfId="7939" priority="3195" operator="equal">
      <formula>$O$92</formula>
    </cfRule>
    <cfRule type="cellIs" dxfId="7938" priority="3196" operator="lessThan">
      <formula>$O$92</formula>
    </cfRule>
  </conditionalFormatting>
  <conditionalFormatting sqref="AM92">
    <cfRule type="containsText" dxfId="7937" priority="3189" operator="containsText" text="Score">
      <formula>NOT(ISERROR(SEARCH("Score",AM92)))</formula>
    </cfRule>
    <cfRule type="cellIs" dxfId="7936" priority="3190" operator="greaterThan">
      <formula>$O$92</formula>
    </cfRule>
    <cfRule type="cellIs" dxfId="7935" priority="3191" operator="equal">
      <formula>$O$92</formula>
    </cfRule>
    <cfRule type="cellIs" dxfId="7934" priority="3192" operator="lessThan">
      <formula>$O$92</formula>
    </cfRule>
  </conditionalFormatting>
  <conditionalFormatting sqref="AN92">
    <cfRule type="containsText" dxfId="7933" priority="3185" operator="containsText" text="Score">
      <formula>NOT(ISERROR(SEARCH("Score",AN92)))</formula>
    </cfRule>
    <cfRule type="cellIs" dxfId="7932" priority="3186" operator="greaterThan">
      <formula>$O$92</formula>
    </cfRule>
    <cfRule type="cellIs" dxfId="7931" priority="3187" operator="equal">
      <formula>$O$92</formula>
    </cfRule>
    <cfRule type="cellIs" dxfId="7930" priority="3188" operator="lessThan">
      <formula>$O$92</formula>
    </cfRule>
  </conditionalFormatting>
  <conditionalFormatting sqref="AO92">
    <cfRule type="containsText" dxfId="7929" priority="3181" operator="containsText" text="Score">
      <formula>NOT(ISERROR(SEARCH("Score",AO92)))</formula>
    </cfRule>
    <cfRule type="cellIs" dxfId="7928" priority="3182" operator="greaterThan">
      <formula>$O$92</formula>
    </cfRule>
    <cfRule type="cellIs" dxfId="7927" priority="3183" operator="equal">
      <formula>$O$92</formula>
    </cfRule>
    <cfRule type="cellIs" dxfId="7926" priority="3184" operator="lessThan">
      <formula>$O$92</formula>
    </cfRule>
  </conditionalFormatting>
  <conditionalFormatting sqref="AP92">
    <cfRule type="containsText" dxfId="7925" priority="3177" operator="containsText" text="Score">
      <formula>NOT(ISERROR(SEARCH("Score",AP92)))</formula>
    </cfRule>
    <cfRule type="cellIs" dxfId="7924" priority="3178" operator="greaterThan">
      <formula>$O$92</formula>
    </cfRule>
    <cfRule type="cellIs" dxfId="7923" priority="3179" operator="equal">
      <formula>$O$92</formula>
    </cfRule>
    <cfRule type="cellIs" dxfId="7922" priority="3180" operator="lessThan">
      <formula>$O$92</formula>
    </cfRule>
  </conditionalFormatting>
  <conditionalFormatting sqref="AQ92">
    <cfRule type="containsText" dxfId="7921" priority="3173" operator="containsText" text="Score">
      <formula>NOT(ISERROR(SEARCH("Score",AQ92)))</formula>
    </cfRule>
    <cfRule type="cellIs" dxfId="7920" priority="3174" operator="greaterThan">
      <formula>$O$92</formula>
    </cfRule>
    <cfRule type="cellIs" dxfId="7919" priority="3175" operator="equal">
      <formula>$O$92</formula>
    </cfRule>
    <cfRule type="cellIs" dxfId="7918" priority="3176" operator="lessThan">
      <formula>$O$92</formula>
    </cfRule>
  </conditionalFormatting>
  <conditionalFormatting sqref="AR92">
    <cfRule type="containsText" dxfId="7917" priority="3169" operator="containsText" text="Score">
      <formula>NOT(ISERROR(SEARCH("Score",AR92)))</formula>
    </cfRule>
    <cfRule type="cellIs" dxfId="7916" priority="3170" operator="greaterThan">
      <formula>$O$92</formula>
    </cfRule>
    <cfRule type="cellIs" dxfId="7915" priority="3171" operator="equal">
      <formula>$O$92</formula>
    </cfRule>
    <cfRule type="cellIs" dxfId="7914" priority="3172" operator="lessThan">
      <formula>$O$92</formula>
    </cfRule>
  </conditionalFormatting>
  <conditionalFormatting sqref="AS92">
    <cfRule type="containsText" dxfId="7913" priority="3165" operator="containsText" text="Score">
      <formula>NOT(ISERROR(SEARCH("Score",AS92)))</formula>
    </cfRule>
    <cfRule type="cellIs" dxfId="7912" priority="3166" operator="greaterThan">
      <formula>$O$92</formula>
    </cfRule>
    <cfRule type="cellIs" dxfId="7911" priority="3167" operator="equal">
      <formula>$O$92</formula>
    </cfRule>
    <cfRule type="cellIs" dxfId="7910" priority="3168" operator="lessThan">
      <formula>$O$92</formula>
    </cfRule>
  </conditionalFormatting>
  <conditionalFormatting sqref="AT92">
    <cfRule type="containsText" dxfId="7909" priority="3161" operator="containsText" text="Score">
      <formula>NOT(ISERROR(SEARCH("Score",AT92)))</formula>
    </cfRule>
    <cfRule type="cellIs" dxfId="7908" priority="3162" operator="greaterThan">
      <formula>$O$92</formula>
    </cfRule>
    <cfRule type="cellIs" dxfId="7907" priority="3163" operator="equal">
      <formula>$O$92</formula>
    </cfRule>
    <cfRule type="cellIs" dxfId="7906" priority="3164" operator="lessThan">
      <formula>$O$92</formula>
    </cfRule>
  </conditionalFormatting>
  <conditionalFormatting sqref="AU92">
    <cfRule type="containsText" dxfId="7905" priority="3157" operator="containsText" text="Score">
      <formula>NOT(ISERROR(SEARCH("Score",AU92)))</formula>
    </cfRule>
    <cfRule type="cellIs" dxfId="7904" priority="3158" operator="greaterThan">
      <formula>$O$92</formula>
    </cfRule>
    <cfRule type="cellIs" dxfId="7903" priority="3159" operator="equal">
      <formula>$O$92</formula>
    </cfRule>
    <cfRule type="cellIs" dxfId="7902" priority="3160" operator="lessThan">
      <formula>$O$92</formula>
    </cfRule>
  </conditionalFormatting>
  <conditionalFormatting sqref="AV92">
    <cfRule type="containsText" dxfId="7901" priority="3153" operator="containsText" text="Score">
      <formula>NOT(ISERROR(SEARCH("Score",AV92)))</formula>
    </cfRule>
    <cfRule type="cellIs" dxfId="7900" priority="3154" operator="greaterThan">
      <formula>$O$92</formula>
    </cfRule>
    <cfRule type="cellIs" dxfId="7899" priority="3155" operator="equal">
      <formula>$O$92</formula>
    </cfRule>
    <cfRule type="cellIs" dxfId="7898" priority="3156" operator="lessThan">
      <formula>$O$92</formula>
    </cfRule>
  </conditionalFormatting>
  <conditionalFormatting sqref="AW92">
    <cfRule type="containsText" dxfId="7897" priority="3149" operator="containsText" text="Score">
      <formula>NOT(ISERROR(SEARCH("Score",AW92)))</formula>
    </cfRule>
    <cfRule type="cellIs" dxfId="7896" priority="3150" operator="greaterThan">
      <formula>$O$92</formula>
    </cfRule>
    <cfRule type="cellIs" dxfId="7895" priority="3151" operator="equal">
      <formula>$O$92</formula>
    </cfRule>
    <cfRule type="cellIs" dxfId="7894" priority="3152" operator="lessThan">
      <formula>$O$92</formula>
    </cfRule>
  </conditionalFormatting>
  <conditionalFormatting sqref="AX92">
    <cfRule type="containsText" dxfId="7893" priority="3145" operator="containsText" text="Score">
      <formula>NOT(ISERROR(SEARCH("Score",AX92)))</formula>
    </cfRule>
    <cfRule type="cellIs" dxfId="7892" priority="3146" operator="greaterThan">
      <formula>$O$92</formula>
    </cfRule>
    <cfRule type="cellIs" dxfId="7891" priority="3147" operator="equal">
      <formula>$O$92</formula>
    </cfRule>
    <cfRule type="cellIs" dxfId="7890" priority="3148" operator="lessThan">
      <formula>$O$92</formula>
    </cfRule>
  </conditionalFormatting>
  <conditionalFormatting sqref="AY92">
    <cfRule type="containsText" dxfId="7889" priority="3141" operator="containsText" text="Score">
      <formula>NOT(ISERROR(SEARCH("Score",AY92)))</formula>
    </cfRule>
    <cfRule type="cellIs" dxfId="7888" priority="3142" operator="greaterThan">
      <formula>$O$92</formula>
    </cfRule>
    <cfRule type="cellIs" dxfId="7887" priority="3143" operator="equal">
      <formula>$O$92</formula>
    </cfRule>
    <cfRule type="cellIs" dxfId="7886" priority="3144" operator="lessThan">
      <formula>$O$92</formula>
    </cfRule>
  </conditionalFormatting>
  <conditionalFormatting sqref="AZ92">
    <cfRule type="containsText" dxfId="7885" priority="3137" operator="containsText" text="Score">
      <formula>NOT(ISERROR(SEARCH("Score",AZ92)))</formula>
    </cfRule>
    <cfRule type="cellIs" dxfId="7884" priority="3138" operator="greaterThan">
      <formula>$O$92</formula>
    </cfRule>
    <cfRule type="cellIs" dxfId="7883" priority="3139" operator="equal">
      <formula>$O$92</formula>
    </cfRule>
    <cfRule type="cellIs" dxfId="7882" priority="3140" operator="lessThan">
      <formula>$O$92</formula>
    </cfRule>
  </conditionalFormatting>
  <conditionalFormatting sqref="BA92">
    <cfRule type="containsText" dxfId="7881" priority="3133" operator="containsText" text="Score">
      <formula>NOT(ISERROR(SEARCH("Score",BA92)))</formula>
    </cfRule>
    <cfRule type="cellIs" dxfId="7880" priority="3134" operator="greaterThan">
      <formula>$O$92</formula>
    </cfRule>
    <cfRule type="cellIs" dxfId="7879" priority="3135" operator="equal">
      <formula>$O$92</formula>
    </cfRule>
    <cfRule type="cellIs" dxfId="7878" priority="3136" operator="lessThan">
      <formula>$O$92</formula>
    </cfRule>
  </conditionalFormatting>
  <conditionalFormatting sqref="BB92">
    <cfRule type="containsText" dxfId="7877" priority="3129" operator="containsText" text="Score">
      <formula>NOT(ISERROR(SEARCH("Score",BB92)))</formula>
    </cfRule>
    <cfRule type="cellIs" dxfId="7876" priority="3130" operator="greaterThan">
      <formula>$O$92</formula>
    </cfRule>
    <cfRule type="cellIs" dxfId="7875" priority="3131" operator="equal">
      <formula>$O$92</formula>
    </cfRule>
    <cfRule type="cellIs" dxfId="7874" priority="3132" operator="lessThan">
      <formula>$O$92</formula>
    </cfRule>
  </conditionalFormatting>
  <conditionalFormatting sqref="BC92">
    <cfRule type="containsText" dxfId="7873" priority="3125" operator="containsText" text="Score">
      <formula>NOT(ISERROR(SEARCH("Score",BC92)))</formula>
    </cfRule>
    <cfRule type="cellIs" dxfId="7872" priority="3126" operator="greaterThan">
      <formula>$O$92</formula>
    </cfRule>
    <cfRule type="cellIs" dxfId="7871" priority="3127" operator="equal">
      <formula>$O$92</formula>
    </cfRule>
    <cfRule type="cellIs" dxfId="7870" priority="3128" operator="lessThan">
      <formula>$O$92</formula>
    </cfRule>
  </conditionalFormatting>
  <conditionalFormatting sqref="AL96">
    <cfRule type="containsText" dxfId="7869" priority="3073" operator="containsText" text="Score">
      <formula>NOT(ISERROR(SEARCH("Score",AL96)))</formula>
    </cfRule>
    <cfRule type="cellIs" dxfId="7868" priority="3074" operator="greaterThan">
      <formula>$O$96</formula>
    </cfRule>
    <cfRule type="cellIs" dxfId="7867" priority="3075" operator="equal">
      <formula>$O$96</formula>
    </cfRule>
    <cfRule type="cellIs" dxfId="7866" priority="3076" operator="lessThan">
      <formula>$O$96</formula>
    </cfRule>
  </conditionalFormatting>
  <conditionalFormatting sqref="AM96">
    <cfRule type="containsText" dxfId="7865" priority="3069" operator="containsText" text="Score">
      <formula>NOT(ISERROR(SEARCH("Score",AM96)))</formula>
    </cfRule>
    <cfRule type="cellIs" dxfId="7864" priority="3070" operator="greaterThan">
      <formula>$O$96</formula>
    </cfRule>
    <cfRule type="cellIs" dxfId="7863" priority="3071" operator="equal">
      <formula>$O$96</formula>
    </cfRule>
    <cfRule type="cellIs" dxfId="7862" priority="3072" operator="lessThan">
      <formula>$O$96</formula>
    </cfRule>
  </conditionalFormatting>
  <conditionalFormatting sqref="AN96">
    <cfRule type="containsText" dxfId="7861" priority="3065" operator="containsText" text="Score">
      <formula>NOT(ISERROR(SEARCH("Score",AN96)))</formula>
    </cfRule>
    <cfRule type="cellIs" dxfId="7860" priority="3066" operator="greaterThan">
      <formula>$O$96</formula>
    </cfRule>
    <cfRule type="cellIs" dxfId="7859" priority="3067" operator="equal">
      <formula>$O$96</formula>
    </cfRule>
    <cfRule type="cellIs" dxfId="7858" priority="3068" operator="lessThan">
      <formula>$O$96</formula>
    </cfRule>
  </conditionalFormatting>
  <conditionalFormatting sqref="AO96">
    <cfRule type="containsText" dxfId="7857" priority="3061" operator="containsText" text="Score">
      <formula>NOT(ISERROR(SEARCH("Score",AO96)))</formula>
    </cfRule>
    <cfRule type="cellIs" dxfId="7856" priority="3062" operator="greaterThan">
      <formula>$O$96</formula>
    </cfRule>
    <cfRule type="cellIs" dxfId="7855" priority="3063" operator="equal">
      <formula>$O$96</formula>
    </cfRule>
    <cfRule type="cellIs" dxfId="7854" priority="3064" operator="lessThan">
      <formula>$O$96</formula>
    </cfRule>
  </conditionalFormatting>
  <conditionalFormatting sqref="AP96">
    <cfRule type="containsText" dxfId="7853" priority="3057" operator="containsText" text="Score">
      <formula>NOT(ISERROR(SEARCH("Score",AP96)))</formula>
    </cfRule>
    <cfRule type="cellIs" dxfId="7852" priority="3058" operator="greaterThan">
      <formula>$O$96</formula>
    </cfRule>
    <cfRule type="cellIs" dxfId="7851" priority="3059" operator="equal">
      <formula>$O$96</formula>
    </cfRule>
    <cfRule type="cellIs" dxfId="7850" priority="3060" operator="lessThan">
      <formula>$O$96</formula>
    </cfRule>
  </conditionalFormatting>
  <conditionalFormatting sqref="AQ96">
    <cfRule type="containsText" dxfId="7849" priority="3053" operator="containsText" text="Score">
      <formula>NOT(ISERROR(SEARCH("Score",AQ96)))</formula>
    </cfRule>
    <cfRule type="cellIs" dxfId="7848" priority="3054" operator="greaterThan">
      <formula>$O$96</formula>
    </cfRule>
    <cfRule type="cellIs" dxfId="7847" priority="3055" operator="equal">
      <formula>$O$96</formula>
    </cfRule>
    <cfRule type="cellIs" dxfId="7846" priority="3056" operator="lessThan">
      <formula>$O$96</formula>
    </cfRule>
  </conditionalFormatting>
  <conditionalFormatting sqref="AR96">
    <cfRule type="containsText" dxfId="7845" priority="3049" operator="containsText" text="Score">
      <formula>NOT(ISERROR(SEARCH("Score",AR96)))</formula>
    </cfRule>
    <cfRule type="cellIs" dxfId="7844" priority="3050" operator="greaterThan">
      <formula>$O$96</formula>
    </cfRule>
    <cfRule type="cellIs" dxfId="7843" priority="3051" operator="equal">
      <formula>$O$96</formula>
    </cfRule>
    <cfRule type="cellIs" dxfId="7842" priority="3052" operator="lessThan">
      <formula>$O$96</formula>
    </cfRule>
  </conditionalFormatting>
  <conditionalFormatting sqref="AS96">
    <cfRule type="containsText" dxfId="7841" priority="3045" operator="containsText" text="Score">
      <formula>NOT(ISERROR(SEARCH("Score",AS96)))</formula>
    </cfRule>
    <cfRule type="cellIs" dxfId="7840" priority="3046" operator="greaterThan">
      <formula>$O$96</formula>
    </cfRule>
    <cfRule type="cellIs" dxfId="7839" priority="3047" operator="equal">
      <formula>$O$96</formula>
    </cfRule>
    <cfRule type="cellIs" dxfId="7838" priority="3048" operator="lessThan">
      <formula>$O$96</formula>
    </cfRule>
  </conditionalFormatting>
  <conditionalFormatting sqref="AT96">
    <cfRule type="containsText" dxfId="7837" priority="3041" operator="containsText" text="Score">
      <formula>NOT(ISERROR(SEARCH("Score",AT96)))</formula>
    </cfRule>
    <cfRule type="cellIs" dxfId="7836" priority="3042" operator="greaterThan">
      <formula>$O$96</formula>
    </cfRule>
    <cfRule type="cellIs" dxfId="7835" priority="3043" operator="equal">
      <formula>$O$96</formula>
    </cfRule>
    <cfRule type="cellIs" dxfId="7834" priority="3044" operator="lessThan">
      <formula>$O$96</formula>
    </cfRule>
  </conditionalFormatting>
  <conditionalFormatting sqref="AU96">
    <cfRule type="containsText" dxfId="7833" priority="3037" operator="containsText" text="Score">
      <formula>NOT(ISERROR(SEARCH("Score",AU96)))</formula>
    </cfRule>
    <cfRule type="cellIs" dxfId="7832" priority="3038" operator="greaterThan">
      <formula>$O$96</formula>
    </cfRule>
    <cfRule type="cellIs" dxfId="7831" priority="3039" operator="equal">
      <formula>$O$96</formula>
    </cfRule>
    <cfRule type="cellIs" dxfId="7830" priority="3040" operator="lessThan">
      <formula>$O$96</formula>
    </cfRule>
  </conditionalFormatting>
  <conditionalFormatting sqref="AV96">
    <cfRule type="containsText" dxfId="7829" priority="3033" operator="containsText" text="Score">
      <formula>NOT(ISERROR(SEARCH("Score",AV96)))</formula>
    </cfRule>
    <cfRule type="cellIs" dxfId="7828" priority="3034" operator="greaterThan">
      <formula>$O$96</formula>
    </cfRule>
    <cfRule type="cellIs" dxfId="7827" priority="3035" operator="equal">
      <formula>$O$96</formula>
    </cfRule>
    <cfRule type="cellIs" dxfId="7826" priority="3036" operator="lessThan">
      <formula>$O$96</formula>
    </cfRule>
  </conditionalFormatting>
  <conditionalFormatting sqref="AW96">
    <cfRule type="containsText" dxfId="7825" priority="3029" operator="containsText" text="Score">
      <formula>NOT(ISERROR(SEARCH("Score",AW96)))</formula>
    </cfRule>
    <cfRule type="cellIs" dxfId="7824" priority="3030" operator="greaterThan">
      <formula>$O$96</formula>
    </cfRule>
    <cfRule type="cellIs" dxfId="7823" priority="3031" operator="equal">
      <formula>$O$96</formula>
    </cfRule>
    <cfRule type="cellIs" dxfId="7822" priority="3032" operator="lessThan">
      <formula>$O$96</formula>
    </cfRule>
  </conditionalFormatting>
  <conditionalFormatting sqref="AX96">
    <cfRule type="containsText" dxfId="7821" priority="3025" operator="containsText" text="Score">
      <formula>NOT(ISERROR(SEARCH("Score",AX96)))</formula>
    </cfRule>
    <cfRule type="cellIs" dxfId="7820" priority="3026" operator="greaterThan">
      <formula>$O$96</formula>
    </cfRule>
    <cfRule type="cellIs" dxfId="7819" priority="3027" operator="equal">
      <formula>$O$96</formula>
    </cfRule>
    <cfRule type="cellIs" dxfId="7818" priority="3028" operator="lessThan">
      <formula>$O$96</formula>
    </cfRule>
  </conditionalFormatting>
  <conditionalFormatting sqref="AY96">
    <cfRule type="containsText" dxfId="7817" priority="3021" operator="containsText" text="Score">
      <formula>NOT(ISERROR(SEARCH("Score",AY96)))</formula>
    </cfRule>
    <cfRule type="cellIs" dxfId="7816" priority="3022" operator="greaterThan">
      <formula>$O$96</formula>
    </cfRule>
    <cfRule type="cellIs" dxfId="7815" priority="3023" operator="equal">
      <formula>$O$96</formula>
    </cfRule>
    <cfRule type="cellIs" dxfId="7814" priority="3024" operator="lessThan">
      <formula>$O$96</formula>
    </cfRule>
  </conditionalFormatting>
  <conditionalFormatting sqref="AZ96">
    <cfRule type="containsText" dxfId="7813" priority="3017" operator="containsText" text="Score">
      <formula>NOT(ISERROR(SEARCH("Score",AZ96)))</formula>
    </cfRule>
    <cfRule type="cellIs" dxfId="7812" priority="3018" operator="greaterThan">
      <formula>$O$96</formula>
    </cfRule>
    <cfRule type="cellIs" dxfId="7811" priority="3019" operator="equal">
      <formula>$O$96</formula>
    </cfRule>
    <cfRule type="cellIs" dxfId="7810" priority="3020" operator="lessThan">
      <formula>$O$96</formula>
    </cfRule>
  </conditionalFormatting>
  <conditionalFormatting sqref="BA96">
    <cfRule type="containsText" dxfId="7809" priority="3013" operator="containsText" text="Score">
      <formula>NOT(ISERROR(SEARCH("Score",BA96)))</formula>
    </cfRule>
    <cfRule type="cellIs" dxfId="7808" priority="3014" operator="greaterThan">
      <formula>$O$96</formula>
    </cfRule>
    <cfRule type="cellIs" dxfId="7807" priority="3015" operator="equal">
      <formula>$O$96</formula>
    </cfRule>
    <cfRule type="cellIs" dxfId="7806" priority="3016" operator="lessThan">
      <formula>$O$96</formula>
    </cfRule>
  </conditionalFormatting>
  <conditionalFormatting sqref="BB96">
    <cfRule type="containsText" dxfId="7805" priority="3009" operator="containsText" text="Score">
      <formula>NOT(ISERROR(SEARCH("Score",BB96)))</formula>
    </cfRule>
    <cfRule type="cellIs" dxfId="7804" priority="3010" operator="greaterThan">
      <formula>$O$96</formula>
    </cfRule>
    <cfRule type="cellIs" dxfId="7803" priority="3011" operator="equal">
      <formula>$O$96</formula>
    </cfRule>
    <cfRule type="cellIs" dxfId="7802" priority="3012" operator="lessThan">
      <formula>$O$96</formula>
    </cfRule>
  </conditionalFormatting>
  <conditionalFormatting sqref="BC96">
    <cfRule type="containsText" dxfId="7801" priority="3005" operator="containsText" text="Score">
      <formula>NOT(ISERROR(SEARCH("Score",BC96)))</formula>
    </cfRule>
    <cfRule type="cellIs" dxfId="7800" priority="3006" operator="greaterThan">
      <formula>$O$96</formula>
    </cfRule>
    <cfRule type="cellIs" dxfId="7799" priority="3007" operator="equal">
      <formula>$O$96</formula>
    </cfRule>
    <cfRule type="cellIs" dxfId="7798" priority="3008" operator="lessThan">
      <formula>$O$96</formula>
    </cfRule>
  </conditionalFormatting>
  <conditionalFormatting sqref="AL100">
    <cfRule type="containsText" dxfId="7797" priority="2953" operator="containsText" text="Score">
      <formula>NOT(ISERROR(SEARCH("Score",AL100)))</formula>
    </cfRule>
    <cfRule type="cellIs" dxfId="7796" priority="2954" operator="greaterThan">
      <formula>$O$100</formula>
    </cfRule>
    <cfRule type="cellIs" dxfId="7795" priority="2955" operator="equal">
      <formula>$O$100</formula>
    </cfRule>
    <cfRule type="cellIs" dxfId="7794" priority="2956" operator="lessThan">
      <formula>$O$100</formula>
    </cfRule>
  </conditionalFormatting>
  <conditionalFormatting sqref="AM100">
    <cfRule type="containsText" dxfId="7793" priority="2949" operator="containsText" text="Score">
      <formula>NOT(ISERROR(SEARCH("Score",AM100)))</formula>
    </cfRule>
    <cfRule type="cellIs" dxfId="7792" priority="2950" operator="greaterThan">
      <formula>$O$100</formula>
    </cfRule>
    <cfRule type="cellIs" dxfId="7791" priority="2951" operator="equal">
      <formula>$O$100</formula>
    </cfRule>
    <cfRule type="cellIs" dxfId="7790" priority="2952" operator="lessThan">
      <formula>$O$100</formula>
    </cfRule>
  </conditionalFormatting>
  <conditionalFormatting sqref="AN100">
    <cfRule type="containsText" dxfId="7789" priority="2945" operator="containsText" text="Score">
      <formula>NOT(ISERROR(SEARCH("Score",AN100)))</formula>
    </cfRule>
    <cfRule type="cellIs" dxfId="7788" priority="2946" operator="greaterThan">
      <formula>$O$100</formula>
    </cfRule>
    <cfRule type="cellIs" dxfId="7787" priority="2947" operator="equal">
      <formula>$O$100</formula>
    </cfRule>
    <cfRule type="cellIs" dxfId="7786" priority="2948" operator="lessThan">
      <formula>$O$100</formula>
    </cfRule>
  </conditionalFormatting>
  <conditionalFormatting sqref="AO100">
    <cfRule type="containsText" dxfId="7785" priority="2941" operator="containsText" text="Score">
      <formula>NOT(ISERROR(SEARCH("Score",AO100)))</formula>
    </cfRule>
    <cfRule type="cellIs" dxfId="7784" priority="2942" operator="greaterThan">
      <formula>$O$100</formula>
    </cfRule>
    <cfRule type="cellIs" dxfId="7783" priority="2943" operator="equal">
      <formula>$O$100</formula>
    </cfRule>
    <cfRule type="cellIs" dxfId="7782" priority="2944" operator="lessThan">
      <formula>$O$100</formula>
    </cfRule>
  </conditionalFormatting>
  <conditionalFormatting sqref="AP100">
    <cfRule type="containsText" dxfId="7781" priority="2937" operator="containsText" text="Score">
      <formula>NOT(ISERROR(SEARCH("Score",AP100)))</formula>
    </cfRule>
    <cfRule type="cellIs" dxfId="7780" priority="2938" operator="greaterThan">
      <formula>$O$100</formula>
    </cfRule>
    <cfRule type="cellIs" dxfId="7779" priority="2939" operator="equal">
      <formula>$O$100</formula>
    </cfRule>
    <cfRule type="cellIs" dxfId="7778" priority="2940" operator="lessThan">
      <formula>$O$100</formula>
    </cfRule>
  </conditionalFormatting>
  <conditionalFormatting sqref="AQ100">
    <cfRule type="containsText" dxfId="7777" priority="2933" operator="containsText" text="Score">
      <formula>NOT(ISERROR(SEARCH("Score",AQ100)))</formula>
    </cfRule>
    <cfRule type="cellIs" dxfId="7776" priority="2934" operator="greaterThan">
      <formula>$O$100</formula>
    </cfRule>
    <cfRule type="cellIs" dxfId="7775" priority="2935" operator="equal">
      <formula>$O$100</formula>
    </cfRule>
    <cfRule type="cellIs" dxfId="7774" priority="2936" operator="lessThan">
      <formula>$O$100</formula>
    </cfRule>
  </conditionalFormatting>
  <conditionalFormatting sqref="AR100">
    <cfRule type="containsText" dxfId="7773" priority="2929" operator="containsText" text="Score">
      <formula>NOT(ISERROR(SEARCH("Score",AR100)))</formula>
    </cfRule>
    <cfRule type="cellIs" dxfId="7772" priority="2930" operator="greaterThan">
      <formula>$O$100</formula>
    </cfRule>
    <cfRule type="cellIs" dxfId="7771" priority="2931" operator="equal">
      <formula>$O$100</formula>
    </cfRule>
    <cfRule type="cellIs" dxfId="7770" priority="2932" operator="lessThan">
      <formula>$O$100</formula>
    </cfRule>
  </conditionalFormatting>
  <conditionalFormatting sqref="AS100">
    <cfRule type="containsText" dxfId="7769" priority="2925" operator="containsText" text="Score">
      <formula>NOT(ISERROR(SEARCH("Score",AS100)))</formula>
    </cfRule>
    <cfRule type="cellIs" dxfId="7768" priority="2926" operator="greaterThan">
      <formula>$O$100</formula>
    </cfRule>
    <cfRule type="cellIs" dxfId="7767" priority="2927" operator="equal">
      <formula>$O$100</formula>
    </cfRule>
    <cfRule type="cellIs" dxfId="7766" priority="2928" operator="lessThan">
      <formula>$O$100</formula>
    </cfRule>
  </conditionalFormatting>
  <conditionalFormatting sqref="AT100">
    <cfRule type="containsText" dxfId="7765" priority="2921" operator="containsText" text="Score">
      <formula>NOT(ISERROR(SEARCH("Score",AT100)))</formula>
    </cfRule>
    <cfRule type="cellIs" dxfId="7764" priority="2922" operator="greaterThan">
      <formula>$O$100</formula>
    </cfRule>
    <cfRule type="cellIs" dxfId="7763" priority="2923" operator="equal">
      <formula>$O$100</formula>
    </cfRule>
    <cfRule type="cellIs" dxfId="7762" priority="2924" operator="lessThan">
      <formula>$O$100</formula>
    </cfRule>
  </conditionalFormatting>
  <conditionalFormatting sqref="AU100">
    <cfRule type="containsText" dxfId="7761" priority="2917" operator="containsText" text="Score">
      <formula>NOT(ISERROR(SEARCH("Score",AU100)))</formula>
    </cfRule>
    <cfRule type="cellIs" dxfId="7760" priority="2918" operator="greaterThan">
      <formula>$O$100</formula>
    </cfRule>
    <cfRule type="cellIs" dxfId="7759" priority="2919" operator="equal">
      <formula>$O$100</formula>
    </cfRule>
    <cfRule type="cellIs" dxfId="7758" priority="2920" operator="lessThan">
      <formula>$O$100</formula>
    </cfRule>
  </conditionalFormatting>
  <conditionalFormatting sqref="AV100">
    <cfRule type="containsText" dxfId="7757" priority="2913" operator="containsText" text="Score">
      <formula>NOT(ISERROR(SEARCH("Score",AV100)))</formula>
    </cfRule>
    <cfRule type="cellIs" dxfId="7756" priority="2914" operator="greaterThan">
      <formula>$O$100</formula>
    </cfRule>
    <cfRule type="cellIs" dxfId="7755" priority="2915" operator="equal">
      <formula>$O$100</formula>
    </cfRule>
    <cfRule type="cellIs" dxfId="7754" priority="2916" operator="lessThan">
      <formula>$O$100</formula>
    </cfRule>
  </conditionalFormatting>
  <conditionalFormatting sqref="AW100">
    <cfRule type="containsText" dxfId="7753" priority="2909" operator="containsText" text="Score">
      <formula>NOT(ISERROR(SEARCH("Score",AW100)))</formula>
    </cfRule>
    <cfRule type="cellIs" dxfId="7752" priority="2910" operator="greaterThan">
      <formula>$O$100</formula>
    </cfRule>
    <cfRule type="cellIs" dxfId="7751" priority="2911" operator="equal">
      <formula>$O$100</formula>
    </cfRule>
    <cfRule type="cellIs" dxfId="7750" priority="2912" operator="lessThan">
      <formula>$O$100</formula>
    </cfRule>
  </conditionalFormatting>
  <conditionalFormatting sqref="AX100">
    <cfRule type="containsText" dxfId="7749" priority="2905" operator="containsText" text="Score">
      <formula>NOT(ISERROR(SEARCH("Score",AX100)))</formula>
    </cfRule>
    <cfRule type="cellIs" dxfId="7748" priority="2906" operator="greaterThan">
      <formula>$O$100</formula>
    </cfRule>
    <cfRule type="cellIs" dxfId="7747" priority="2907" operator="equal">
      <formula>$O$100</formula>
    </cfRule>
    <cfRule type="cellIs" dxfId="7746" priority="2908" operator="lessThan">
      <formula>$O$100</formula>
    </cfRule>
  </conditionalFormatting>
  <conditionalFormatting sqref="AY100">
    <cfRule type="containsText" dxfId="7745" priority="2901" operator="containsText" text="Score">
      <formula>NOT(ISERROR(SEARCH("Score",AY100)))</formula>
    </cfRule>
    <cfRule type="cellIs" dxfId="7744" priority="2902" operator="greaterThan">
      <formula>$O$100</formula>
    </cfRule>
    <cfRule type="cellIs" dxfId="7743" priority="2903" operator="equal">
      <formula>$O$100</formula>
    </cfRule>
    <cfRule type="cellIs" dxfId="7742" priority="2904" operator="lessThan">
      <formula>$O$100</formula>
    </cfRule>
  </conditionalFormatting>
  <conditionalFormatting sqref="AZ100">
    <cfRule type="containsText" dxfId="7741" priority="2897" operator="containsText" text="Score">
      <formula>NOT(ISERROR(SEARCH("Score",AZ100)))</formula>
    </cfRule>
    <cfRule type="cellIs" dxfId="7740" priority="2898" operator="greaterThan">
      <formula>$O$100</formula>
    </cfRule>
    <cfRule type="cellIs" dxfId="7739" priority="2899" operator="equal">
      <formula>$O$100</formula>
    </cfRule>
    <cfRule type="cellIs" dxfId="7738" priority="2900" operator="lessThan">
      <formula>$O$100</formula>
    </cfRule>
  </conditionalFormatting>
  <conditionalFormatting sqref="BA100">
    <cfRule type="containsText" dxfId="7737" priority="2893" operator="containsText" text="Score">
      <formula>NOT(ISERROR(SEARCH("Score",BA100)))</formula>
    </cfRule>
    <cfRule type="cellIs" dxfId="7736" priority="2894" operator="greaterThan">
      <formula>$O$100</formula>
    </cfRule>
    <cfRule type="cellIs" dxfId="7735" priority="2895" operator="equal">
      <formula>$O$100</formula>
    </cfRule>
    <cfRule type="cellIs" dxfId="7734" priority="2896" operator="lessThan">
      <formula>$O$100</formula>
    </cfRule>
  </conditionalFormatting>
  <conditionalFormatting sqref="BB100">
    <cfRule type="containsText" dxfId="7733" priority="2889" operator="containsText" text="Score">
      <formula>NOT(ISERROR(SEARCH("Score",BB100)))</formula>
    </cfRule>
    <cfRule type="cellIs" dxfId="7732" priority="2890" operator="greaterThan">
      <formula>$O$100</formula>
    </cfRule>
    <cfRule type="cellIs" dxfId="7731" priority="2891" operator="equal">
      <formula>$O$100</formula>
    </cfRule>
    <cfRule type="cellIs" dxfId="7730" priority="2892" operator="lessThan">
      <formula>$O$100</formula>
    </cfRule>
  </conditionalFormatting>
  <conditionalFormatting sqref="BC100">
    <cfRule type="containsText" dxfId="7729" priority="2885" operator="containsText" text="Score">
      <formula>NOT(ISERROR(SEARCH("Score",BC100)))</formula>
    </cfRule>
    <cfRule type="cellIs" dxfId="7728" priority="2886" operator="greaterThan">
      <formula>$O$100</formula>
    </cfRule>
    <cfRule type="cellIs" dxfId="7727" priority="2887" operator="equal">
      <formula>$O$100</formula>
    </cfRule>
    <cfRule type="cellIs" dxfId="7726" priority="2888" operator="lessThan">
      <formula>$O$100</formula>
    </cfRule>
  </conditionalFormatting>
  <conditionalFormatting sqref="AL104">
    <cfRule type="containsText" dxfId="7725" priority="2833" operator="containsText" text="Score">
      <formula>NOT(ISERROR(SEARCH("Score",AL104)))</formula>
    </cfRule>
    <cfRule type="cellIs" dxfId="7724" priority="2834" operator="greaterThan">
      <formula>$O$104</formula>
    </cfRule>
    <cfRule type="cellIs" dxfId="7723" priority="2835" operator="equal">
      <formula>$O$104</formula>
    </cfRule>
    <cfRule type="cellIs" dxfId="7722" priority="2836" operator="lessThan">
      <formula>$O$104</formula>
    </cfRule>
  </conditionalFormatting>
  <conditionalFormatting sqref="AM104">
    <cfRule type="containsText" dxfId="7721" priority="2829" operator="containsText" text="Score">
      <formula>NOT(ISERROR(SEARCH("Score",AM104)))</formula>
    </cfRule>
    <cfRule type="cellIs" dxfId="7720" priority="2830" operator="greaterThan">
      <formula>$O$104</formula>
    </cfRule>
    <cfRule type="cellIs" dxfId="7719" priority="2831" operator="equal">
      <formula>$O$104</formula>
    </cfRule>
    <cfRule type="cellIs" dxfId="7718" priority="2832" operator="lessThan">
      <formula>$O$104</formula>
    </cfRule>
  </conditionalFormatting>
  <conditionalFormatting sqref="AN104">
    <cfRule type="containsText" dxfId="7717" priority="2825" operator="containsText" text="Score">
      <formula>NOT(ISERROR(SEARCH("Score",AN104)))</formula>
    </cfRule>
    <cfRule type="cellIs" dxfId="7716" priority="2826" operator="greaterThan">
      <formula>$O$104</formula>
    </cfRule>
    <cfRule type="cellIs" dxfId="7715" priority="2827" operator="equal">
      <formula>$O$104</formula>
    </cfRule>
    <cfRule type="cellIs" dxfId="7714" priority="2828" operator="lessThan">
      <formula>$O$104</formula>
    </cfRule>
  </conditionalFormatting>
  <conditionalFormatting sqref="AO104">
    <cfRule type="containsText" dxfId="7713" priority="2821" operator="containsText" text="Score">
      <formula>NOT(ISERROR(SEARCH("Score",AO104)))</formula>
    </cfRule>
    <cfRule type="cellIs" dxfId="7712" priority="2822" operator="greaterThan">
      <formula>$O$104</formula>
    </cfRule>
    <cfRule type="cellIs" dxfId="7711" priority="2823" operator="equal">
      <formula>$O$104</formula>
    </cfRule>
    <cfRule type="cellIs" dxfId="7710" priority="2824" operator="lessThan">
      <formula>$O$104</formula>
    </cfRule>
  </conditionalFormatting>
  <conditionalFormatting sqref="AP104">
    <cfRule type="containsText" dxfId="7709" priority="2817" operator="containsText" text="Score">
      <formula>NOT(ISERROR(SEARCH("Score",AP104)))</formula>
    </cfRule>
    <cfRule type="cellIs" dxfId="7708" priority="2818" operator="greaterThan">
      <formula>$O$104</formula>
    </cfRule>
    <cfRule type="cellIs" dxfId="7707" priority="2819" operator="equal">
      <formula>$O$104</formula>
    </cfRule>
    <cfRule type="cellIs" dxfId="7706" priority="2820" operator="lessThan">
      <formula>$O$104</formula>
    </cfRule>
  </conditionalFormatting>
  <conditionalFormatting sqref="AQ104">
    <cfRule type="containsText" dxfId="7705" priority="2813" operator="containsText" text="Score">
      <formula>NOT(ISERROR(SEARCH("Score",AQ104)))</formula>
    </cfRule>
    <cfRule type="cellIs" dxfId="7704" priority="2814" operator="greaterThan">
      <formula>$O$104</formula>
    </cfRule>
    <cfRule type="cellIs" dxfId="7703" priority="2815" operator="equal">
      <formula>$O$104</formula>
    </cfRule>
    <cfRule type="cellIs" dxfId="7702" priority="2816" operator="lessThan">
      <formula>$O$104</formula>
    </cfRule>
  </conditionalFormatting>
  <conditionalFormatting sqref="AR104">
    <cfRule type="containsText" dxfId="7701" priority="2809" operator="containsText" text="Score">
      <formula>NOT(ISERROR(SEARCH("Score",AR104)))</formula>
    </cfRule>
    <cfRule type="cellIs" dxfId="7700" priority="2810" operator="greaterThan">
      <formula>$O$104</formula>
    </cfRule>
    <cfRule type="cellIs" dxfId="7699" priority="2811" operator="equal">
      <formula>$O$104</formula>
    </cfRule>
    <cfRule type="cellIs" dxfId="7698" priority="2812" operator="lessThan">
      <formula>$O$104</formula>
    </cfRule>
  </conditionalFormatting>
  <conditionalFormatting sqref="AS104">
    <cfRule type="containsText" dxfId="7697" priority="2805" operator="containsText" text="Score">
      <formula>NOT(ISERROR(SEARCH("Score",AS104)))</formula>
    </cfRule>
    <cfRule type="cellIs" dxfId="7696" priority="2806" operator="greaterThan">
      <formula>$O$104</formula>
    </cfRule>
    <cfRule type="cellIs" dxfId="7695" priority="2807" operator="equal">
      <formula>$O$104</formula>
    </cfRule>
    <cfRule type="cellIs" dxfId="7694" priority="2808" operator="lessThan">
      <formula>$O$104</formula>
    </cfRule>
  </conditionalFormatting>
  <conditionalFormatting sqref="AT104">
    <cfRule type="containsText" dxfId="7693" priority="2801" operator="containsText" text="Score">
      <formula>NOT(ISERROR(SEARCH("Score",AT104)))</formula>
    </cfRule>
    <cfRule type="cellIs" dxfId="7692" priority="2802" operator="greaterThan">
      <formula>$O$104</formula>
    </cfRule>
    <cfRule type="cellIs" dxfId="7691" priority="2803" operator="equal">
      <formula>$O$104</formula>
    </cfRule>
    <cfRule type="cellIs" dxfId="7690" priority="2804" operator="lessThan">
      <formula>$O$104</formula>
    </cfRule>
  </conditionalFormatting>
  <conditionalFormatting sqref="AU104">
    <cfRule type="containsText" dxfId="7689" priority="2797" operator="containsText" text="Score">
      <formula>NOT(ISERROR(SEARCH("Score",AU104)))</formula>
    </cfRule>
    <cfRule type="cellIs" dxfId="7688" priority="2798" operator="greaterThan">
      <formula>$O$104</formula>
    </cfRule>
    <cfRule type="cellIs" dxfId="7687" priority="2799" operator="equal">
      <formula>$O$104</formula>
    </cfRule>
    <cfRule type="cellIs" dxfId="7686" priority="2800" operator="lessThan">
      <formula>$O$104</formula>
    </cfRule>
  </conditionalFormatting>
  <conditionalFormatting sqref="AV104">
    <cfRule type="containsText" dxfId="7685" priority="2793" operator="containsText" text="Score">
      <formula>NOT(ISERROR(SEARCH("Score",AV104)))</formula>
    </cfRule>
    <cfRule type="cellIs" dxfId="7684" priority="2794" operator="greaterThan">
      <formula>$O$104</formula>
    </cfRule>
    <cfRule type="cellIs" dxfId="7683" priority="2795" operator="equal">
      <formula>$O$104</formula>
    </cfRule>
    <cfRule type="cellIs" dxfId="7682" priority="2796" operator="lessThan">
      <formula>$O$104</formula>
    </cfRule>
  </conditionalFormatting>
  <conditionalFormatting sqref="AW104">
    <cfRule type="containsText" dxfId="7681" priority="2789" operator="containsText" text="Score">
      <formula>NOT(ISERROR(SEARCH("Score",AW104)))</formula>
    </cfRule>
    <cfRule type="cellIs" dxfId="7680" priority="2790" operator="greaterThan">
      <formula>$O$104</formula>
    </cfRule>
    <cfRule type="cellIs" dxfId="7679" priority="2791" operator="equal">
      <formula>$O$104</formula>
    </cfRule>
    <cfRule type="cellIs" dxfId="7678" priority="2792" operator="lessThan">
      <formula>$O$104</formula>
    </cfRule>
  </conditionalFormatting>
  <conditionalFormatting sqref="AX104">
    <cfRule type="containsText" dxfId="7677" priority="2785" operator="containsText" text="Score">
      <formula>NOT(ISERROR(SEARCH("Score",AX104)))</formula>
    </cfRule>
    <cfRule type="cellIs" dxfId="7676" priority="2786" operator="greaterThan">
      <formula>$O$104</formula>
    </cfRule>
    <cfRule type="cellIs" dxfId="7675" priority="2787" operator="equal">
      <formula>$O$104</formula>
    </cfRule>
    <cfRule type="cellIs" dxfId="7674" priority="2788" operator="lessThan">
      <formula>$O$104</formula>
    </cfRule>
  </conditionalFormatting>
  <conditionalFormatting sqref="AY104">
    <cfRule type="containsText" dxfId="7673" priority="2781" operator="containsText" text="Score">
      <formula>NOT(ISERROR(SEARCH("Score",AY104)))</formula>
    </cfRule>
    <cfRule type="cellIs" dxfId="7672" priority="2782" operator="greaterThan">
      <formula>$O$104</formula>
    </cfRule>
    <cfRule type="cellIs" dxfId="7671" priority="2783" operator="equal">
      <formula>$O$104</formula>
    </cfRule>
    <cfRule type="cellIs" dxfId="7670" priority="2784" operator="lessThan">
      <formula>$O$104</formula>
    </cfRule>
  </conditionalFormatting>
  <conditionalFormatting sqref="AZ104">
    <cfRule type="containsText" dxfId="7669" priority="2777" operator="containsText" text="Score">
      <formula>NOT(ISERROR(SEARCH("Score",AZ104)))</formula>
    </cfRule>
    <cfRule type="cellIs" dxfId="7668" priority="2778" operator="greaterThan">
      <formula>$O$104</formula>
    </cfRule>
    <cfRule type="cellIs" dxfId="7667" priority="2779" operator="equal">
      <formula>$O$104</formula>
    </cfRule>
    <cfRule type="cellIs" dxfId="7666" priority="2780" operator="lessThan">
      <formula>$O$104</formula>
    </cfRule>
  </conditionalFormatting>
  <conditionalFormatting sqref="BA104">
    <cfRule type="containsText" dxfId="7665" priority="2773" operator="containsText" text="Score">
      <formula>NOT(ISERROR(SEARCH("Score",BA104)))</formula>
    </cfRule>
    <cfRule type="cellIs" dxfId="7664" priority="2774" operator="greaterThan">
      <formula>$O$104</formula>
    </cfRule>
    <cfRule type="cellIs" dxfId="7663" priority="2775" operator="equal">
      <formula>$O$104</formula>
    </cfRule>
    <cfRule type="cellIs" dxfId="7662" priority="2776" operator="lessThan">
      <formula>$O$104</formula>
    </cfRule>
  </conditionalFormatting>
  <conditionalFormatting sqref="BB104">
    <cfRule type="containsText" dxfId="7661" priority="2769" operator="containsText" text="Score">
      <formula>NOT(ISERROR(SEARCH("Score",BB104)))</formula>
    </cfRule>
    <cfRule type="cellIs" dxfId="7660" priority="2770" operator="greaterThan">
      <formula>$O$104</formula>
    </cfRule>
    <cfRule type="cellIs" dxfId="7659" priority="2771" operator="equal">
      <formula>$O$104</formula>
    </cfRule>
    <cfRule type="cellIs" dxfId="7658" priority="2772" operator="lessThan">
      <formula>$O$104</formula>
    </cfRule>
  </conditionalFormatting>
  <conditionalFormatting sqref="BC104">
    <cfRule type="containsText" dxfId="7657" priority="2765" operator="containsText" text="Score">
      <formula>NOT(ISERROR(SEARCH("Score",BC104)))</formula>
    </cfRule>
    <cfRule type="cellIs" dxfId="7656" priority="2766" operator="greaterThan">
      <formula>$O$104</formula>
    </cfRule>
    <cfRule type="cellIs" dxfId="7655" priority="2767" operator="equal">
      <formula>$O$104</formula>
    </cfRule>
    <cfRule type="cellIs" dxfId="7654" priority="2768" operator="lessThan">
      <formula>$O$104</formula>
    </cfRule>
  </conditionalFormatting>
  <conditionalFormatting sqref="AL108">
    <cfRule type="containsText" dxfId="7653" priority="2713" operator="containsText" text="Score">
      <formula>NOT(ISERROR(SEARCH("Score",AL108)))</formula>
    </cfRule>
    <cfRule type="cellIs" dxfId="7652" priority="2714" operator="greaterThan">
      <formula>$O$108</formula>
    </cfRule>
    <cfRule type="cellIs" dxfId="7651" priority="2715" operator="equal">
      <formula>$O$108</formula>
    </cfRule>
    <cfRule type="cellIs" dxfId="7650" priority="2716" operator="lessThan">
      <formula>$O$108</formula>
    </cfRule>
  </conditionalFormatting>
  <conditionalFormatting sqref="AM108">
    <cfRule type="containsText" dxfId="7649" priority="2709" operator="containsText" text="Score">
      <formula>NOT(ISERROR(SEARCH("Score",AM108)))</formula>
    </cfRule>
    <cfRule type="cellIs" dxfId="7648" priority="2710" operator="greaterThan">
      <formula>$O$108</formula>
    </cfRule>
    <cfRule type="cellIs" dxfId="7647" priority="2711" operator="equal">
      <formula>$O$108</formula>
    </cfRule>
    <cfRule type="cellIs" dxfId="7646" priority="2712" operator="lessThan">
      <formula>$O$108</formula>
    </cfRule>
  </conditionalFormatting>
  <conditionalFormatting sqref="AN108">
    <cfRule type="containsText" dxfId="7645" priority="2705" operator="containsText" text="Score">
      <formula>NOT(ISERROR(SEARCH("Score",AN108)))</formula>
    </cfRule>
    <cfRule type="cellIs" dxfId="7644" priority="2706" operator="greaterThan">
      <formula>$O$108</formula>
    </cfRule>
    <cfRule type="cellIs" dxfId="7643" priority="2707" operator="equal">
      <formula>$O$108</formula>
    </cfRule>
    <cfRule type="cellIs" dxfId="7642" priority="2708" operator="lessThan">
      <formula>$O$108</formula>
    </cfRule>
  </conditionalFormatting>
  <conditionalFormatting sqref="AO108">
    <cfRule type="containsText" dxfId="7641" priority="2701" operator="containsText" text="Score">
      <formula>NOT(ISERROR(SEARCH("Score",AO108)))</formula>
    </cfRule>
    <cfRule type="cellIs" dxfId="7640" priority="2702" operator="greaterThan">
      <formula>$O$108</formula>
    </cfRule>
    <cfRule type="cellIs" dxfId="7639" priority="2703" operator="equal">
      <formula>$O$108</formula>
    </cfRule>
    <cfRule type="cellIs" dxfId="7638" priority="2704" operator="lessThan">
      <formula>$O$108</formula>
    </cfRule>
  </conditionalFormatting>
  <conditionalFormatting sqref="AP108">
    <cfRule type="containsText" dxfId="7637" priority="2697" operator="containsText" text="Score">
      <formula>NOT(ISERROR(SEARCH("Score",AP108)))</formula>
    </cfRule>
    <cfRule type="cellIs" dxfId="7636" priority="2698" operator="greaterThan">
      <formula>$O$108</formula>
    </cfRule>
    <cfRule type="cellIs" dxfId="7635" priority="2699" operator="equal">
      <formula>$O$108</formula>
    </cfRule>
    <cfRule type="cellIs" dxfId="7634" priority="2700" operator="lessThan">
      <formula>$O$108</formula>
    </cfRule>
  </conditionalFormatting>
  <conditionalFormatting sqref="AQ108">
    <cfRule type="containsText" dxfId="7633" priority="2693" operator="containsText" text="Score">
      <formula>NOT(ISERROR(SEARCH("Score",AQ108)))</formula>
    </cfRule>
    <cfRule type="cellIs" dxfId="7632" priority="2694" operator="greaterThan">
      <formula>$O$108</formula>
    </cfRule>
    <cfRule type="cellIs" dxfId="7631" priority="2695" operator="equal">
      <formula>$O$108</formula>
    </cfRule>
    <cfRule type="cellIs" dxfId="7630" priority="2696" operator="lessThan">
      <formula>$O$108</formula>
    </cfRule>
  </conditionalFormatting>
  <conditionalFormatting sqref="AR108">
    <cfRule type="containsText" dxfId="7629" priority="2689" operator="containsText" text="Score">
      <formula>NOT(ISERROR(SEARCH("Score",AR108)))</formula>
    </cfRule>
    <cfRule type="cellIs" dxfId="7628" priority="2690" operator="greaterThan">
      <formula>$O$108</formula>
    </cfRule>
    <cfRule type="cellIs" dxfId="7627" priority="2691" operator="equal">
      <formula>$O$108</formula>
    </cfRule>
    <cfRule type="cellIs" dxfId="7626" priority="2692" operator="lessThan">
      <formula>$O$108</formula>
    </cfRule>
  </conditionalFormatting>
  <conditionalFormatting sqref="AS108">
    <cfRule type="containsText" dxfId="7625" priority="2685" operator="containsText" text="Score">
      <formula>NOT(ISERROR(SEARCH("Score",AS108)))</formula>
    </cfRule>
    <cfRule type="cellIs" dxfId="7624" priority="2686" operator="greaterThan">
      <formula>$O$108</formula>
    </cfRule>
    <cfRule type="cellIs" dxfId="7623" priority="2687" operator="equal">
      <formula>$O$108</formula>
    </cfRule>
    <cfRule type="cellIs" dxfId="7622" priority="2688" operator="lessThan">
      <formula>$O$108</formula>
    </cfRule>
  </conditionalFormatting>
  <conditionalFormatting sqref="AT108">
    <cfRule type="containsText" dxfId="7621" priority="2681" operator="containsText" text="Score">
      <formula>NOT(ISERROR(SEARCH("Score",AT108)))</formula>
    </cfRule>
    <cfRule type="cellIs" dxfId="7620" priority="2682" operator="greaterThan">
      <formula>$O$108</formula>
    </cfRule>
    <cfRule type="cellIs" dxfId="7619" priority="2683" operator="equal">
      <formula>$O$108</formula>
    </cfRule>
    <cfRule type="cellIs" dxfId="7618" priority="2684" operator="lessThan">
      <formula>$O$108</formula>
    </cfRule>
  </conditionalFormatting>
  <conditionalFormatting sqref="AU108">
    <cfRule type="containsText" dxfId="7617" priority="2677" operator="containsText" text="Score">
      <formula>NOT(ISERROR(SEARCH("Score",AU108)))</formula>
    </cfRule>
    <cfRule type="cellIs" dxfId="7616" priority="2678" operator="greaterThan">
      <formula>$O$108</formula>
    </cfRule>
    <cfRule type="cellIs" dxfId="7615" priority="2679" operator="equal">
      <formula>$O$108</formula>
    </cfRule>
    <cfRule type="cellIs" dxfId="7614" priority="2680" operator="lessThan">
      <formula>$O$108</formula>
    </cfRule>
  </conditionalFormatting>
  <conditionalFormatting sqref="AV108">
    <cfRule type="containsText" dxfId="7613" priority="2673" operator="containsText" text="Score">
      <formula>NOT(ISERROR(SEARCH("Score",AV108)))</formula>
    </cfRule>
    <cfRule type="cellIs" dxfId="7612" priority="2674" operator="greaterThan">
      <formula>$O$108</formula>
    </cfRule>
    <cfRule type="cellIs" dxfId="7611" priority="2675" operator="equal">
      <formula>$O$108</formula>
    </cfRule>
    <cfRule type="cellIs" dxfId="7610" priority="2676" operator="lessThan">
      <formula>$O$108</formula>
    </cfRule>
  </conditionalFormatting>
  <conditionalFormatting sqref="AW108">
    <cfRule type="containsText" dxfId="7609" priority="2669" operator="containsText" text="Score">
      <formula>NOT(ISERROR(SEARCH("Score",AW108)))</formula>
    </cfRule>
    <cfRule type="cellIs" dxfId="7608" priority="2670" operator="greaterThan">
      <formula>$O$108</formula>
    </cfRule>
    <cfRule type="cellIs" dxfId="7607" priority="2671" operator="equal">
      <formula>$O$108</formula>
    </cfRule>
    <cfRule type="cellIs" dxfId="7606" priority="2672" operator="lessThan">
      <formula>$O$108</formula>
    </cfRule>
  </conditionalFormatting>
  <conditionalFormatting sqref="AX108">
    <cfRule type="containsText" dxfId="7605" priority="2665" operator="containsText" text="Score">
      <formula>NOT(ISERROR(SEARCH("Score",AX108)))</formula>
    </cfRule>
    <cfRule type="cellIs" dxfId="7604" priority="2666" operator="greaterThan">
      <formula>$O$108</formula>
    </cfRule>
    <cfRule type="cellIs" dxfId="7603" priority="2667" operator="equal">
      <formula>$O$108</formula>
    </cfRule>
    <cfRule type="cellIs" dxfId="7602" priority="2668" operator="lessThan">
      <formula>$O$108</formula>
    </cfRule>
  </conditionalFormatting>
  <conditionalFormatting sqref="AY108">
    <cfRule type="containsText" dxfId="7601" priority="2661" operator="containsText" text="Score">
      <formula>NOT(ISERROR(SEARCH("Score",AY108)))</formula>
    </cfRule>
    <cfRule type="cellIs" dxfId="7600" priority="2662" operator="greaterThan">
      <formula>$O$108</formula>
    </cfRule>
    <cfRule type="cellIs" dxfId="7599" priority="2663" operator="equal">
      <formula>$O$108</formula>
    </cfRule>
    <cfRule type="cellIs" dxfId="7598" priority="2664" operator="lessThan">
      <formula>$O$108</formula>
    </cfRule>
  </conditionalFormatting>
  <conditionalFormatting sqref="AZ108">
    <cfRule type="containsText" dxfId="7597" priority="2657" operator="containsText" text="Score">
      <formula>NOT(ISERROR(SEARCH("Score",AZ108)))</formula>
    </cfRule>
    <cfRule type="cellIs" dxfId="7596" priority="2658" operator="greaterThan">
      <formula>$O$108</formula>
    </cfRule>
    <cfRule type="cellIs" dxfId="7595" priority="2659" operator="equal">
      <formula>$O$108</formula>
    </cfRule>
    <cfRule type="cellIs" dxfId="7594" priority="2660" operator="lessThan">
      <formula>$O$108</formula>
    </cfRule>
  </conditionalFormatting>
  <conditionalFormatting sqref="BA108">
    <cfRule type="containsText" dxfId="7593" priority="2653" operator="containsText" text="Score">
      <formula>NOT(ISERROR(SEARCH("Score",BA108)))</formula>
    </cfRule>
    <cfRule type="cellIs" dxfId="7592" priority="2654" operator="greaterThan">
      <formula>$O$108</formula>
    </cfRule>
    <cfRule type="cellIs" dxfId="7591" priority="2655" operator="equal">
      <formula>$O$108</formula>
    </cfRule>
    <cfRule type="cellIs" dxfId="7590" priority="2656" operator="lessThan">
      <formula>$O$108</formula>
    </cfRule>
  </conditionalFormatting>
  <conditionalFormatting sqref="BB108">
    <cfRule type="containsText" dxfId="7589" priority="2649" operator="containsText" text="Score">
      <formula>NOT(ISERROR(SEARCH("Score",BB108)))</formula>
    </cfRule>
    <cfRule type="cellIs" dxfId="7588" priority="2650" operator="greaterThan">
      <formula>$O$108</formula>
    </cfRule>
    <cfRule type="cellIs" dxfId="7587" priority="2651" operator="equal">
      <formula>$O$108</formula>
    </cfRule>
    <cfRule type="cellIs" dxfId="7586" priority="2652" operator="lessThan">
      <formula>$O$108</formula>
    </cfRule>
  </conditionalFormatting>
  <conditionalFormatting sqref="BC108">
    <cfRule type="containsText" dxfId="7585" priority="2645" operator="containsText" text="Score">
      <formula>NOT(ISERROR(SEARCH("Score",BC108)))</formula>
    </cfRule>
    <cfRule type="cellIs" dxfId="7584" priority="2646" operator="greaterThan">
      <formula>$O$108</formula>
    </cfRule>
    <cfRule type="cellIs" dxfId="7583" priority="2647" operator="equal">
      <formula>$O$108</formula>
    </cfRule>
    <cfRule type="cellIs" dxfId="7582" priority="2648" operator="lessThan">
      <formula>$O$108</formula>
    </cfRule>
  </conditionalFormatting>
  <conditionalFormatting sqref="AL112">
    <cfRule type="containsText" dxfId="7581" priority="2593" operator="containsText" text="Score">
      <formula>NOT(ISERROR(SEARCH("Score",AL112)))</formula>
    </cfRule>
    <cfRule type="cellIs" dxfId="7580" priority="2594" operator="greaterThan">
      <formula>$O$112</formula>
    </cfRule>
    <cfRule type="cellIs" dxfId="7579" priority="2595" operator="equal">
      <formula>$O$112</formula>
    </cfRule>
    <cfRule type="cellIs" dxfId="7578" priority="2596" operator="lessThan">
      <formula>$O$112</formula>
    </cfRule>
  </conditionalFormatting>
  <conditionalFormatting sqref="AM112">
    <cfRule type="containsText" dxfId="7577" priority="2589" operator="containsText" text="Score">
      <formula>NOT(ISERROR(SEARCH("Score",AM112)))</formula>
    </cfRule>
    <cfRule type="cellIs" dxfId="7576" priority="2590" operator="greaterThan">
      <formula>$O$112</formula>
    </cfRule>
    <cfRule type="cellIs" dxfId="7575" priority="2591" operator="equal">
      <formula>$O$112</formula>
    </cfRule>
    <cfRule type="cellIs" dxfId="7574" priority="2592" operator="lessThan">
      <formula>$O$112</formula>
    </cfRule>
  </conditionalFormatting>
  <conditionalFormatting sqref="AN112">
    <cfRule type="containsText" dxfId="7573" priority="2585" operator="containsText" text="Score">
      <formula>NOT(ISERROR(SEARCH("Score",AN112)))</formula>
    </cfRule>
    <cfRule type="cellIs" dxfId="7572" priority="2586" operator="greaterThan">
      <formula>$O$112</formula>
    </cfRule>
    <cfRule type="cellIs" dxfId="7571" priority="2587" operator="equal">
      <formula>$O$112</formula>
    </cfRule>
    <cfRule type="cellIs" dxfId="7570" priority="2588" operator="lessThan">
      <formula>$O$112</formula>
    </cfRule>
  </conditionalFormatting>
  <conditionalFormatting sqref="AO112">
    <cfRule type="containsText" dxfId="7569" priority="2581" operator="containsText" text="Score">
      <formula>NOT(ISERROR(SEARCH("Score",AO112)))</formula>
    </cfRule>
    <cfRule type="cellIs" dxfId="7568" priority="2582" operator="greaterThan">
      <formula>$O$112</formula>
    </cfRule>
    <cfRule type="cellIs" dxfId="7567" priority="2583" operator="equal">
      <formula>$O$112</formula>
    </cfRule>
    <cfRule type="cellIs" dxfId="7566" priority="2584" operator="lessThan">
      <formula>$O$112</formula>
    </cfRule>
  </conditionalFormatting>
  <conditionalFormatting sqref="AP112">
    <cfRule type="containsText" dxfId="7565" priority="2577" operator="containsText" text="Score">
      <formula>NOT(ISERROR(SEARCH("Score",AP112)))</formula>
    </cfRule>
    <cfRule type="cellIs" dxfId="7564" priority="2578" operator="greaterThan">
      <formula>$O$112</formula>
    </cfRule>
    <cfRule type="cellIs" dxfId="7563" priority="2579" operator="equal">
      <formula>$O$112</formula>
    </cfRule>
    <cfRule type="cellIs" dxfId="7562" priority="2580" operator="lessThan">
      <formula>$O$112</formula>
    </cfRule>
  </conditionalFormatting>
  <conditionalFormatting sqref="AQ112">
    <cfRule type="containsText" dxfId="7561" priority="2573" operator="containsText" text="Score">
      <formula>NOT(ISERROR(SEARCH("Score",AQ112)))</formula>
    </cfRule>
    <cfRule type="cellIs" dxfId="7560" priority="2574" operator="greaterThan">
      <formula>$O$112</formula>
    </cfRule>
    <cfRule type="cellIs" dxfId="7559" priority="2575" operator="equal">
      <formula>$O$112</formula>
    </cfRule>
    <cfRule type="cellIs" dxfId="7558" priority="2576" operator="lessThan">
      <formula>$O$112</formula>
    </cfRule>
  </conditionalFormatting>
  <conditionalFormatting sqref="AR112">
    <cfRule type="containsText" dxfId="7557" priority="2569" operator="containsText" text="Score">
      <formula>NOT(ISERROR(SEARCH("Score",AR112)))</formula>
    </cfRule>
    <cfRule type="cellIs" dxfId="7556" priority="2570" operator="greaterThan">
      <formula>$O$112</formula>
    </cfRule>
    <cfRule type="cellIs" dxfId="7555" priority="2571" operator="equal">
      <formula>$O$112</formula>
    </cfRule>
    <cfRule type="cellIs" dxfId="7554" priority="2572" operator="lessThan">
      <formula>$O$112</formula>
    </cfRule>
  </conditionalFormatting>
  <conditionalFormatting sqref="AS112">
    <cfRule type="containsText" dxfId="7553" priority="2565" operator="containsText" text="Score">
      <formula>NOT(ISERROR(SEARCH("Score",AS112)))</formula>
    </cfRule>
    <cfRule type="cellIs" dxfId="7552" priority="2566" operator="greaterThan">
      <formula>$O$112</formula>
    </cfRule>
    <cfRule type="cellIs" dxfId="7551" priority="2567" operator="equal">
      <formula>$O$112</formula>
    </cfRule>
    <cfRule type="cellIs" dxfId="7550" priority="2568" operator="lessThan">
      <formula>$O$112</formula>
    </cfRule>
  </conditionalFormatting>
  <conditionalFormatting sqref="AT112">
    <cfRule type="containsText" dxfId="7549" priority="2561" operator="containsText" text="Score">
      <formula>NOT(ISERROR(SEARCH("Score",AT112)))</formula>
    </cfRule>
    <cfRule type="cellIs" dxfId="7548" priority="2562" operator="greaterThan">
      <formula>$O$112</formula>
    </cfRule>
    <cfRule type="cellIs" dxfId="7547" priority="2563" operator="equal">
      <formula>$O$112</formula>
    </cfRule>
    <cfRule type="cellIs" dxfId="7546" priority="2564" operator="lessThan">
      <formula>$O$112</formula>
    </cfRule>
  </conditionalFormatting>
  <conditionalFormatting sqref="AU112">
    <cfRule type="containsText" dxfId="7545" priority="2557" operator="containsText" text="Score">
      <formula>NOT(ISERROR(SEARCH("Score",AU112)))</formula>
    </cfRule>
    <cfRule type="cellIs" dxfId="7544" priority="2558" operator="greaterThan">
      <formula>$O$112</formula>
    </cfRule>
    <cfRule type="cellIs" dxfId="7543" priority="2559" operator="equal">
      <formula>$O$112</formula>
    </cfRule>
    <cfRule type="cellIs" dxfId="7542" priority="2560" operator="lessThan">
      <formula>$O$112</formula>
    </cfRule>
  </conditionalFormatting>
  <conditionalFormatting sqref="AV112">
    <cfRule type="containsText" dxfId="7541" priority="2553" operator="containsText" text="Score">
      <formula>NOT(ISERROR(SEARCH("Score",AV112)))</formula>
    </cfRule>
    <cfRule type="cellIs" dxfId="7540" priority="2554" operator="greaterThan">
      <formula>$O$112</formula>
    </cfRule>
    <cfRule type="cellIs" dxfId="7539" priority="2555" operator="equal">
      <formula>$O$112</formula>
    </cfRule>
    <cfRule type="cellIs" dxfId="7538" priority="2556" operator="lessThan">
      <formula>$O$112</formula>
    </cfRule>
  </conditionalFormatting>
  <conditionalFormatting sqref="AW112">
    <cfRule type="containsText" dxfId="7537" priority="2549" operator="containsText" text="Score">
      <formula>NOT(ISERROR(SEARCH("Score",AW112)))</formula>
    </cfRule>
    <cfRule type="cellIs" dxfId="7536" priority="2550" operator="greaterThan">
      <formula>$O$112</formula>
    </cfRule>
    <cfRule type="cellIs" dxfId="7535" priority="2551" operator="equal">
      <formula>$O$112</formula>
    </cfRule>
    <cfRule type="cellIs" dxfId="7534" priority="2552" operator="lessThan">
      <formula>$O$112</formula>
    </cfRule>
  </conditionalFormatting>
  <conditionalFormatting sqref="AX112">
    <cfRule type="containsText" dxfId="7533" priority="2545" operator="containsText" text="Score">
      <formula>NOT(ISERROR(SEARCH("Score",AX112)))</formula>
    </cfRule>
    <cfRule type="cellIs" dxfId="7532" priority="2546" operator="greaterThan">
      <formula>$O$112</formula>
    </cfRule>
    <cfRule type="cellIs" dxfId="7531" priority="2547" operator="equal">
      <formula>$O$112</formula>
    </cfRule>
    <cfRule type="cellIs" dxfId="7530" priority="2548" operator="lessThan">
      <formula>$O$112</formula>
    </cfRule>
  </conditionalFormatting>
  <conditionalFormatting sqref="AY112">
    <cfRule type="containsText" dxfId="7529" priority="2541" operator="containsText" text="Score">
      <formula>NOT(ISERROR(SEARCH("Score",AY112)))</formula>
    </cfRule>
    <cfRule type="cellIs" dxfId="7528" priority="2542" operator="greaterThan">
      <formula>$O$112</formula>
    </cfRule>
    <cfRule type="cellIs" dxfId="7527" priority="2543" operator="equal">
      <formula>$O$112</formula>
    </cfRule>
    <cfRule type="cellIs" dxfId="7526" priority="2544" operator="lessThan">
      <formula>$O$112</formula>
    </cfRule>
  </conditionalFormatting>
  <conditionalFormatting sqref="AZ112">
    <cfRule type="containsText" dxfId="7525" priority="2537" operator="containsText" text="Score">
      <formula>NOT(ISERROR(SEARCH("Score",AZ112)))</formula>
    </cfRule>
    <cfRule type="cellIs" dxfId="7524" priority="2538" operator="greaterThan">
      <formula>$O$112</formula>
    </cfRule>
    <cfRule type="cellIs" dxfId="7523" priority="2539" operator="equal">
      <formula>$O$112</formula>
    </cfRule>
    <cfRule type="cellIs" dxfId="7522" priority="2540" operator="lessThan">
      <formula>$O$112</formula>
    </cfRule>
  </conditionalFormatting>
  <conditionalFormatting sqref="BA112">
    <cfRule type="containsText" dxfId="7521" priority="2533" operator="containsText" text="Score">
      <formula>NOT(ISERROR(SEARCH("Score",BA112)))</formula>
    </cfRule>
    <cfRule type="cellIs" dxfId="7520" priority="2534" operator="greaterThan">
      <formula>$O$112</formula>
    </cfRule>
    <cfRule type="cellIs" dxfId="7519" priority="2535" operator="equal">
      <formula>$O$112</formula>
    </cfRule>
    <cfRule type="cellIs" dxfId="7518" priority="2536" operator="lessThan">
      <formula>$O$112</formula>
    </cfRule>
  </conditionalFormatting>
  <conditionalFormatting sqref="BB112">
    <cfRule type="containsText" dxfId="7517" priority="2529" operator="containsText" text="Score">
      <formula>NOT(ISERROR(SEARCH("Score",BB112)))</formula>
    </cfRule>
    <cfRule type="cellIs" dxfId="7516" priority="2530" operator="greaterThan">
      <formula>$O$112</formula>
    </cfRule>
    <cfRule type="cellIs" dxfId="7515" priority="2531" operator="equal">
      <formula>$O$112</formula>
    </cfRule>
    <cfRule type="cellIs" dxfId="7514" priority="2532" operator="lessThan">
      <formula>$O$112</formula>
    </cfRule>
  </conditionalFormatting>
  <conditionalFormatting sqref="BC112">
    <cfRule type="containsText" dxfId="7513" priority="2525" operator="containsText" text="Score">
      <formula>NOT(ISERROR(SEARCH("Score",BC112)))</formula>
    </cfRule>
    <cfRule type="cellIs" dxfId="7512" priority="2526" operator="greaterThan">
      <formula>$O$112</formula>
    </cfRule>
    <cfRule type="cellIs" dxfId="7511" priority="2527" operator="equal">
      <formula>$O$112</formula>
    </cfRule>
    <cfRule type="cellIs" dxfId="7510" priority="2528" operator="lessThan">
      <formula>$O$112</formula>
    </cfRule>
  </conditionalFormatting>
  <conditionalFormatting sqref="AL116">
    <cfRule type="containsText" dxfId="7509" priority="2473" operator="containsText" text="Score">
      <formula>NOT(ISERROR(SEARCH("Score",AL116)))</formula>
    </cfRule>
    <cfRule type="cellIs" dxfId="7508" priority="2474" operator="greaterThan">
      <formula>$O$116</formula>
    </cfRule>
    <cfRule type="cellIs" dxfId="7507" priority="2475" operator="equal">
      <formula>$O$116</formula>
    </cfRule>
    <cfRule type="cellIs" dxfId="7506" priority="2476" operator="lessThan">
      <formula>$O$116</formula>
    </cfRule>
  </conditionalFormatting>
  <conditionalFormatting sqref="AM116">
    <cfRule type="containsText" dxfId="7505" priority="2469" operator="containsText" text="Score">
      <formula>NOT(ISERROR(SEARCH("Score",AM116)))</formula>
    </cfRule>
    <cfRule type="cellIs" dxfId="7504" priority="2470" operator="greaterThan">
      <formula>$O$116</formula>
    </cfRule>
    <cfRule type="cellIs" dxfId="7503" priority="2471" operator="equal">
      <formula>$O$116</formula>
    </cfRule>
    <cfRule type="cellIs" dxfId="7502" priority="2472" operator="lessThan">
      <formula>$O$116</formula>
    </cfRule>
  </conditionalFormatting>
  <conditionalFormatting sqref="AN116">
    <cfRule type="containsText" dxfId="7501" priority="2465" operator="containsText" text="Score">
      <formula>NOT(ISERROR(SEARCH("Score",AN116)))</formula>
    </cfRule>
    <cfRule type="cellIs" dxfId="7500" priority="2466" operator="greaterThan">
      <formula>$O$116</formula>
    </cfRule>
    <cfRule type="cellIs" dxfId="7499" priority="2467" operator="equal">
      <formula>$O$116</formula>
    </cfRule>
    <cfRule type="cellIs" dxfId="7498" priority="2468" operator="lessThan">
      <formula>$O$116</formula>
    </cfRule>
  </conditionalFormatting>
  <conditionalFormatting sqref="AO116">
    <cfRule type="containsText" dxfId="7497" priority="2461" operator="containsText" text="Score">
      <formula>NOT(ISERROR(SEARCH("Score",AO116)))</formula>
    </cfRule>
    <cfRule type="cellIs" dxfId="7496" priority="2462" operator="greaterThan">
      <formula>$O$116</formula>
    </cfRule>
    <cfRule type="cellIs" dxfId="7495" priority="2463" operator="equal">
      <formula>$O$116</formula>
    </cfRule>
    <cfRule type="cellIs" dxfId="7494" priority="2464" operator="lessThan">
      <formula>$O$116</formula>
    </cfRule>
  </conditionalFormatting>
  <conditionalFormatting sqref="AP116">
    <cfRule type="containsText" dxfId="7493" priority="2457" operator="containsText" text="Score">
      <formula>NOT(ISERROR(SEARCH("Score",AP116)))</formula>
    </cfRule>
    <cfRule type="cellIs" dxfId="7492" priority="2458" operator="greaterThan">
      <formula>$O$116</formula>
    </cfRule>
    <cfRule type="cellIs" dxfId="7491" priority="2459" operator="equal">
      <formula>$O$116</formula>
    </cfRule>
    <cfRule type="cellIs" dxfId="7490" priority="2460" operator="lessThan">
      <formula>$O$116</formula>
    </cfRule>
  </conditionalFormatting>
  <conditionalFormatting sqref="AQ116">
    <cfRule type="containsText" dxfId="7489" priority="2453" operator="containsText" text="Score">
      <formula>NOT(ISERROR(SEARCH("Score",AQ116)))</formula>
    </cfRule>
    <cfRule type="cellIs" dxfId="7488" priority="2454" operator="greaterThan">
      <formula>$O$116</formula>
    </cfRule>
    <cfRule type="cellIs" dxfId="7487" priority="2455" operator="equal">
      <formula>$O$116</formula>
    </cfRule>
    <cfRule type="cellIs" dxfId="7486" priority="2456" operator="lessThan">
      <formula>$O$116</formula>
    </cfRule>
  </conditionalFormatting>
  <conditionalFormatting sqref="AR116">
    <cfRule type="containsText" dxfId="7485" priority="2449" operator="containsText" text="Score">
      <formula>NOT(ISERROR(SEARCH("Score",AR116)))</formula>
    </cfRule>
    <cfRule type="cellIs" dxfId="7484" priority="2450" operator="greaterThan">
      <formula>$O$116</formula>
    </cfRule>
    <cfRule type="cellIs" dxfId="7483" priority="2451" operator="equal">
      <formula>$O$116</formula>
    </cfRule>
    <cfRule type="cellIs" dxfId="7482" priority="2452" operator="lessThan">
      <formula>$O$116</formula>
    </cfRule>
  </conditionalFormatting>
  <conditionalFormatting sqref="AS116">
    <cfRule type="containsText" dxfId="7481" priority="2445" operator="containsText" text="Score">
      <formula>NOT(ISERROR(SEARCH("Score",AS116)))</formula>
    </cfRule>
    <cfRule type="cellIs" dxfId="7480" priority="2446" operator="greaterThan">
      <formula>$O$116</formula>
    </cfRule>
    <cfRule type="cellIs" dxfId="7479" priority="2447" operator="equal">
      <formula>$O$116</formula>
    </cfRule>
    <cfRule type="cellIs" dxfId="7478" priority="2448" operator="lessThan">
      <formula>$O$116</formula>
    </cfRule>
  </conditionalFormatting>
  <conditionalFormatting sqref="AT116">
    <cfRule type="containsText" dxfId="7477" priority="2441" operator="containsText" text="Score">
      <formula>NOT(ISERROR(SEARCH("Score",AT116)))</formula>
    </cfRule>
    <cfRule type="cellIs" dxfId="7476" priority="2442" operator="greaterThan">
      <formula>$O$116</formula>
    </cfRule>
    <cfRule type="cellIs" dxfId="7475" priority="2443" operator="equal">
      <formula>$O$116</formula>
    </cfRule>
    <cfRule type="cellIs" dxfId="7474" priority="2444" operator="lessThan">
      <formula>$O$116</formula>
    </cfRule>
  </conditionalFormatting>
  <conditionalFormatting sqref="AU116">
    <cfRule type="containsText" dxfId="7473" priority="2437" operator="containsText" text="Score">
      <formula>NOT(ISERROR(SEARCH("Score",AU116)))</formula>
    </cfRule>
    <cfRule type="cellIs" dxfId="7472" priority="2438" operator="greaterThan">
      <formula>$O$116</formula>
    </cfRule>
    <cfRule type="cellIs" dxfId="7471" priority="2439" operator="equal">
      <formula>$O$116</formula>
    </cfRule>
    <cfRule type="cellIs" dxfId="7470" priority="2440" operator="lessThan">
      <formula>$O$116</formula>
    </cfRule>
  </conditionalFormatting>
  <conditionalFormatting sqref="AV116">
    <cfRule type="containsText" dxfId="7469" priority="2433" operator="containsText" text="Score">
      <formula>NOT(ISERROR(SEARCH("Score",AV116)))</formula>
    </cfRule>
    <cfRule type="cellIs" dxfId="7468" priority="2434" operator="greaterThan">
      <formula>$O$116</formula>
    </cfRule>
    <cfRule type="cellIs" dxfId="7467" priority="2435" operator="equal">
      <formula>$O$116</formula>
    </cfRule>
    <cfRule type="cellIs" dxfId="7466" priority="2436" operator="lessThan">
      <formula>$O$116</formula>
    </cfRule>
  </conditionalFormatting>
  <conditionalFormatting sqref="AW116">
    <cfRule type="containsText" dxfId="7465" priority="2429" operator="containsText" text="Score">
      <formula>NOT(ISERROR(SEARCH("Score",AW116)))</formula>
    </cfRule>
    <cfRule type="cellIs" dxfId="7464" priority="2430" operator="greaterThan">
      <formula>$O$116</formula>
    </cfRule>
    <cfRule type="cellIs" dxfId="7463" priority="2431" operator="equal">
      <formula>$O$116</formula>
    </cfRule>
    <cfRule type="cellIs" dxfId="7462" priority="2432" operator="lessThan">
      <formula>$O$116</formula>
    </cfRule>
  </conditionalFormatting>
  <conditionalFormatting sqref="AX116">
    <cfRule type="containsText" dxfId="7461" priority="2425" operator="containsText" text="Score">
      <formula>NOT(ISERROR(SEARCH("Score",AX116)))</formula>
    </cfRule>
    <cfRule type="cellIs" dxfId="7460" priority="2426" operator="greaterThan">
      <formula>$O$116</formula>
    </cfRule>
    <cfRule type="cellIs" dxfId="7459" priority="2427" operator="equal">
      <formula>$O$116</formula>
    </cfRule>
    <cfRule type="cellIs" dxfId="7458" priority="2428" operator="lessThan">
      <formula>$O$116</formula>
    </cfRule>
  </conditionalFormatting>
  <conditionalFormatting sqref="AY116">
    <cfRule type="containsText" dxfId="7457" priority="2421" operator="containsText" text="Score">
      <formula>NOT(ISERROR(SEARCH("Score",AY116)))</formula>
    </cfRule>
    <cfRule type="cellIs" dxfId="7456" priority="2422" operator="greaterThan">
      <formula>$O$116</formula>
    </cfRule>
    <cfRule type="cellIs" dxfId="7455" priority="2423" operator="equal">
      <formula>$O$116</formula>
    </cfRule>
    <cfRule type="cellIs" dxfId="7454" priority="2424" operator="lessThan">
      <formula>$O$116</formula>
    </cfRule>
  </conditionalFormatting>
  <conditionalFormatting sqref="AZ116">
    <cfRule type="containsText" dxfId="7453" priority="2417" operator="containsText" text="Score">
      <formula>NOT(ISERROR(SEARCH("Score",AZ116)))</formula>
    </cfRule>
    <cfRule type="cellIs" dxfId="7452" priority="2418" operator="greaterThan">
      <formula>$O$116</formula>
    </cfRule>
    <cfRule type="cellIs" dxfId="7451" priority="2419" operator="equal">
      <formula>$O$116</formula>
    </cfRule>
    <cfRule type="cellIs" dxfId="7450" priority="2420" operator="lessThan">
      <formula>$O$116</formula>
    </cfRule>
  </conditionalFormatting>
  <conditionalFormatting sqref="BA116">
    <cfRule type="containsText" dxfId="7449" priority="2413" operator="containsText" text="Score">
      <formula>NOT(ISERROR(SEARCH("Score",BA116)))</formula>
    </cfRule>
    <cfRule type="cellIs" dxfId="7448" priority="2414" operator="greaterThan">
      <formula>$O$116</formula>
    </cfRule>
    <cfRule type="cellIs" dxfId="7447" priority="2415" operator="equal">
      <formula>$O$116</formula>
    </cfRule>
    <cfRule type="cellIs" dxfId="7446" priority="2416" operator="lessThan">
      <formula>$O$116</formula>
    </cfRule>
  </conditionalFormatting>
  <conditionalFormatting sqref="BB116">
    <cfRule type="containsText" dxfId="7445" priority="2409" operator="containsText" text="Score">
      <formula>NOT(ISERROR(SEARCH("Score",BB116)))</formula>
    </cfRule>
    <cfRule type="cellIs" dxfId="7444" priority="2410" operator="greaterThan">
      <formula>$O$116</formula>
    </cfRule>
    <cfRule type="cellIs" dxfId="7443" priority="2411" operator="equal">
      <formula>$O$116</formula>
    </cfRule>
    <cfRule type="cellIs" dxfId="7442" priority="2412" operator="lessThan">
      <formula>$O$116</formula>
    </cfRule>
  </conditionalFormatting>
  <conditionalFormatting sqref="BC116">
    <cfRule type="containsText" dxfId="7441" priority="2405" operator="containsText" text="Score">
      <formula>NOT(ISERROR(SEARCH("Score",BC116)))</formula>
    </cfRule>
    <cfRule type="cellIs" dxfId="7440" priority="2406" operator="greaterThan">
      <formula>$O$116</formula>
    </cfRule>
    <cfRule type="cellIs" dxfId="7439" priority="2407" operator="equal">
      <formula>$O$116</formula>
    </cfRule>
    <cfRule type="cellIs" dxfId="7438" priority="2408" operator="lessThan">
      <formula>$O$116</formula>
    </cfRule>
  </conditionalFormatting>
  <conditionalFormatting sqref="AL120">
    <cfRule type="containsText" dxfId="7437" priority="2353" operator="containsText" text="Score">
      <formula>NOT(ISERROR(SEARCH("Score",AL120)))</formula>
    </cfRule>
    <cfRule type="cellIs" dxfId="7436" priority="2354" operator="greaterThan">
      <formula>$O$120</formula>
    </cfRule>
    <cfRule type="cellIs" dxfId="7435" priority="2355" operator="equal">
      <formula>$O$120</formula>
    </cfRule>
    <cfRule type="cellIs" dxfId="7434" priority="2356" operator="lessThan">
      <formula>$O$120</formula>
    </cfRule>
  </conditionalFormatting>
  <conditionalFormatting sqref="AM120">
    <cfRule type="containsText" dxfId="7433" priority="2349" operator="containsText" text="Score">
      <formula>NOT(ISERROR(SEARCH("Score",AM120)))</formula>
    </cfRule>
    <cfRule type="cellIs" dxfId="7432" priority="2350" operator="greaterThan">
      <formula>$O$120</formula>
    </cfRule>
    <cfRule type="cellIs" dxfId="7431" priority="2351" operator="equal">
      <formula>$O$120</formula>
    </cfRule>
    <cfRule type="cellIs" dxfId="7430" priority="2352" operator="lessThan">
      <formula>$O$120</formula>
    </cfRule>
  </conditionalFormatting>
  <conditionalFormatting sqref="AN120">
    <cfRule type="containsText" dxfId="7429" priority="2345" operator="containsText" text="Score">
      <formula>NOT(ISERROR(SEARCH("Score",AN120)))</formula>
    </cfRule>
    <cfRule type="cellIs" dxfId="7428" priority="2346" operator="greaterThan">
      <formula>$O$120</formula>
    </cfRule>
    <cfRule type="cellIs" dxfId="7427" priority="2347" operator="equal">
      <formula>$O$120</formula>
    </cfRule>
    <cfRule type="cellIs" dxfId="7426" priority="2348" operator="lessThan">
      <formula>$O$120</formula>
    </cfRule>
  </conditionalFormatting>
  <conditionalFormatting sqref="AO120">
    <cfRule type="containsText" dxfId="7425" priority="2341" operator="containsText" text="Score">
      <formula>NOT(ISERROR(SEARCH("Score",AO120)))</formula>
    </cfRule>
    <cfRule type="cellIs" dxfId="7424" priority="2342" operator="greaterThan">
      <formula>$O$120</formula>
    </cfRule>
    <cfRule type="cellIs" dxfId="7423" priority="2343" operator="equal">
      <formula>$O$120</formula>
    </cfRule>
    <cfRule type="cellIs" dxfId="7422" priority="2344" operator="lessThan">
      <formula>$O$120</formula>
    </cfRule>
  </conditionalFormatting>
  <conditionalFormatting sqref="AP120">
    <cfRule type="containsText" dxfId="7421" priority="2337" operator="containsText" text="Score">
      <formula>NOT(ISERROR(SEARCH("Score",AP120)))</formula>
    </cfRule>
    <cfRule type="cellIs" dxfId="7420" priority="2338" operator="greaterThan">
      <formula>$O$120</formula>
    </cfRule>
    <cfRule type="cellIs" dxfId="7419" priority="2339" operator="equal">
      <formula>$O$120</formula>
    </cfRule>
    <cfRule type="cellIs" dxfId="7418" priority="2340" operator="lessThan">
      <formula>$O$120</formula>
    </cfRule>
  </conditionalFormatting>
  <conditionalFormatting sqref="AQ120">
    <cfRule type="containsText" dxfId="7417" priority="2333" operator="containsText" text="Score">
      <formula>NOT(ISERROR(SEARCH("Score",AQ120)))</formula>
    </cfRule>
    <cfRule type="cellIs" dxfId="7416" priority="2334" operator="greaterThan">
      <formula>$O$120</formula>
    </cfRule>
    <cfRule type="cellIs" dxfId="7415" priority="2335" operator="equal">
      <formula>$O$120</formula>
    </cfRule>
    <cfRule type="cellIs" dxfId="7414" priority="2336" operator="lessThan">
      <formula>$O$120</formula>
    </cfRule>
  </conditionalFormatting>
  <conditionalFormatting sqref="AR120">
    <cfRule type="containsText" dxfId="7413" priority="2329" operator="containsText" text="Score">
      <formula>NOT(ISERROR(SEARCH("Score",AR120)))</formula>
    </cfRule>
    <cfRule type="cellIs" dxfId="7412" priority="2330" operator="greaterThan">
      <formula>$O$120</formula>
    </cfRule>
    <cfRule type="cellIs" dxfId="7411" priority="2331" operator="equal">
      <formula>$O$120</formula>
    </cfRule>
    <cfRule type="cellIs" dxfId="7410" priority="2332" operator="lessThan">
      <formula>$O$120</formula>
    </cfRule>
  </conditionalFormatting>
  <conditionalFormatting sqref="AS120">
    <cfRule type="containsText" dxfId="7409" priority="2325" operator="containsText" text="Score">
      <formula>NOT(ISERROR(SEARCH("Score",AS120)))</formula>
    </cfRule>
    <cfRule type="cellIs" dxfId="7408" priority="2326" operator="greaterThan">
      <formula>$O$120</formula>
    </cfRule>
    <cfRule type="cellIs" dxfId="7407" priority="2327" operator="equal">
      <formula>$O$120</formula>
    </cfRule>
    <cfRule type="cellIs" dxfId="7406" priority="2328" operator="lessThan">
      <formula>$O$120</formula>
    </cfRule>
  </conditionalFormatting>
  <conditionalFormatting sqref="AT120">
    <cfRule type="containsText" dxfId="7405" priority="2321" operator="containsText" text="Score">
      <formula>NOT(ISERROR(SEARCH("Score",AT120)))</formula>
    </cfRule>
    <cfRule type="cellIs" dxfId="7404" priority="2322" operator="greaterThan">
      <formula>$O$120</formula>
    </cfRule>
    <cfRule type="cellIs" dxfId="7403" priority="2323" operator="equal">
      <formula>$O$120</formula>
    </cfRule>
    <cfRule type="cellIs" dxfId="7402" priority="2324" operator="lessThan">
      <formula>$O$120</formula>
    </cfRule>
  </conditionalFormatting>
  <conditionalFormatting sqref="AU120">
    <cfRule type="containsText" dxfId="7401" priority="2317" operator="containsText" text="Score">
      <formula>NOT(ISERROR(SEARCH("Score",AU120)))</formula>
    </cfRule>
    <cfRule type="cellIs" dxfId="7400" priority="2318" operator="greaterThan">
      <formula>$O$120</formula>
    </cfRule>
    <cfRule type="cellIs" dxfId="7399" priority="2319" operator="equal">
      <formula>$O$120</formula>
    </cfRule>
    <cfRule type="cellIs" dxfId="7398" priority="2320" operator="lessThan">
      <formula>$O$120</formula>
    </cfRule>
  </conditionalFormatting>
  <conditionalFormatting sqref="AV120">
    <cfRule type="containsText" dxfId="7397" priority="2313" operator="containsText" text="Score">
      <formula>NOT(ISERROR(SEARCH("Score",AV120)))</formula>
    </cfRule>
    <cfRule type="cellIs" dxfId="7396" priority="2314" operator="greaterThan">
      <formula>$O$120</formula>
    </cfRule>
    <cfRule type="cellIs" dxfId="7395" priority="2315" operator="equal">
      <formula>$O$120</formula>
    </cfRule>
    <cfRule type="cellIs" dxfId="7394" priority="2316" operator="lessThan">
      <formula>$O$120</formula>
    </cfRule>
  </conditionalFormatting>
  <conditionalFormatting sqref="AW120">
    <cfRule type="containsText" dxfId="7393" priority="2309" operator="containsText" text="Score">
      <formula>NOT(ISERROR(SEARCH("Score",AW120)))</formula>
    </cfRule>
    <cfRule type="cellIs" dxfId="7392" priority="2310" operator="greaterThan">
      <formula>$O$120</formula>
    </cfRule>
    <cfRule type="cellIs" dxfId="7391" priority="2311" operator="equal">
      <formula>$O$120</formula>
    </cfRule>
    <cfRule type="cellIs" dxfId="7390" priority="2312" operator="lessThan">
      <formula>$O$120</formula>
    </cfRule>
  </conditionalFormatting>
  <conditionalFormatting sqref="AX120">
    <cfRule type="containsText" dxfId="7389" priority="2305" operator="containsText" text="Score">
      <formula>NOT(ISERROR(SEARCH("Score",AX120)))</formula>
    </cfRule>
    <cfRule type="cellIs" dxfId="7388" priority="2306" operator="greaterThan">
      <formula>$O$120</formula>
    </cfRule>
    <cfRule type="cellIs" dxfId="7387" priority="2307" operator="equal">
      <formula>$O$120</formula>
    </cfRule>
    <cfRule type="cellIs" dxfId="7386" priority="2308" operator="lessThan">
      <formula>$O$120</formula>
    </cfRule>
  </conditionalFormatting>
  <conditionalFormatting sqref="AY120">
    <cfRule type="containsText" dxfId="7385" priority="2301" operator="containsText" text="Score">
      <formula>NOT(ISERROR(SEARCH("Score",AY120)))</formula>
    </cfRule>
    <cfRule type="cellIs" dxfId="7384" priority="2302" operator="greaterThan">
      <formula>$O$120</formula>
    </cfRule>
    <cfRule type="cellIs" dxfId="7383" priority="2303" operator="equal">
      <formula>$O$120</formula>
    </cfRule>
    <cfRule type="cellIs" dxfId="7382" priority="2304" operator="lessThan">
      <formula>$O$120</formula>
    </cfRule>
  </conditionalFormatting>
  <conditionalFormatting sqref="AZ120">
    <cfRule type="containsText" dxfId="7381" priority="2297" operator="containsText" text="Score">
      <formula>NOT(ISERROR(SEARCH("Score",AZ120)))</formula>
    </cfRule>
    <cfRule type="cellIs" dxfId="7380" priority="2298" operator="greaterThan">
      <formula>$O$120</formula>
    </cfRule>
    <cfRule type="cellIs" dxfId="7379" priority="2299" operator="equal">
      <formula>$O$120</formula>
    </cfRule>
    <cfRule type="cellIs" dxfId="7378" priority="2300" operator="lessThan">
      <formula>$O$120</formula>
    </cfRule>
  </conditionalFormatting>
  <conditionalFormatting sqref="BA120">
    <cfRule type="containsText" dxfId="7377" priority="2293" operator="containsText" text="Score">
      <formula>NOT(ISERROR(SEARCH("Score",BA120)))</formula>
    </cfRule>
    <cfRule type="cellIs" dxfId="7376" priority="2294" operator="greaterThan">
      <formula>$O$120</formula>
    </cfRule>
    <cfRule type="cellIs" dxfId="7375" priority="2295" operator="equal">
      <formula>$O$120</formula>
    </cfRule>
    <cfRule type="cellIs" dxfId="7374" priority="2296" operator="lessThan">
      <formula>$O$120</formula>
    </cfRule>
  </conditionalFormatting>
  <conditionalFormatting sqref="BB120">
    <cfRule type="containsText" dxfId="7373" priority="2289" operator="containsText" text="Score">
      <formula>NOT(ISERROR(SEARCH("Score",BB120)))</formula>
    </cfRule>
    <cfRule type="cellIs" dxfId="7372" priority="2290" operator="greaterThan">
      <formula>$O$120</formula>
    </cfRule>
    <cfRule type="cellIs" dxfId="7371" priority="2291" operator="equal">
      <formula>$O$120</formula>
    </cfRule>
    <cfRule type="cellIs" dxfId="7370" priority="2292" operator="lessThan">
      <formula>$O$120</formula>
    </cfRule>
  </conditionalFormatting>
  <conditionalFormatting sqref="BC120">
    <cfRule type="containsText" dxfId="7369" priority="2285" operator="containsText" text="Score">
      <formula>NOT(ISERROR(SEARCH("Score",BC120)))</formula>
    </cfRule>
    <cfRule type="cellIs" dxfId="7368" priority="2286" operator="greaterThan">
      <formula>$O$120</formula>
    </cfRule>
    <cfRule type="cellIs" dxfId="7367" priority="2287" operator="equal">
      <formula>$O$120</formula>
    </cfRule>
    <cfRule type="cellIs" dxfId="7366" priority="2288" operator="lessThan">
      <formula>$O$120</formula>
    </cfRule>
  </conditionalFormatting>
  <conditionalFormatting sqref="AL124">
    <cfRule type="containsText" dxfId="7365" priority="2233" operator="containsText" text="Score">
      <formula>NOT(ISERROR(SEARCH("Score",AL124)))</formula>
    </cfRule>
    <cfRule type="cellIs" dxfId="7364" priority="2234" operator="greaterThan">
      <formula>$O$124</formula>
    </cfRule>
    <cfRule type="cellIs" dxfId="7363" priority="2235" operator="equal">
      <formula>$O$124</formula>
    </cfRule>
    <cfRule type="cellIs" dxfId="7362" priority="2236" operator="lessThan">
      <formula>$O$124</formula>
    </cfRule>
  </conditionalFormatting>
  <conditionalFormatting sqref="AM124">
    <cfRule type="containsText" dxfId="7361" priority="2229" operator="containsText" text="Score">
      <formula>NOT(ISERROR(SEARCH("Score",AM124)))</formula>
    </cfRule>
    <cfRule type="cellIs" dxfId="7360" priority="2230" operator="greaterThan">
      <formula>$O$124</formula>
    </cfRule>
    <cfRule type="cellIs" dxfId="7359" priority="2231" operator="equal">
      <formula>$O$124</formula>
    </cfRule>
    <cfRule type="cellIs" dxfId="7358" priority="2232" operator="lessThan">
      <formula>$O$124</formula>
    </cfRule>
  </conditionalFormatting>
  <conditionalFormatting sqref="AN124">
    <cfRule type="containsText" dxfId="7357" priority="2225" operator="containsText" text="Score">
      <formula>NOT(ISERROR(SEARCH("Score",AN124)))</formula>
    </cfRule>
    <cfRule type="cellIs" dxfId="7356" priority="2226" operator="greaterThan">
      <formula>$O$124</formula>
    </cfRule>
    <cfRule type="cellIs" dxfId="7355" priority="2227" operator="equal">
      <formula>$O$124</formula>
    </cfRule>
    <cfRule type="cellIs" dxfId="7354" priority="2228" operator="lessThan">
      <formula>$O$124</formula>
    </cfRule>
  </conditionalFormatting>
  <conditionalFormatting sqref="AO124">
    <cfRule type="containsText" dxfId="7353" priority="2221" operator="containsText" text="Score">
      <formula>NOT(ISERROR(SEARCH("Score",AO124)))</formula>
    </cfRule>
    <cfRule type="cellIs" dxfId="7352" priority="2222" operator="greaterThan">
      <formula>$O$124</formula>
    </cfRule>
    <cfRule type="cellIs" dxfId="7351" priority="2223" operator="equal">
      <formula>$O$124</formula>
    </cfRule>
    <cfRule type="cellIs" dxfId="7350" priority="2224" operator="lessThan">
      <formula>$O$124</formula>
    </cfRule>
  </conditionalFormatting>
  <conditionalFormatting sqref="AP124">
    <cfRule type="containsText" dxfId="7349" priority="2217" operator="containsText" text="Score">
      <formula>NOT(ISERROR(SEARCH("Score",AP124)))</formula>
    </cfRule>
    <cfRule type="cellIs" dxfId="7348" priority="2218" operator="greaterThan">
      <formula>$O$124</formula>
    </cfRule>
    <cfRule type="cellIs" dxfId="7347" priority="2219" operator="equal">
      <formula>$O$124</formula>
    </cfRule>
    <cfRule type="cellIs" dxfId="7346" priority="2220" operator="lessThan">
      <formula>$O$124</formula>
    </cfRule>
  </conditionalFormatting>
  <conditionalFormatting sqref="AQ124">
    <cfRule type="containsText" dxfId="7345" priority="2213" operator="containsText" text="Score">
      <formula>NOT(ISERROR(SEARCH("Score",AQ124)))</formula>
    </cfRule>
    <cfRule type="cellIs" dxfId="7344" priority="2214" operator="greaterThan">
      <formula>$O$124</formula>
    </cfRule>
    <cfRule type="cellIs" dxfId="7343" priority="2215" operator="equal">
      <formula>$O$124</formula>
    </cfRule>
    <cfRule type="cellIs" dxfId="7342" priority="2216" operator="lessThan">
      <formula>$O$124</formula>
    </cfRule>
  </conditionalFormatting>
  <conditionalFormatting sqref="AR124">
    <cfRule type="containsText" dxfId="7341" priority="2209" operator="containsText" text="Score">
      <formula>NOT(ISERROR(SEARCH("Score",AR124)))</formula>
    </cfRule>
    <cfRule type="cellIs" dxfId="7340" priority="2210" operator="greaterThan">
      <formula>$O$124</formula>
    </cfRule>
    <cfRule type="cellIs" dxfId="7339" priority="2211" operator="equal">
      <formula>$O$124</formula>
    </cfRule>
    <cfRule type="cellIs" dxfId="7338" priority="2212" operator="lessThan">
      <formula>$O$124</formula>
    </cfRule>
  </conditionalFormatting>
  <conditionalFormatting sqref="AS124">
    <cfRule type="containsText" dxfId="7337" priority="2205" operator="containsText" text="Score">
      <formula>NOT(ISERROR(SEARCH("Score",AS124)))</formula>
    </cfRule>
    <cfRule type="cellIs" dxfId="7336" priority="2206" operator="greaterThan">
      <formula>$O$124</formula>
    </cfRule>
    <cfRule type="cellIs" dxfId="7335" priority="2207" operator="equal">
      <formula>$O$124</formula>
    </cfRule>
    <cfRule type="cellIs" dxfId="7334" priority="2208" operator="lessThan">
      <formula>$O$124</formula>
    </cfRule>
  </conditionalFormatting>
  <conditionalFormatting sqref="AT124">
    <cfRule type="containsText" dxfId="7333" priority="2201" operator="containsText" text="Score">
      <formula>NOT(ISERROR(SEARCH("Score",AT124)))</formula>
    </cfRule>
    <cfRule type="cellIs" dxfId="7332" priority="2202" operator="greaterThan">
      <formula>$O$124</formula>
    </cfRule>
    <cfRule type="cellIs" dxfId="7331" priority="2203" operator="equal">
      <formula>$O$124</formula>
    </cfRule>
    <cfRule type="cellIs" dxfId="7330" priority="2204" operator="lessThan">
      <formula>$O$124</formula>
    </cfRule>
  </conditionalFormatting>
  <conditionalFormatting sqref="AU124">
    <cfRule type="containsText" dxfId="7329" priority="2197" operator="containsText" text="Score">
      <formula>NOT(ISERROR(SEARCH("Score",AU124)))</formula>
    </cfRule>
    <cfRule type="cellIs" dxfId="7328" priority="2198" operator="greaterThan">
      <formula>$O$124</formula>
    </cfRule>
    <cfRule type="cellIs" dxfId="7327" priority="2199" operator="equal">
      <formula>$O$124</formula>
    </cfRule>
    <cfRule type="cellIs" dxfId="7326" priority="2200" operator="lessThan">
      <formula>$O$124</formula>
    </cfRule>
  </conditionalFormatting>
  <conditionalFormatting sqref="AV124">
    <cfRule type="containsText" dxfId="7325" priority="2193" operator="containsText" text="Score">
      <formula>NOT(ISERROR(SEARCH("Score",AV124)))</formula>
    </cfRule>
    <cfRule type="cellIs" dxfId="7324" priority="2194" operator="greaterThan">
      <formula>$O$124</formula>
    </cfRule>
    <cfRule type="cellIs" dxfId="7323" priority="2195" operator="equal">
      <formula>$O$124</formula>
    </cfRule>
    <cfRule type="cellIs" dxfId="7322" priority="2196" operator="lessThan">
      <formula>$O$124</formula>
    </cfRule>
  </conditionalFormatting>
  <conditionalFormatting sqref="AW124">
    <cfRule type="containsText" dxfId="7321" priority="2189" operator="containsText" text="Score">
      <formula>NOT(ISERROR(SEARCH("Score",AW124)))</formula>
    </cfRule>
    <cfRule type="cellIs" dxfId="7320" priority="2190" operator="greaterThan">
      <formula>$O$124</formula>
    </cfRule>
    <cfRule type="cellIs" dxfId="7319" priority="2191" operator="equal">
      <formula>$O$124</formula>
    </cfRule>
    <cfRule type="cellIs" dxfId="7318" priority="2192" operator="lessThan">
      <formula>$O$124</formula>
    </cfRule>
  </conditionalFormatting>
  <conditionalFormatting sqref="AX124">
    <cfRule type="containsText" dxfId="7317" priority="2185" operator="containsText" text="Score">
      <formula>NOT(ISERROR(SEARCH("Score",AX124)))</formula>
    </cfRule>
    <cfRule type="cellIs" dxfId="7316" priority="2186" operator="greaterThan">
      <formula>$O$124</formula>
    </cfRule>
    <cfRule type="cellIs" dxfId="7315" priority="2187" operator="equal">
      <formula>$O$124</formula>
    </cfRule>
    <cfRule type="cellIs" dxfId="7314" priority="2188" operator="lessThan">
      <formula>$O$124</formula>
    </cfRule>
  </conditionalFormatting>
  <conditionalFormatting sqref="AY124">
    <cfRule type="containsText" dxfId="7313" priority="2181" operator="containsText" text="Score">
      <formula>NOT(ISERROR(SEARCH("Score",AY124)))</formula>
    </cfRule>
    <cfRule type="cellIs" dxfId="7312" priority="2182" operator="greaterThan">
      <formula>$O$124</formula>
    </cfRule>
    <cfRule type="cellIs" dxfId="7311" priority="2183" operator="equal">
      <formula>$O$124</formula>
    </cfRule>
    <cfRule type="cellIs" dxfId="7310" priority="2184" operator="lessThan">
      <formula>$O$124</formula>
    </cfRule>
  </conditionalFormatting>
  <conditionalFormatting sqref="AZ124">
    <cfRule type="containsText" dxfId="7309" priority="2177" operator="containsText" text="Score">
      <formula>NOT(ISERROR(SEARCH("Score",AZ124)))</formula>
    </cfRule>
    <cfRule type="cellIs" dxfId="7308" priority="2178" operator="greaterThan">
      <formula>$O$124</formula>
    </cfRule>
    <cfRule type="cellIs" dxfId="7307" priority="2179" operator="equal">
      <formula>$O$124</formula>
    </cfRule>
    <cfRule type="cellIs" dxfId="7306" priority="2180" operator="lessThan">
      <formula>$O$124</formula>
    </cfRule>
  </conditionalFormatting>
  <conditionalFormatting sqref="BA124">
    <cfRule type="containsText" dxfId="7305" priority="2173" operator="containsText" text="Score">
      <formula>NOT(ISERROR(SEARCH("Score",BA124)))</formula>
    </cfRule>
    <cfRule type="cellIs" dxfId="7304" priority="2174" operator="greaterThan">
      <formula>$O$124</formula>
    </cfRule>
    <cfRule type="cellIs" dxfId="7303" priority="2175" operator="equal">
      <formula>$O$124</formula>
    </cfRule>
    <cfRule type="cellIs" dxfId="7302" priority="2176" operator="lessThan">
      <formula>$O$124</formula>
    </cfRule>
  </conditionalFormatting>
  <conditionalFormatting sqref="BB124">
    <cfRule type="containsText" dxfId="7301" priority="2169" operator="containsText" text="Score">
      <formula>NOT(ISERROR(SEARCH("Score",BB124)))</formula>
    </cfRule>
    <cfRule type="cellIs" dxfId="7300" priority="2170" operator="greaterThan">
      <formula>$O$124</formula>
    </cfRule>
    <cfRule type="cellIs" dxfId="7299" priority="2171" operator="equal">
      <formula>$O$124</formula>
    </cfRule>
    <cfRule type="cellIs" dxfId="7298" priority="2172" operator="lessThan">
      <formula>$O$124</formula>
    </cfRule>
  </conditionalFormatting>
  <conditionalFormatting sqref="BC124">
    <cfRule type="containsText" dxfId="7297" priority="2165" operator="containsText" text="Score">
      <formula>NOT(ISERROR(SEARCH("Score",BC124)))</formula>
    </cfRule>
    <cfRule type="cellIs" dxfId="7296" priority="2166" operator="greaterThan">
      <formula>$O$124</formula>
    </cfRule>
    <cfRule type="cellIs" dxfId="7295" priority="2167" operator="equal">
      <formula>$O$124</formula>
    </cfRule>
    <cfRule type="cellIs" dxfId="7294" priority="2168" operator="lessThan">
      <formula>$O$124</formula>
    </cfRule>
  </conditionalFormatting>
  <conditionalFormatting sqref="AL128">
    <cfRule type="containsText" dxfId="7293" priority="2113" operator="containsText" text="Score">
      <formula>NOT(ISERROR(SEARCH("Score",AL128)))</formula>
    </cfRule>
    <cfRule type="cellIs" dxfId="7292" priority="2114" operator="greaterThan">
      <formula>$O$128</formula>
    </cfRule>
    <cfRule type="cellIs" dxfId="7291" priority="2115" operator="equal">
      <formula>$O$128</formula>
    </cfRule>
    <cfRule type="cellIs" dxfId="7290" priority="2116" operator="lessThan">
      <formula>$O$128</formula>
    </cfRule>
  </conditionalFormatting>
  <conditionalFormatting sqref="AM128">
    <cfRule type="containsText" dxfId="7289" priority="2109" operator="containsText" text="Score">
      <formula>NOT(ISERROR(SEARCH("Score",AM128)))</formula>
    </cfRule>
    <cfRule type="cellIs" dxfId="7288" priority="2110" operator="greaterThan">
      <formula>$O$128</formula>
    </cfRule>
    <cfRule type="cellIs" dxfId="7287" priority="2111" operator="equal">
      <formula>$O$128</formula>
    </cfRule>
    <cfRule type="cellIs" dxfId="7286" priority="2112" operator="lessThan">
      <formula>$O$128</formula>
    </cfRule>
  </conditionalFormatting>
  <conditionalFormatting sqref="AN128">
    <cfRule type="containsText" dxfId="7285" priority="2105" operator="containsText" text="Score">
      <formula>NOT(ISERROR(SEARCH("Score",AN128)))</formula>
    </cfRule>
    <cfRule type="cellIs" dxfId="7284" priority="2106" operator="greaterThan">
      <formula>$O$128</formula>
    </cfRule>
    <cfRule type="cellIs" dxfId="7283" priority="2107" operator="equal">
      <formula>$O$128</formula>
    </cfRule>
    <cfRule type="cellIs" dxfId="7282" priority="2108" operator="lessThan">
      <formula>$O$128</formula>
    </cfRule>
  </conditionalFormatting>
  <conditionalFormatting sqref="AO128">
    <cfRule type="containsText" dxfId="7281" priority="2101" operator="containsText" text="Score">
      <formula>NOT(ISERROR(SEARCH("Score",AO128)))</formula>
    </cfRule>
    <cfRule type="cellIs" dxfId="7280" priority="2102" operator="greaterThan">
      <formula>$O$128</formula>
    </cfRule>
    <cfRule type="cellIs" dxfId="7279" priority="2103" operator="equal">
      <formula>$O$128</formula>
    </cfRule>
    <cfRule type="cellIs" dxfId="7278" priority="2104" operator="lessThan">
      <formula>$O$128</formula>
    </cfRule>
  </conditionalFormatting>
  <conditionalFormatting sqref="AP128">
    <cfRule type="containsText" dxfId="7277" priority="2097" operator="containsText" text="Score">
      <formula>NOT(ISERROR(SEARCH("Score",AP128)))</formula>
    </cfRule>
    <cfRule type="cellIs" dxfId="7276" priority="2098" operator="greaterThan">
      <formula>$O$128</formula>
    </cfRule>
    <cfRule type="cellIs" dxfId="7275" priority="2099" operator="equal">
      <formula>$O$128</formula>
    </cfRule>
    <cfRule type="cellIs" dxfId="7274" priority="2100" operator="lessThan">
      <formula>$O$128</formula>
    </cfRule>
  </conditionalFormatting>
  <conditionalFormatting sqref="AQ128">
    <cfRule type="containsText" dxfId="7273" priority="2093" operator="containsText" text="Score">
      <formula>NOT(ISERROR(SEARCH("Score",AQ128)))</formula>
    </cfRule>
    <cfRule type="cellIs" dxfId="7272" priority="2094" operator="greaterThan">
      <formula>$O$128</formula>
    </cfRule>
    <cfRule type="cellIs" dxfId="7271" priority="2095" operator="equal">
      <formula>$O$128</formula>
    </cfRule>
    <cfRule type="cellIs" dxfId="7270" priority="2096" operator="lessThan">
      <formula>$O$128</formula>
    </cfRule>
  </conditionalFormatting>
  <conditionalFormatting sqref="AR128">
    <cfRule type="containsText" dxfId="7269" priority="2089" operator="containsText" text="Score">
      <formula>NOT(ISERROR(SEARCH("Score",AR128)))</formula>
    </cfRule>
    <cfRule type="cellIs" dxfId="7268" priority="2090" operator="greaterThan">
      <formula>$O$128</formula>
    </cfRule>
    <cfRule type="cellIs" dxfId="7267" priority="2091" operator="equal">
      <formula>$O$128</formula>
    </cfRule>
    <cfRule type="cellIs" dxfId="7266" priority="2092" operator="lessThan">
      <formula>$O$128</formula>
    </cfRule>
  </conditionalFormatting>
  <conditionalFormatting sqref="AS128">
    <cfRule type="containsText" dxfId="7265" priority="2085" operator="containsText" text="Score">
      <formula>NOT(ISERROR(SEARCH("Score",AS128)))</formula>
    </cfRule>
    <cfRule type="cellIs" dxfId="7264" priority="2086" operator="greaterThan">
      <formula>$O$128</formula>
    </cfRule>
    <cfRule type="cellIs" dxfId="7263" priority="2087" operator="equal">
      <formula>$O$128</formula>
    </cfRule>
    <cfRule type="cellIs" dxfId="7262" priority="2088" operator="lessThan">
      <formula>$O$128</formula>
    </cfRule>
  </conditionalFormatting>
  <conditionalFormatting sqref="AT128">
    <cfRule type="containsText" dxfId="7261" priority="2081" operator="containsText" text="Score">
      <formula>NOT(ISERROR(SEARCH("Score",AT128)))</formula>
    </cfRule>
    <cfRule type="cellIs" dxfId="7260" priority="2082" operator="greaterThan">
      <formula>$O$128</formula>
    </cfRule>
    <cfRule type="cellIs" dxfId="7259" priority="2083" operator="equal">
      <formula>$O$128</formula>
    </cfRule>
    <cfRule type="cellIs" dxfId="7258" priority="2084" operator="lessThan">
      <formula>$O$128</formula>
    </cfRule>
  </conditionalFormatting>
  <conditionalFormatting sqref="AU128">
    <cfRule type="containsText" dxfId="7257" priority="2077" operator="containsText" text="Score">
      <formula>NOT(ISERROR(SEARCH("Score",AU128)))</formula>
    </cfRule>
    <cfRule type="cellIs" dxfId="7256" priority="2078" operator="greaterThan">
      <formula>$O$128</formula>
    </cfRule>
    <cfRule type="cellIs" dxfId="7255" priority="2079" operator="equal">
      <formula>$O$128</formula>
    </cfRule>
    <cfRule type="cellIs" dxfId="7254" priority="2080" operator="lessThan">
      <formula>$O$128</formula>
    </cfRule>
  </conditionalFormatting>
  <conditionalFormatting sqref="AV128">
    <cfRule type="containsText" dxfId="7253" priority="2073" operator="containsText" text="Score">
      <formula>NOT(ISERROR(SEARCH("Score",AV128)))</formula>
    </cfRule>
    <cfRule type="cellIs" dxfId="7252" priority="2074" operator="greaterThan">
      <formula>$O$128</formula>
    </cfRule>
    <cfRule type="cellIs" dxfId="7251" priority="2075" operator="equal">
      <formula>$O$128</formula>
    </cfRule>
    <cfRule type="cellIs" dxfId="7250" priority="2076" operator="lessThan">
      <formula>$O$128</formula>
    </cfRule>
  </conditionalFormatting>
  <conditionalFormatting sqref="AW128">
    <cfRule type="containsText" dxfId="7249" priority="2069" operator="containsText" text="Score">
      <formula>NOT(ISERROR(SEARCH("Score",AW128)))</formula>
    </cfRule>
    <cfRule type="cellIs" dxfId="7248" priority="2070" operator="greaterThan">
      <formula>$O$128</formula>
    </cfRule>
    <cfRule type="cellIs" dxfId="7247" priority="2071" operator="equal">
      <formula>$O$128</formula>
    </cfRule>
    <cfRule type="cellIs" dxfId="7246" priority="2072" operator="lessThan">
      <formula>$O$128</formula>
    </cfRule>
  </conditionalFormatting>
  <conditionalFormatting sqref="AX128">
    <cfRule type="containsText" dxfId="7245" priority="2065" operator="containsText" text="Score">
      <formula>NOT(ISERROR(SEARCH("Score",AX128)))</formula>
    </cfRule>
    <cfRule type="cellIs" dxfId="7244" priority="2066" operator="greaterThan">
      <formula>$O$128</formula>
    </cfRule>
    <cfRule type="cellIs" dxfId="7243" priority="2067" operator="equal">
      <formula>$O$128</formula>
    </cfRule>
    <cfRule type="cellIs" dxfId="7242" priority="2068" operator="lessThan">
      <formula>$O$128</formula>
    </cfRule>
  </conditionalFormatting>
  <conditionalFormatting sqref="AY128">
    <cfRule type="containsText" dxfId="7241" priority="2061" operator="containsText" text="Score">
      <formula>NOT(ISERROR(SEARCH("Score",AY128)))</formula>
    </cfRule>
    <cfRule type="cellIs" dxfId="7240" priority="2062" operator="greaterThan">
      <formula>$O$128</formula>
    </cfRule>
    <cfRule type="cellIs" dxfId="7239" priority="2063" operator="equal">
      <formula>$O$128</formula>
    </cfRule>
    <cfRule type="cellIs" dxfId="7238" priority="2064" operator="lessThan">
      <formula>$O$128</formula>
    </cfRule>
  </conditionalFormatting>
  <conditionalFormatting sqref="AZ128">
    <cfRule type="containsText" dxfId="7237" priority="2057" operator="containsText" text="Score">
      <formula>NOT(ISERROR(SEARCH("Score",AZ128)))</formula>
    </cfRule>
    <cfRule type="cellIs" dxfId="7236" priority="2058" operator="greaterThan">
      <formula>$O$128</formula>
    </cfRule>
    <cfRule type="cellIs" dxfId="7235" priority="2059" operator="equal">
      <formula>$O$128</formula>
    </cfRule>
    <cfRule type="cellIs" dxfId="7234" priority="2060" operator="lessThan">
      <formula>$O$128</formula>
    </cfRule>
  </conditionalFormatting>
  <conditionalFormatting sqref="BA128">
    <cfRule type="containsText" dxfId="7233" priority="2053" operator="containsText" text="Score">
      <formula>NOT(ISERROR(SEARCH("Score",BA128)))</formula>
    </cfRule>
    <cfRule type="cellIs" dxfId="7232" priority="2054" operator="greaterThan">
      <formula>$O$128</formula>
    </cfRule>
    <cfRule type="cellIs" dxfId="7231" priority="2055" operator="equal">
      <formula>$O$128</formula>
    </cfRule>
    <cfRule type="cellIs" dxfId="7230" priority="2056" operator="lessThan">
      <formula>$O$128</formula>
    </cfRule>
  </conditionalFormatting>
  <conditionalFormatting sqref="BB128">
    <cfRule type="containsText" dxfId="7229" priority="2049" operator="containsText" text="Score">
      <formula>NOT(ISERROR(SEARCH("Score",BB128)))</formula>
    </cfRule>
    <cfRule type="cellIs" dxfId="7228" priority="2050" operator="greaterThan">
      <formula>$O$128</formula>
    </cfRule>
    <cfRule type="cellIs" dxfId="7227" priority="2051" operator="equal">
      <formula>$O$128</formula>
    </cfRule>
    <cfRule type="cellIs" dxfId="7226" priority="2052" operator="lessThan">
      <formula>$O$128</formula>
    </cfRule>
  </conditionalFormatting>
  <conditionalFormatting sqref="BC128">
    <cfRule type="containsText" dxfId="7225" priority="2045" operator="containsText" text="Score">
      <formula>NOT(ISERROR(SEARCH("Score",BC128)))</formula>
    </cfRule>
    <cfRule type="cellIs" dxfId="7224" priority="2046" operator="greaterThan">
      <formula>$O$128</formula>
    </cfRule>
    <cfRule type="cellIs" dxfId="7223" priority="2047" operator="equal">
      <formula>$O$128</formula>
    </cfRule>
    <cfRule type="cellIs" dxfId="7222" priority="2048" operator="lessThan">
      <formula>$O$128</formula>
    </cfRule>
  </conditionalFormatting>
  <conditionalFormatting sqref="AL132">
    <cfRule type="containsText" dxfId="7221" priority="1993" operator="containsText" text="Score">
      <formula>NOT(ISERROR(SEARCH("Score",AL132)))</formula>
    </cfRule>
    <cfRule type="cellIs" dxfId="7220" priority="1994" operator="greaterThan">
      <formula>$O$132</formula>
    </cfRule>
    <cfRule type="cellIs" dxfId="7219" priority="1995" operator="equal">
      <formula>$O$132</formula>
    </cfRule>
    <cfRule type="cellIs" dxfId="7218" priority="1996" operator="lessThan">
      <formula>$O$132</formula>
    </cfRule>
  </conditionalFormatting>
  <conditionalFormatting sqref="AM132">
    <cfRule type="containsText" dxfId="7217" priority="1989" operator="containsText" text="Score">
      <formula>NOT(ISERROR(SEARCH("Score",AM132)))</formula>
    </cfRule>
    <cfRule type="cellIs" dxfId="7216" priority="1990" operator="greaterThan">
      <formula>$O$132</formula>
    </cfRule>
    <cfRule type="cellIs" dxfId="7215" priority="1991" operator="equal">
      <formula>$O$132</formula>
    </cfRule>
    <cfRule type="cellIs" dxfId="7214" priority="1992" operator="lessThan">
      <formula>$O$132</formula>
    </cfRule>
  </conditionalFormatting>
  <conditionalFormatting sqref="AN132">
    <cfRule type="containsText" dxfId="7213" priority="1985" operator="containsText" text="Score">
      <formula>NOT(ISERROR(SEARCH("Score",AN132)))</formula>
    </cfRule>
    <cfRule type="cellIs" dxfId="7212" priority="1986" operator="greaterThan">
      <formula>$O$132</formula>
    </cfRule>
    <cfRule type="cellIs" dxfId="7211" priority="1987" operator="equal">
      <formula>$O$132</formula>
    </cfRule>
    <cfRule type="cellIs" dxfId="7210" priority="1988" operator="lessThan">
      <formula>$O$132</formula>
    </cfRule>
  </conditionalFormatting>
  <conditionalFormatting sqref="AO132">
    <cfRule type="containsText" dxfId="7209" priority="1981" operator="containsText" text="Score">
      <formula>NOT(ISERROR(SEARCH("Score",AO132)))</formula>
    </cfRule>
    <cfRule type="cellIs" dxfId="7208" priority="1982" operator="greaterThan">
      <formula>$O$132</formula>
    </cfRule>
    <cfRule type="cellIs" dxfId="7207" priority="1983" operator="equal">
      <formula>$O$132</formula>
    </cfRule>
    <cfRule type="cellIs" dxfId="7206" priority="1984" operator="lessThan">
      <formula>$O$132</formula>
    </cfRule>
  </conditionalFormatting>
  <conditionalFormatting sqref="AP132">
    <cfRule type="containsText" dxfId="7205" priority="1977" operator="containsText" text="Score">
      <formula>NOT(ISERROR(SEARCH("Score",AP132)))</formula>
    </cfRule>
    <cfRule type="cellIs" dxfId="7204" priority="1978" operator="greaterThan">
      <formula>$O$132</formula>
    </cfRule>
    <cfRule type="cellIs" dxfId="7203" priority="1979" operator="equal">
      <formula>$O$132</formula>
    </cfRule>
    <cfRule type="cellIs" dxfId="7202" priority="1980" operator="lessThan">
      <formula>$O$132</formula>
    </cfRule>
  </conditionalFormatting>
  <conditionalFormatting sqref="AQ132">
    <cfRule type="containsText" dxfId="7201" priority="1973" operator="containsText" text="Score">
      <formula>NOT(ISERROR(SEARCH("Score",AQ132)))</formula>
    </cfRule>
    <cfRule type="cellIs" dxfId="7200" priority="1974" operator="greaterThan">
      <formula>$O$132</formula>
    </cfRule>
    <cfRule type="cellIs" dxfId="7199" priority="1975" operator="equal">
      <formula>$O$132</formula>
    </cfRule>
    <cfRule type="cellIs" dxfId="7198" priority="1976" operator="lessThan">
      <formula>$O$132</formula>
    </cfRule>
  </conditionalFormatting>
  <conditionalFormatting sqref="AR132">
    <cfRule type="containsText" dxfId="7197" priority="1969" operator="containsText" text="Score">
      <formula>NOT(ISERROR(SEARCH("Score",AR132)))</formula>
    </cfRule>
    <cfRule type="cellIs" dxfId="7196" priority="1970" operator="greaterThan">
      <formula>$O$132</formula>
    </cfRule>
    <cfRule type="cellIs" dxfId="7195" priority="1971" operator="equal">
      <formula>$O$132</formula>
    </cfRule>
    <cfRule type="cellIs" dxfId="7194" priority="1972" operator="lessThan">
      <formula>$O$132</formula>
    </cfRule>
  </conditionalFormatting>
  <conditionalFormatting sqref="AS132">
    <cfRule type="containsText" dxfId="7193" priority="1965" operator="containsText" text="Score">
      <formula>NOT(ISERROR(SEARCH("Score",AS132)))</formula>
    </cfRule>
    <cfRule type="cellIs" dxfId="7192" priority="1966" operator="greaterThan">
      <formula>$O$132</formula>
    </cfRule>
    <cfRule type="cellIs" dxfId="7191" priority="1967" operator="equal">
      <formula>$O$132</formula>
    </cfRule>
    <cfRule type="cellIs" dxfId="7190" priority="1968" operator="lessThan">
      <formula>$O$132</formula>
    </cfRule>
  </conditionalFormatting>
  <conditionalFormatting sqref="AT132">
    <cfRule type="containsText" dxfId="7189" priority="1961" operator="containsText" text="Score">
      <formula>NOT(ISERROR(SEARCH("Score",AT132)))</formula>
    </cfRule>
    <cfRule type="cellIs" dxfId="7188" priority="1962" operator="greaterThan">
      <formula>$O$132</formula>
    </cfRule>
    <cfRule type="cellIs" dxfId="7187" priority="1963" operator="equal">
      <formula>$O$132</formula>
    </cfRule>
    <cfRule type="cellIs" dxfId="7186" priority="1964" operator="lessThan">
      <formula>$O$132</formula>
    </cfRule>
  </conditionalFormatting>
  <conditionalFormatting sqref="AU132">
    <cfRule type="containsText" dxfId="7185" priority="1957" operator="containsText" text="Score">
      <formula>NOT(ISERROR(SEARCH("Score",AU132)))</formula>
    </cfRule>
    <cfRule type="cellIs" dxfId="7184" priority="1958" operator="greaterThan">
      <formula>$O$132</formula>
    </cfRule>
    <cfRule type="cellIs" dxfId="7183" priority="1959" operator="equal">
      <formula>$O$132</formula>
    </cfRule>
    <cfRule type="cellIs" dxfId="7182" priority="1960" operator="lessThan">
      <formula>$O$132</formula>
    </cfRule>
  </conditionalFormatting>
  <conditionalFormatting sqref="AV132">
    <cfRule type="containsText" dxfId="7181" priority="1953" operator="containsText" text="Score">
      <formula>NOT(ISERROR(SEARCH("Score",AV132)))</formula>
    </cfRule>
    <cfRule type="cellIs" dxfId="7180" priority="1954" operator="greaterThan">
      <formula>$O$132</formula>
    </cfRule>
    <cfRule type="cellIs" dxfId="7179" priority="1955" operator="equal">
      <formula>$O$132</formula>
    </cfRule>
    <cfRule type="cellIs" dxfId="7178" priority="1956" operator="lessThan">
      <formula>$O$132</formula>
    </cfRule>
  </conditionalFormatting>
  <conditionalFormatting sqref="AW132">
    <cfRule type="containsText" dxfId="7177" priority="1949" operator="containsText" text="Score">
      <formula>NOT(ISERROR(SEARCH("Score",AW132)))</formula>
    </cfRule>
    <cfRule type="cellIs" dxfId="7176" priority="1950" operator="greaterThan">
      <formula>$O$132</formula>
    </cfRule>
    <cfRule type="cellIs" dxfId="7175" priority="1951" operator="equal">
      <formula>$O$132</formula>
    </cfRule>
    <cfRule type="cellIs" dxfId="7174" priority="1952" operator="lessThan">
      <formula>$O$132</formula>
    </cfRule>
  </conditionalFormatting>
  <conditionalFormatting sqref="AX132">
    <cfRule type="containsText" dxfId="7173" priority="1945" operator="containsText" text="Score">
      <formula>NOT(ISERROR(SEARCH("Score",AX132)))</formula>
    </cfRule>
    <cfRule type="cellIs" dxfId="7172" priority="1946" operator="greaterThan">
      <formula>$O$132</formula>
    </cfRule>
    <cfRule type="cellIs" dxfId="7171" priority="1947" operator="equal">
      <formula>$O$132</formula>
    </cfRule>
    <cfRule type="cellIs" dxfId="7170" priority="1948" operator="lessThan">
      <formula>$O$132</formula>
    </cfRule>
  </conditionalFormatting>
  <conditionalFormatting sqref="AY132">
    <cfRule type="containsText" dxfId="7169" priority="1941" operator="containsText" text="Score">
      <formula>NOT(ISERROR(SEARCH("Score",AY132)))</formula>
    </cfRule>
    <cfRule type="cellIs" dxfId="7168" priority="1942" operator="greaterThan">
      <formula>$O$132</formula>
    </cfRule>
    <cfRule type="cellIs" dxfId="7167" priority="1943" operator="equal">
      <formula>$O$132</formula>
    </cfRule>
    <cfRule type="cellIs" dxfId="7166" priority="1944" operator="lessThan">
      <formula>$O$132</formula>
    </cfRule>
  </conditionalFormatting>
  <conditionalFormatting sqref="AZ132">
    <cfRule type="containsText" dxfId="7165" priority="1937" operator="containsText" text="Score">
      <formula>NOT(ISERROR(SEARCH("Score",AZ132)))</formula>
    </cfRule>
    <cfRule type="cellIs" dxfId="7164" priority="1938" operator="greaterThan">
      <formula>$O$132</formula>
    </cfRule>
    <cfRule type="cellIs" dxfId="7163" priority="1939" operator="equal">
      <formula>$O$132</formula>
    </cfRule>
    <cfRule type="cellIs" dxfId="7162" priority="1940" operator="lessThan">
      <formula>$O$132</formula>
    </cfRule>
  </conditionalFormatting>
  <conditionalFormatting sqref="BA132">
    <cfRule type="containsText" dxfId="7161" priority="1933" operator="containsText" text="Score">
      <formula>NOT(ISERROR(SEARCH("Score",BA132)))</formula>
    </cfRule>
    <cfRule type="cellIs" dxfId="7160" priority="1934" operator="greaterThan">
      <formula>$O$132</formula>
    </cfRule>
    <cfRule type="cellIs" dxfId="7159" priority="1935" operator="equal">
      <formula>$O$132</formula>
    </cfRule>
    <cfRule type="cellIs" dxfId="7158" priority="1936" operator="lessThan">
      <formula>$O$132</formula>
    </cfRule>
  </conditionalFormatting>
  <conditionalFormatting sqref="BB132">
    <cfRule type="containsText" dxfId="7157" priority="1929" operator="containsText" text="Score">
      <formula>NOT(ISERROR(SEARCH("Score",BB132)))</formula>
    </cfRule>
    <cfRule type="cellIs" dxfId="7156" priority="1930" operator="greaterThan">
      <formula>$O$132</formula>
    </cfRule>
    <cfRule type="cellIs" dxfId="7155" priority="1931" operator="equal">
      <formula>$O$132</formula>
    </cfRule>
    <cfRule type="cellIs" dxfId="7154" priority="1932" operator="lessThan">
      <formula>$O$132</formula>
    </cfRule>
  </conditionalFormatting>
  <conditionalFormatting sqref="BC132">
    <cfRule type="containsText" dxfId="7153" priority="1925" operator="containsText" text="Score">
      <formula>NOT(ISERROR(SEARCH("Score",BC132)))</formula>
    </cfRule>
    <cfRule type="cellIs" dxfId="7152" priority="1926" operator="greaterThan">
      <formula>$O$132</formula>
    </cfRule>
    <cfRule type="cellIs" dxfId="7151" priority="1927" operator="equal">
      <formula>$O$132</formula>
    </cfRule>
    <cfRule type="cellIs" dxfId="7150" priority="1928" operator="lessThan">
      <formula>$O$132</formula>
    </cfRule>
  </conditionalFormatting>
  <conditionalFormatting sqref="AL136">
    <cfRule type="containsText" dxfId="7149" priority="1873" operator="containsText" text="Score">
      <formula>NOT(ISERROR(SEARCH("Score",AL136)))</formula>
    </cfRule>
    <cfRule type="cellIs" dxfId="7148" priority="1874" operator="greaterThan">
      <formula>$O$136</formula>
    </cfRule>
    <cfRule type="cellIs" dxfId="7147" priority="1875" operator="equal">
      <formula>$O$136</formula>
    </cfRule>
    <cfRule type="cellIs" dxfId="7146" priority="1876" operator="lessThan">
      <formula>$O$136</formula>
    </cfRule>
  </conditionalFormatting>
  <conditionalFormatting sqref="AM136">
    <cfRule type="containsText" dxfId="7145" priority="1869" operator="containsText" text="Score">
      <formula>NOT(ISERROR(SEARCH("Score",AM136)))</formula>
    </cfRule>
    <cfRule type="cellIs" dxfId="7144" priority="1870" operator="greaterThan">
      <formula>$O$136</formula>
    </cfRule>
    <cfRule type="cellIs" dxfId="7143" priority="1871" operator="equal">
      <formula>$O$136</formula>
    </cfRule>
    <cfRule type="cellIs" dxfId="7142" priority="1872" operator="lessThan">
      <formula>$O$136</formula>
    </cfRule>
  </conditionalFormatting>
  <conditionalFormatting sqref="AN136">
    <cfRule type="containsText" dxfId="7141" priority="1865" operator="containsText" text="Score">
      <formula>NOT(ISERROR(SEARCH("Score",AN136)))</formula>
    </cfRule>
    <cfRule type="cellIs" dxfId="7140" priority="1866" operator="greaterThan">
      <formula>$O$136</formula>
    </cfRule>
    <cfRule type="cellIs" dxfId="7139" priority="1867" operator="equal">
      <formula>$O$136</formula>
    </cfRule>
    <cfRule type="cellIs" dxfId="7138" priority="1868" operator="lessThan">
      <formula>$O$136</formula>
    </cfRule>
  </conditionalFormatting>
  <conditionalFormatting sqref="AO136">
    <cfRule type="containsText" dxfId="7137" priority="1861" operator="containsText" text="Score">
      <formula>NOT(ISERROR(SEARCH("Score",AO136)))</formula>
    </cfRule>
    <cfRule type="cellIs" dxfId="7136" priority="1862" operator="greaterThan">
      <formula>$O$136</formula>
    </cfRule>
    <cfRule type="cellIs" dxfId="7135" priority="1863" operator="equal">
      <formula>$O$136</formula>
    </cfRule>
    <cfRule type="cellIs" dxfId="7134" priority="1864" operator="lessThan">
      <formula>$O$136</formula>
    </cfRule>
  </conditionalFormatting>
  <conditionalFormatting sqref="AP136">
    <cfRule type="containsText" dxfId="7133" priority="1857" operator="containsText" text="Score">
      <formula>NOT(ISERROR(SEARCH("Score",AP136)))</formula>
    </cfRule>
    <cfRule type="cellIs" dxfId="7132" priority="1858" operator="greaterThan">
      <formula>$O$136</formula>
    </cfRule>
    <cfRule type="cellIs" dxfId="7131" priority="1859" operator="equal">
      <formula>$O$136</formula>
    </cfRule>
    <cfRule type="cellIs" dxfId="7130" priority="1860" operator="lessThan">
      <formula>$O$136</formula>
    </cfRule>
  </conditionalFormatting>
  <conditionalFormatting sqref="AQ136">
    <cfRule type="containsText" dxfId="7129" priority="1853" operator="containsText" text="Score">
      <formula>NOT(ISERROR(SEARCH("Score",AQ136)))</formula>
    </cfRule>
    <cfRule type="cellIs" dxfId="7128" priority="1854" operator="greaterThan">
      <formula>$O$136</formula>
    </cfRule>
    <cfRule type="cellIs" dxfId="7127" priority="1855" operator="equal">
      <formula>$O$136</formula>
    </cfRule>
    <cfRule type="cellIs" dxfId="7126" priority="1856" operator="lessThan">
      <formula>$O$136</formula>
    </cfRule>
  </conditionalFormatting>
  <conditionalFormatting sqref="AR136">
    <cfRule type="containsText" dxfId="7125" priority="1849" operator="containsText" text="Score">
      <formula>NOT(ISERROR(SEARCH("Score",AR136)))</formula>
    </cfRule>
    <cfRule type="cellIs" dxfId="7124" priority="1850" operator="greaterThan">
      <formula>$O$136</formula>
    </cfRule>
    <cfRule type="cellIs" dxfId="7123" priority="1851" operator="equal">
      <formula>$O$136</formula>
    </cfRule>
    <cfRule type="cellIs" dxfId="7122" priority="1852" operator="lessThan">
      <formula>$O$136</formula>
    </cfRule>
  </conditionalFormatting>
  <conditionalFormatting sqref="AS136">
    <cfRule type="containsText" dxfId="7121" priority="1845" operator="containsText" text="Score">
      <formula>NOT(ISERROR(SEARCH("Score",AS136)))</formula>
    </cfRule>
    <cfRule type="cellIs" dxfId="7120" priority="1846" operator="greaterThan">
      <formula>$O$136</formula>
    </cfRule>
    <cfRule type="cellIs" dxfId="7119" priority="1847" operator="equal">
      <formula>$O$136</formula>
    </cfRule>
    <cfRule type="cellIs" dxfId="7118" priority="1848" operator="lessThan">
      <formula>$O$136</formula>
    </cfRule>
  </conditionalFormatting>
  <conditionalFormatting sqref="AT136">
    <cfRule type="containsText" dxfId="7117" priority="1841" operator="containsText" text="Score">
      <formula>NOT(ISERROR(SEARCH("Score",AT136)))</formula>
    </cfRule>
    <cfRule type="cellIs" dxfId="7116" priority="1842" operator="greaterThan">
      <formula>$O$136</formula>
    </cfRule>
    <cfRule type="cellIs" dxfId="7115" priority="1843" operator="equal">
      <formula>$O$136</formula>
    </cfRule>
    <cfRule type="cellIs" dxfId="7114" priority="1844" operator="lessThan">
      <formula>$O$136</formula>
    </cfRule>
  </conditionalFormatting>
  <conditionalFormatting sqref="AU136">
    <cfRule type="containsText" dxfId="7113" priority="1837" operator="containsText" text="Score">
      <formula>NOT(ISERROR(SEARCH("Score",AU136)))</formula>
    </cfRule>
    <cfRule type="cellIs" dxfId="7112" priority="1838" operator="greaterThan">
      <formula>$O$136</formula>
    </cfRule>
    <cfRule type="cellIs" dxfId="7111" priority="1839" operator="equal">
      <formula>$O$136</formula>
    </cfRule>
    <cfRule type="cellIs" dxfId="7110" priority="1840" operator="lessThan">
      <formula>$O$136</formula>
    </cfRule>
  </conditionalFormatting>
  <conditionalFormatting sqref="AV136">
    <cfRule type="containsText" dxfId="7109" priority="1833" operator="containsText" text="Score">
      <formula>NOT(ISERROR(SEARCH("Score",AV136)))</formula>
    </cfRule>
    <cfRule type="cellIs" dxfId="7108" priority="1834" operator="greaterThan">
      <formula>$O$136</formula>
    </cfRule>
    <cfRule type="cellIs" dxfId="7107" priority="1835" operator="equal">
      <formula>$O$136</formula>
    </cfRule>
    <cfRule type="cellIs" dxfId="7106" priority="1836" operator="lessThan">
      <formula>$O$136</formula>
    </cfRule>
  </conditionalFormatting>
  <conditionalFormatting sqref="AW136">
    <cfRule type="containsText" dxfId="7105" priority="1829" operator="containsText" text="Score">
      <formula>NOT(ISERROR(SEARCH("Score",AW136)))</formula>
    </cfRule>
    <cfRule type="cellIs" dxfId="7104" priority="1830" operator="greaterThan">
      <formula>$O$136</formula>
    </cfRule>
    <cfRule type="cellIs" dxfId="7103" priority="1831" operator="equal">
      <formula>$O$136</formula>
    </cfRule>
    <cfRule type="cellIs" dxfId="7102" priority="1832" operator="lessThan">
      <formula>$O$136</formula>
    </cfRule>
  </conditionalFormatting>
  <conditionalFormatting sqref="AX136">
    <cfRule type="containsText" dxfId="7101" priority="1825" operator="containsText" text="Score">
      <formula>NOT(ISERROR(SEARCH("Score",AX136)))</formula>
    </cfRule>
    <cfRule type="cellIs" dxfId="7100" priority="1826" operator="greaterThan">
      <formula>$O$136</formula>
    </cfRule>
    <cfRule type="cellIs" dxfId="7099" priority="1827" operator="equal">
      <formula>$O$136</formula>
    </cfRule>
    <cfRule type="cellIs" dxfId="7098" priority="1828" operator="lessThan">
      <formula>$O$136</formula>
    </cfRule>
  </conditionalFormatting>
  <conditionalFormatting sqref="AY136">
    <cfRule type="containsText" dxfId="7097" priority="1821" operator="containsText" text="Score">
      <formula>NOT(ISERROR(SEARCH("Score",AY136)))</formula>
    </cfRule>
    <cfRule type="cellIs" dxfId="7096" priority="1822" operator="greaterThan">
      <formula>$O$136</formula>
    </cfRule>
    <cfRule type="cellIs" dxfId="7095" priority="1823" operator="equal">
      <formula>$O$136</formula>
    </cfRule>
    <cfRule type="cellIs" dxfId="7094" priority="1824" operator="lessThan">
      <formula>$O$136</formula>
    </cfRule>
  </conditionalFormatting>
  <conditionalFormatting sqref="AZ136">
    <cfRule type="containsText" dxfId="7093" priority="1817" operator="containsText" text="Score">
      <formula>NOT(ISERROR(SEARCH("Score",AZ136)))</formula>
    </cfRule>
    <cfRule type="cellIs" dxfId="7092" priority="1818" operator="greaterThan">
      <formula>$O$136</formula>
    </cfRule>
    <cfRule type="cellIs" dxfId="7091" priority="1819" operator="equal">
      <formula>$O$136</formula>
    </cfRule>
    <cfRule type="cellIs" dxfId="7090" priority="1820" operator="lessThan">
      <formula>$O$136</formula>
    </cfRule>
  </conditionalFormatting>
  <conditionalFormatting sqref="BA136">
    <cfRule type="containsText" dxfId="7089" priority="1813" operator="containsText" text="Score">
      <formula>NOT(ISERROR(SEARCH("Score",BA136)))</formula>
    </cfRule>
    <cfRule type="cellIs" dxfId="7088" priority="1814" operator="greaterThan">
      <formula>$O$136</formula>
    </cfRule>
    <cfRule type="cellIs" dxfId="7087" priority="1815" operator="equal">
      <formula>$O$136</formula>
    </cfRule>
    <cfRule type="cellIs" dxfId="7086" priority="1816" operator="lessThan">
      <formula>$O$136</formula>
    </cfRule>
  </conditionalFormatting>
  <conditionalFormatting sqref="BB136">
    <cfRule type="containsText" dxfId="7085" priority="1809" operator="containsText" text="Score">
      <formula>NOT(ISERROR(SEARCH("Score",BB136)))</formula>
    </cfRule>
    <cfRule type="cellIs" dxfId="7084" priority="1810" operator="greaterThan">
      <formula>$O$136</formula>
    </cfRule>
    <cfRule type="cellIs" dxfId="7083" priority="1811" operator="equal">
      <formula>$O$136</formula>
    </cfRule>
    <cfRule type="cellIs" dxfId="7082" priority="1812" operator="lessThan">
      <formula>$O$136</formula>
    </cfRule>
  </conditionalFormatting>
  <conditionalFormatting sqref="BC136">
    <cfRule type="containsText" dxfId="7081" priority="1805" operator="containsText" text="Score">
      <formula>NOT(ISERROR(SEARCH("Score",BC136)))</formula>
    </cfRule>
    <cfRule type="cellIs" dxfId="7080" priority="1806" operator="greaterThan">
      <formula>$O$136</formula>
    </cfRule>
    <cfRule type="cellIs" dxfId="7079" priority="1807" operator="equal">
      <formula>$O$136</formula>
    </cfRule>
    <cfRule type="cellIs" dxfId="7078" priority="1808" operator="lessThan">
      <formula>$O$136</formula>
    </cfRule>
  </conditionalFormatting>
  <conditionalFormatting sqref="BD136">
    <cfRule type="containsText" dxfId="7077" priority="1801" operator="containsText" text="Score">
      <formula>NOT(ISERROR(SEARCH("Score",BD136)))</formula>
    </cfRule>
    <cfRule type="cellIs" dxfId="7076" priority="1802" operator="greaterThan">
      <formula>$O$136</formula>
    </cfRule>
    <cfRule type="cellIs" dxfId="7075" priority="1803" operator="equal">
      <formula>$O$136</formula>
    </cfRule>
    <cfRule type="cellIs" dxfId="7074" priority="1804" operator="lessThan">
      <formula>$O$136</formula>
    </cfRule>
  </conditionalFormatting>
  <conditionalFormatting sqref="AL147">
    <cfRule type="containsText" dxfId="7073" priority="1749" operator="containsText" text="Score">
      <formula>NOT(ISERROR(SEARCH("Score",AL147)))</formula>
    </cfRule>
    <cfRule type="cellIs" dxfId="7072" priority="1750" operator="greaterThan">
      <formula>$O$147</formula>
    </cfRule>
    <cfRule type="cellIs" dxfId="7071" priority="1751" operator="equal">
      <formula>$O$147</formula>
    </cfRule>
    <cfRule type="cellIs" dxfId="7070" priority="1752" operator="lessThan">
      <formula>$O$147</formula>
    </cfRule>
  </conditionalFormatting>
  <conditionalFormatting sqref="AM147">
    <cfRule type="containsText" dxfId="7069" priority="1745" operator="containsText" text="Score">
      <formula>NOT(ISERROR(SEARCH("Score",AM147)))</formula>
    </cfRule>
    <cfRule type="cellIs" dxfId="7068" priority="1746" operator="greaterThan">
      <formula>$O$147</formula>
    </cfRule>
    <cfRule type="cellIs" dxfId="7067" priority="1747" operator="equal">
      <formula>$O$147</formula>
    </cfRule>
    <cfRule type="cellIs" dxfId="7066" priority="1748" operator="lessThan">
      <formula>$O$147</formula>
    </cfRule>
  </conditionalFormatting>
  <conditionalFormatting sqref="AN147">
    <cfRule type="containsText" dxfId="7065" priority="1741" operator="containsText" text="Score">
      <formula>NOT(ISERROR(SEARCH("Score",AN147)))</formula>
    </cfRule>
    <cfRule type="cellIs" dxfId="7064" priority="1742" operator="greaterThan">
      <formula>$O$147</formula>
    </cfRule>
    <cfRule type="cellIs" dxfId="7063" priority="1743" operator="equal">
      <formula>$O$147</formula>
    </cfRule>
    <cfRule type="cellIs" dxfId="7062" priority="1744" operator="lessThan">
      <formula>$O$147</formula>
    </cfRule>
  </conditionalFormatting>
  <conditionalFormatting sqref="AO147">
    <cfRule type="containsText" dxfId="7061" priority="1737" operator="containsText" text="Score">
      <formula>NOT(ISERROR(SEARCH("Score",AO147)))</formula>
    </cfRule>
    <cfRule type="cellIs" dxfId="7060" priority="1738" operator="greaterThan">
      <formula>$O$147</formula>
    </cfRule>
    <cfRule type="cellIs" dxfId="7059" priority="1739" operator="equal">
      <formula>$O$147</formula>
    </cfRule>
    <cfRule type="cellIs" dxfId="7058" priority="1740" operator="lessThan">
      <formula>$O$147</formula>
    </cfRule>
  </conditionalFormatting>
  <conditionalFormatting sqref="AP147">
    <cfRule type="containsText" dxfId="7057" priority="1733" operator="containsText" text="Score">
      <formula>NOT(ISERROR(SEARCH("Score",AP147)))</formula>
    </cfRule>
    <cfRule type="cellIs" dxfId="7056" priority="1734" operator="greaterThan">
      <formula>$O$147</formula>
    </cfRule>
    <cfRule type="cellIs" dxfId="7055" priority="1735" operator="equal">
      <formula>$O$147</formula>
    </cfRule>
    <cfRule type="cellIs" dxfId="7054" priority="1736" operator="lessThan">
      <formula>$O$147</formula>
    </cfRule>
  </conditionalFormatting>
  <conditionalFormatting sqref="AQ147">
    <cfRule type="containsText" dxfId="7053" priority="1729" operator="containsText" text="Score">
      <formula>NOT(ISERROR(SEARCH("Score",AQ147)))</formula>
    </cfRule>
    <cfRule type="cellIs" dxfId="7052" priority="1730" operator="greaterThan">
      <formula>$O$147</formula>
    </cfRule>
    <cfRule type="cellIs" dxfId="7051" priority="1731" operator="equal">
      <formula>$O$147</formula>
    </cfRule>
    <cfRule type="cellIs" dxfId="7050" priority="1732" operator="lessThan">
      <formula>$O$147</formula>
    </cfRule>
  </conditionalFormatting>
  <conditionalFormatting sqref="AR147">
    <cfRule type="containsText" dxfId="7049" priority="1725" operator="containsText" text="Score">
      <formula>NOT(ISERROR(SEARCH("Score",AR147)))</formula>
    </cfRule>
    <cfRule type="cellIs" dxfId="7048" priority="1726" operator="greaterThan">
      <formula>$O$147</formula>
    </cfRule>
    <cfRule type="cellIs" dxfId="7047" priority="1727" operator="equal">
      <formula>$O$147</formula>
    </cfRule>
    <cfRule type="cellIs" dxfId="7046" priority="1728" operator="lessThan">
      <formula>$O$147</formula>
    </cfRule>
  </conditionalFormatting>
  <conditionalFormatting sqref="AS147">
    <cfRule type="containsText" dxfId="7045" priority="1721" operator="containsText" text="Score">
      <formula>NOT(ISERROR(SEARCH("Score",AS147)))</formula>
    </cfRule>
    <cfRule type="cellIs" dxfId="7044" priority="1722" operator="greaterThan">
      <formula>$O$147</formula>
    </cfRule>
    <cfRule type="cellIs" dxfId="7043" priority="1723" operator="equal">
      <formula>$O$147</formula>
    </cfRule>
    <cfRule type="cellIs" dxfId="7042" priority="1724" operator="lessThan">
      <formula>$O$147</formula>
    </cfRule>
  </conditionalFormatting>
  <conditionalFormatting sqref="AT147">
    <cfRule type="containsText" dxfId="7041" priority="1717" operator="containsText" text="Score">
      <formula>NOT(ISERROR(SEARCH("Score",AT147)))</formula>
    </cfRule>
    <cfRule type="cellIs" dxfId="7040" priority="1718" operator="greaterThan">
      <formula>$O$147</formula>
    </cfRule>
    <cfRule type="cellIs" dxfId="7039" priority="1719" operator="equal">
      <formula>$O$147</formula>
    </cfRule>
    <cfRule type="cellIs" dxfId="7038" priority="1720" operator="lessThan">
      <formula>$O$147</formula>
    </cfRule>
  </conditionalFormatting>
  <conditionalFormatting sqref="AU147">
    <cfRule type="containsText" dxfId="7037" priority="1713" operator="containsText" text="Score">
      <formula>NOT(ISERROR(SEARCH("Score",AU147)))</formula>
    </cfRule>
    <cfRule type="cellIs" dxfId="7036" priority="1714" operator="greaterThan">
      <formula>$O$147</formula>
    </cfRule>
    <cfRule type="cellIs" dxfId="7035" priority="1715" operator="equal">
      <formula>$O$147</formula>
    </cfRule>
    <cfRule type="cellIs" dxfId="7034" priority="1716" operator="lessThan">
      <formula>$O$147</formula>
    </cfRule>
  </conditionalFormatting>
  <conditionalFormatting sqref="AV147">
    <cfRule type="containsText" dxfId="7033" priority="1709" operator="containsText" text="Score">
      <formula>NOT(ISERROR(SEARCH("Score",AV147)))</formula>
    </cfRule>
    <cfRule type="cellIs" dxfId="7032" priority="1710" operator="greaterThan">
      <formula>$O$147</formula>
    </cfRule>
    <cfRule type="cellIs" dxfId="7031" priority="1711" operator="equal">
      <formula>$O$147</formula>
    </cfRule>
    <cfRule type="cellIs" dxfId="7030" priority="1712" operator="lessThan">
      <formula>$O$147</formula>
    </cfRule>
  </conditionalFormatting>
  <conditionalFormatting sqref="AW147">
    <cfRule type="containsText" dxfId="7029" priority="1705" operator="containsText" text="Score">
      <formula>NOT(ISERROR(SEARCH("Score",AW147)))</formula>
    </cfRule>
    <cfRule type="cellIs" dxfId="7028" priority="1706" operator="greaterThan">
      <formula>$O$147</formula>
    </cfRule>
    <cfRule type="cellIs" dxfId="7027" priority="1707" operator="equal">
      <formula>$O$147</formula>
    </cfRule>
    <cfRule type="cellIs" dxfId="7026" priority="1708" operator="lessThan">
      <formula>$O$147</formula>
    </cfRule>
  </conditionalFormatting>
  <conditionalFormatting sqref="AX147">
    <cfRule type="containsText" dxfId="7025" priority="1701" operator="containsText" text="Score">
      <formula>NOT(ISERROR(SEARCH("Score",AX147)))</formula>
    </cfRule>
    <cfRule type="cellIs" dxfId="7024" priority="1702" operator="greaterThan">
      <formula>$O$147</formula>
    </cfRule>
    <cfRule type="cellIs" dxfId="7023" priority="1703" operator="equal">
      <formula>$O$147</formula>
    </cfRule>
    <cfRule type="cellIs" dxfId="7022" priority="1704" operator="lessThan">
      <formula>$O$147</formula>
    </cfRule>
  </conditionalFormatting>
  <conditionalFormatting sqref="AY147">
    <cfRule type="containsText" dxfId="7021" priority="1697" operator="containsText" text="Score">
      <formula>NOT(ISERROR(SEARCH("Score",AY147)))</formula>
    </cfRule>
    <cfRule type="cellIs" dxfId="7020" priority="1698" operator="greaterThan">
      <formula>$O$147</formula>
    </cfRule>
    <cfRule type="cellIs" dxfId="7019" priority="1699" operator="equal">
      <formula>$O$147</formula>
    </cfRule>
    <cfRule type="cellIs" dxfId="7018" priority="1700" operator="lessThan">
      <formula>$O$147</formula>
    </cfRule>
  </conditionalFormatting>
  <conditionalFormatting sqref="AZ147">
    <cfRule type="containsText" dxfId="7017" priority="1693" operator="containsText" text="Score">
      <formula>NOT(ISERROR(SEARCH("Score",AZ147)))</formula>
    </cfRule>
    <cfRule type="cellIs" dxfId="7016" priority="1694" operator="greaterThan">
      <formula>$O$147</formula>
    </cfRule>
    <cfRule type="cellIs" dxfId="7015" priority="1695" operator="equal">
      <formula>$O$147</formula>
    </cfRule>
    <cfRule type="cellIs" dxfId="7014" priority="1696" operator="lessThan">
      <formula>$O$147</formula>
    </cfRule>
  </conditionalFormatting>
  <conditionalFormatting sqref="BA147">
    <cfRule type="containsText" dxfId="7013" priority="1689" operator="containsText" text="Score">
      <formula>NOT(ISERROR(SEARCH("Score",BA147)))</formula>
    </cfRule>
    <cfRule type="cellIs" dxfId="7012" priority="1690" operator="greaterThan">
      <formula>$O$147</formula>
    </cfRule>
    <cfRule type="cellIs" dxfId="7011" priority="1691" operator="equal">
      <formula>$O$147</formula>
    </cfRule>
    <cfRule type="cellIs" dxfId="7010" priority="1692" operator="lessThan">
      <formula>$O$147</formula>
    </cfRule>
  </conditionalFormatting>
  <conditionalFormatting sqref="BB147">
    <cfRule type="containsText" dxfId="7009" priority="1685" operator="containsText" text="Score">
      <formula>NOT(ISERROR(SEARCH("Score",BB147)))</formula>
    </cfRule>
    <cfRule type="cellIs" dxfId="7008" priority="1686" operator="greaterThan">
      <formula>$O$147</formula>
    </cfRule>
    <cfRule type="cellIs" dxfId="7007" priority="1687" operator="equal">
      <formula>$O$147</formula>
    </cfRule>
    <cfRule type="cellIs" dxfId="7006" priority="1688" operator="lessThan">
      <formula>$O$147</formula>
    </cfRule>
  </conditionalFormatting>
  <conditionalFormatting sqref="BC147">
    <cfRule type="containsText" dxfId="7005" priority="1681" operator="containsText" text="Score">
      <formula>NOT(ISERROR(SEARCH("Score",BC147)))</formula>
    </cfRule>
    <cfRule type="cellIs" dxfId="7004" priority="1682" operator="greaterThan">
      <formula>$O$147</formula>
    </cfRule>
    <cfRule type="cellIs" dxfId="7003" priority="1683" operator="equal">
      <formula>$O$147</formula>
    </cfRule>
    <cfRule type="cellIs" dxfId="7002" priority="1684" operator="lessThan">
      <formula>$O$147</formula>
    </cfRule>
  </conditionalFormatting>
  <conditionalFormatting sqref="AL143">
    <cfRule type="containsText" dxfId="7001" priority="1629" operator="containsText" text="Score">
      <formula>NOT(ISERROR(SEARCH("Score",AL143)))</formula>
    </cfRule>
    <cfRule type="cellIs" dxfId="7000" priority="1630" operator="greaterThan">
      <formula>$O$143</formula>
    </cfRule>
    <cfRule type="cellIs" dxfId="6999" priority="1631" operator="equal">
      <formula>$O$143</formula>
    </cfRule>
    <cfRule type="cellIs" dxfId="6998" priority="1632" operator="lessThan">
      <formula>$O$143</formula>
    </cfRule>
  </conditionalFormatting>
  <conditionalFormatting sqref="AM143">
    <cfRule type="containsText" dxfId="6997" priority="1625" operator="containsText" text="Score">
      <formula>NOT(ISERROR(SEARCH("Score",AM143)))</formula>
    </cfRule>
    <cfRule type="cellIs" dxfId="6996" priority="1626" operator="greaterThan">
      <formula>$O$143</formula>
    </cfRule>
    <cfRule type="cellIs" dxfId="6995" priority="1627" operator="equal">
      <formula>$O$143</formula>
    </cfRule>
    <cfRule type="cellIs" dxfId="6994" priority="1628" operator="lessThan">
      <formula>$O$143</formula>
    </cfRule>
  </conditionalFormatting>
  <conditionalFormatting sqref="AN143">
    <cfRule type="containsText" dxfId="6993" priority="1621" operator="containsText" text="Score">
      <formula>NOT(ISERROR(SEARCH("Score",AN143)))</formula>
    </cfRule>
    <cfRule type="cellIs" dxfId="6992" priority="1622" operator="greaterThan">
      <formula>$O$143</formula>
    </cfRule>
    <cfRule type="cellIs" dxfId="6991" priority="1623" operator="equal">
      <formula>$O$143</formula>
    </cfRule>
    <cfRule type="cellIs" dxfId="6990" priority="1624" operator="lessThan">
      <formula>$O$143</formula>
    </cfRule>
  </conditionalFormatting>
  <conditionalFormatting sqref="AO143">
    <cfRule type="containsText" dxfId="6989" priority="1617" operator="containsText" text="Score">
      <formula>NOT(ISERROR(SEARCH("Score",AO143)))</formula>
    </cfRule>
    <cfRule type="cellIs" dxfId="6988" priority="1618" operator="greaterThan">
      <formula>$O$143</formula>
    </cfRule>
    <cfRule type="cellIs" dxfId="6987" priority="1619" operator="equal">
      <formula>$O$143</formula>
    </cfRule>
    <cfRule type="cellIs" dxfId="6986" priority="1620" operator="lessThan">
      <formula>$O$143</formula>
    </cfRule>
  </conditionalFormatting>
  <conditionalFormatting sqref="AP143">
    <cfRule type="containsText" dxfId="6985" priority="1613" operator="containsText" text="Score">
      <formula>NOT(ISERROR(SEARCH("Score",AP143)))</formula>
    </cfRule>
    <cfRule type="cellIs" dxfId="6984" priority="1614" operator="greaterThan">
      <formula>$O$143</formula>
    </cfRule>
    <cfRule type="cellIs" dxfId="6983" priority="1615" operator="equal">
      <formula>$O$143</formula>
    </cfRule>
    <cfRule type="cellIs" dxfId="6982" priority="1616" operator="lessThan">
      <formula>$O$143</formula>
    </cfRule>
  </conditionalFormatting>
  <conditionalFormatting sqref="AQ143">
    <cfRule type="containsText" dxfId="6981" priority="1609" operator="containsText" text="Score">
      <formula>NOT(ISERROR(SEARCH("Score",AQ143)))</formula>
    </cfRule>
    <cfRule type="cellIs" dxfId="6980" priority="1610" operator="greaterThan">
      <formula>$O$143</formula>
    </cfRule>
    <cfRule type="cellIs" dxfId="6979" priority="1611" operator="equal">
      <formula>$O$143</formula>
    </cfRule>
    <cfRule type="cellIs" dxfId="6978" priority="1612" operator="lessThan">
      <formula>$O$143</formula>
    </cfRule>
  </conditionalFormatting>
  <conditionalFormatting sqref="AR143">
    <cfRule type="containsText" dxfId="6977" priority="1605" operator="containsText" text="Score">
      <formula>NOT(ISERROR(SEARCH("Score",AR143)))</formula>
    </cfRule>
    <cfRule type="cellIs" dxfId="6976" priority="1606" operator="greaterThan">
      <formula>$O$143</formula>
    </cfRule>
    <cfRule type="cellIs" dxfId="6975" priority="1607" operator="equal">
      <formula>$O$143</formula>
    </cfRule>
    <cfRule type="cellIs" dxfId="6974" priority="1608" operator="lessThan">
      <formula>$O$143</formula>
    </cfRule>
  </conditionalFormatting>
  <conditionalFormatting sqref="AS143">
    <cfRule type="containsText" dxfId="6973" priority="1601" operator="containsText" text="Score">
      <formula>NOT(ISERROR(SEARCH("Score",AS143)))</formula>
    </cfRule>
    <cfRule type="cellIs" dxfId="6972" priority="1602" operator="greaterThan">
      <formula>$O$143</formula>
    </cfRule>
    <cfRule type="cellIs" dxfId="6971" priority="1603" operator="equal">
      <formula>$O$143</formula>
    </cfRule>
    <cfRule type="cellIs" dxfId="6970" priority="1604" operator="lessThan">
      <formula>$O$143</formula>
    </cfRule>
  </conditionalFormatting>
  <conditionalFormatting sqref="AT143">
    <cfRule type="containsText" dxfId="6969" priority="1597" operator="containsText" text="Score">
      <formula>NOT(ISERROR(SEARCH("Score",AT143)))</formula>
    </cfRule>
    <cfRule type="cellIs" dxfId="6968" priority="1598" operator="greaterThan">
      <formula>$O$143</formula>
    </cfRule>
    <cfRule type="cellIs" dxfId="6967" priority="1599" operator="equal">
      <formula>$O$143</formula>
    </cfRule>
    <cfRule type="cellIs" dxfId="6966" priority="1600" operator="lessThan">
      <formula>$O$143</formula>
    </cfRule>
  </conditionalFormatting>
  <conditionalFormatting sqref="AU143">
    <cfRule type="containsText" dxfId="6965" priority="1593" operator="containsText" text="Score">
      <formula>NOT(ISERROR(SEARCH("Score",AU143)))</formula>
    </cfRule>
    <cfRule type="cellIs" dxfId="6964" priority="1594" operator="greaterThan">
      <formula>$O$143</formula>
    </cfRule>
    <cfRule type="cellIs" dxfId="6963" priority="1595" operator="equal">
      <formula>$O$143</formula>
    </cfRule>
    <cfRule type="cellIs" dxfId="6962" priority="1596" operator="lessThan">
      <formula>$O$143</formula>
    </cfRule>
  </conditionalFormatting>
  <conditionalFormatting sqref="AV143">
    <cfRule type="containsText" dxfId="6961" priority="1589" operator="containsText" text="Score">
      <formula>NOT(ISERROR(SEARCH("Score",AV143)))</formula>
    </cfRule>
    <cfRule type="cellIs" dxfId="6960" priority="1590" operator="greaterThan">
      <formula>$O$143</formula>
    </cfRule>
    <cfRule type="cellIs" dxfId="6959" priority="1591" operator="equal">
      <formula>$O$143</formula>
    </cfRule>
    <cfRule type="cellIs" dxfId="6958" priority="1592" operator="lessThan">
      <formula>$O$143</formula>
    </cfRule>
  </conditionalFormatting>
  <conditionalFormatting sqref="AW143">
    <cfRule type="containsText" dxfId="6957" priority="1585" operator="containsText" text="Score">
      <formula>NOT(ISERROR(SEARCH("Score",AW143)))</formula>
    </cfRule>
    <cfRule type="cellIs" dxfId="6956" priority="1586" operator="greaterThan">
      <formula>$O$143</formula>
    </cfRule>
    <cfRule type="cellIs" dxfId="6955" priority="1587" operator="equal">
      <formula>$O$143</formula>
    </cfRule>
    <cfRule type="cellIs" dxfId="6954" priority="1588" operator="lessThan">
      <formula>$O$143</formula>
    </cfRule>
  </conditionalFormatting>
  <conditionalFormatting sqref="AX143">
    <cfRule type="containsText" dxfId="6953" priority="1581" operator="containsText" text="Score">
      <formula>NOT(ISERROR(SEARCH("Score",AX143)))</formula>
    </cfRule>
    <cfRule type="cellIs" dxfId="6952" priority="1582" operator="greaterThan">
      <formula>$O$143</formula>
    </cfRule>
    <cfRule type="cellIs" dxfId="6951" priority="1583" operator="equal">
      <formula>$O$143</formula>
    </cfRule>
    <cfRule type="cellIs" dxfId="6950" priority="1584" operator="lessThan">
      <formula>$O$143</formula>
    </cfRule>
  </conditionalFormatting>
  <conditionalFormatting sqref="AY143">
    <cfRule type="containsText" dxfId="6949" priority="1577" operator="containsText" text="Score">
      <formula>NOT(ISERROR(SEARCH("Score",AY143)))</formula>
    </cfRule>
    <cfRule type="cellIs" dxfId="6948" priority="1578" operator="greaterThan">
      <formula>$O$143</formula>
    </cfRule>
    <cfRule type="cellIs" dxfId="6947" priority="1579" operator="equal">
      <formula>$O$143</formula>
    </cfRule>
    <cfRule type="cellIs" dxfId="6946" priority="1580" operator="lessThan">
      <formula>$O$143</formula>
    </cfRule>
  </conditionalFormatting>
  <conditionalFormatting sqref="AZ143">
    <cfRule type="containsText" dxfId="6945" priority="1573" operator="containsText" text="Score">
      <formula>NOT(ISERROR(SEARCH("Score",AZ143)))</formula>
    </cfRule>
    <cfRule type="cellIs" dxfId="6944" priority="1574" operator="greaterThan">
      <formula>$O$143</formula>
    </cfRule>
    <cfRule type="cellIs" dxfId="6943" priority="1575" operator="equal">
      <formula>$O$143</formula>
    </cfRule>
    <cfRule type="cellIs" dxfId="6942" priority="1576" operator="lessThan">
      <formula>$O$143</formula>
    </cfRule>
  </conditionalFormatting>
  <conditionalFormatting sqref="BA143">
    <cfRule type="containsText" dxfId="6941" priority="1569" operator="containsText" text="Score">
      <formula>NOT(ISERROR(SEARCH("Score",BA143)))</formula>
    </cfRule>
    <cfRule type="cellIs" dxfId="6940" priority="1570" operator="greaterThan">
      <formula>$O$143</formula>
    </cfRule>
    <cfRule type="cellIs" dxfId="6939" priority="1571" operator="equal">
      <formula>$O$143</formula>
    </cfRule>
    <cfRule type="cellIs" dxfId="6938" priority="1572" operator="lessThan">
      <formula>$O$143</formula>
    </cfRule>
  </conditionalFormatting>
  <conditionalFormatting sqref="BB143">
    <cfRule type="containsText" dxfId="6937" priority="1565" operator="containsText" text="Score">
      <formula>NOT(ISERROR(SEARCH("Score",BB143)))</formula>
    </cfRule>
    <cfRule type="cellIs" dxfId="6936" priority="1566" operator="greaterThan">
      <formula>$O$143</formula>
    </cfRule>
    <cfRule type="cellIs" dxfId="6935" priority="1567" operator="equal">
      <formula>$O$143</formula>
    </cfRule>
    <cfRule type="cellIs" dxfId="6934" priority="1568" operator="lessThan">
      <formula>$O$143</formula>
    </cfRule>
  </conditionalFormatting>
  <conditionalFormatting sqref="BC143">
    <cfRule type="containsText" dxfId="6933" priority="1561" operator="containsText" text="Score">
      <formula>NOT(ISERROR(SEARCH("Score",BC143)))</formula>
    </cfRule>
    <cfRule type="cellIs" dxfId="6932" priority="1562" operator="greaterThan">
      <formula>$O$143</formula>
    </cfRule>
    <cfRule type="cellIs" dxfId="6931" priority="1563" operator="equal">
      <formula>$O$143</formula>
    </cfRule>
    <cfRule type="cellIs" dxfId="6930" priority="1564" operator="lessThan">
      <formula>$O$143</formula>
    </cfRule>
  </conditionalFormatting>
  <conditionalFormatting sqref="AL151">
    <cfRule type="containsText" dxfId="6929" priority="1509" operator="containsText" text="Score">
      <formula>NOT(ISERROR(SEARCH("Score",AL151)))</formula>
    </cfRule>
    <cfRule type="cellIs" dxfId="6928" priority="1510" operator="greaterThan">
      <formula>$O$151</formula>
    </cfRule>
    <cfRule type="cellIs" dxfId="6927" priority="1511" operator="equal">
      <formula>$O$151</formula>
    </cfRule>
    <cfRule type="cellIs" dxfId="6926" priority="1512" operator="lessThan">
      <formula>$O$151</formula>
    </cfRule>
  </conditionalFormatting>
  <conditionalFormatting sqref="AM151">
    <cfRule type="containsText" dxfId="6925" priority="1505" operator="containsText" text="Score">
      <formula>NOT(ISERROR(SEARCH("Score",AM151)))</formula>
    </cfRule>
    <cfRule type="cellIs" dxfId="6924" priority="1506" operator="greaterThan">
      <formula>$O$151</formula>
    </cfRule>
    <cfRule type="cellIs" dxfId="6923" priority="1507" operator="equal">
      <formula>$O$151</formula>
    </cfRule>
    <cfRule type="cellIs" dxfId="6922" priority="1508" operator="lessThan">
      <formula>$O$151</formula>
    </cfRule>
  </conditionalFormatting>
  <conditionalFormatting sqref="AN151">
    <cfRule type="containsText" dxfId="6921" priority="1501" operator="containsText" text="Score">
      <formula>NOT(ISERROR(SEARCH("Score",AN151)))</formula>
    </cfRule>
    <cfRule type="cellIs" dxfId="6920" priority="1502" operator="greaterThan">
      <formula>$O$151</formula>
    </cfRule>
    <cfRule type="cellIs" dxfId="6919" priority="1503" operator="equal">
      <formula>$O$151</formula>
    </cfRule>
    <cfRule type="cellIs" dxfId="6918" priority="1504" operator="lessThan">
      <formula>$O$151</formula>
    </cfRule>
  </conditionalFormatting>
  <conditionalFormatting sqref="AO151">
    <cfRule type="containsText" dxfId="6917" priority="1497" operator="containsText" text="Score">
      <formula>NOT(ISERROR(SEARCH("Score",AO151)))</formula>
    </cfRule>
    <cfRule type="cellIs" dxfId="6916" priority="1498" operator="greaterThan">
      <formula>$O$151</formula>
    </cfRule>
    <cfRule type="cellIs" dxfId="6915" priority="1499" operator="equal">
      <formula>$O$151</formula>
    </cfRule>
    <cfRule type="cellIs" dxfId="6914" priority="1500" operator="lessThan">
      <formula>$O$151</formula>
    </cfRule>
  </conditionalFormatting>
  <conditionalFormatting sqref="AP151">
    <cfRule type="containsText" dxfId="6913" priority="1493" operator="containsText" text="Score">
      <formula>NOT(ISERROR(SEARCH("Score",AP151)))</formula>
    </cfRule>
    <cfRule type="cellIs" dxfId="6912" priority="1494" operator="greaterThan">
      <formula>$O$151</formula>
    </cfRule>
    <cfRule type="cellIs" dxfId="6911" priority="1495" operator="equal">
      <formula>$O$151</formula>
    </cfRule>
    <cfRule type="cellIs" dxfId="6910" priority="1496" operator="lessThan">
      <formula>$O$151</formula>
    </cfRule>
  </conditionalFormatting>
  <conditionalFormatting sqref="AQ151">
    <cfRule type="containsText" dxfId="6909" priority="1489" operator="containsText" text="Score">
      <formula>NOT(ISERROR(SEARCH("Score",AQ151)))</formula>
    </cfRule>
    <cfRule type="cellIs" dxfId="6908" priority="1490" operator="greaterThan">
      <formula>$O$151</formula>
    </cfRule>
    <cfRule type="cellIs" dxfId="6907" priority="1491" operator="equal">
      <formula>$O$151</formula>
    </cfRule>
    <cfRule type="cellIs" dxfId="6906" priority="1492" operator="lessThan">
      <formula>$O$151</formula>
    </cfRule>
  </conditionalFormatting>
  <conditionalFormatting sqref="AR151">
    <cfRule type="containsText" dxfId="6905" priority="1485" operator="containsText" text="Score">
      <formula>NOT(ISERROR(SEARCH("Score",AR151)))</formula>
    </cfRule>
    <cfRule type="cellIs" dxfId="6904" priority="1486" operator="greaterThan">
      <formula>$O$151</formula>
    </cfRule>
    <cfRule type="cellIs" dxfId="6903" priority="1487" operator="equal">
      <formula>$O$151</formula>
    </cfRule>
    <cfRule type="cellIs" dxfId="6902" priority="1488" operator="lessThan">
      <formula>$O$151</formula>
    </cfRule>
  </conditionalFormatting>
  <conditionalFormatting sqref="AS151">
    <cfRule type="containsText" dxfId="6901" priority="1481" operator="containsText" text="Score">
      <formula>NOT(ISERROR(SEARCH("Score",AS151)))</formula>
    </cfRule>
    <cfRule type="cellIs" dxfId="6900" priority="1482" operator="greaterThan">
      <formula>$O$151</formula>
    </cfRule>
    <cfRule type="cellIs" dxfId="6899" priority="1483" operator="equal">
      <formula>$O$151</formula>
    </cfRule>
    <cfRule type="cellIs" dxfId="6898" priority="1484" operator="lessThan">
      <formula>$O$151</formula>
    </cfRule>
  </conditionalFormatting>
  <conditionalFormatting sqref="AT151">
    <cfRule type="containsText" dxfId="6897" priority="1477" operator="containsText" text="Score">
      <formula>NOT(ISERROR(SEARCH("Score",AT151)))</formula>
    </cfRule>
    <cfRule type="cellIs" dxfId="6896" priority="1478" operator="greaterThan">
      <formula>$O$151</formula>
    </cfRule>
    <cfRule type="cellIs" dxfId="6895" priority="1479" operator="equal">
      <formula>$O$151</formula>
    </cfRule>
    <cfRule type="cellIs" dxfId="6894" priority="1480" operator="lessThan">
      <formula>$O$151</formula>
    </cfRule>
  </conditionalFormatting>
  <conditionalFormatting sqref="AU151">
    <cfRule type="containsText" dxfId="6893" priority="1473" operator="containsText" text="Score">
      <formula>NOT(ISERROR(SEARCH("Score",AU151)))</formula>
    </cfRule>
    <cfRule type="cellIs" dxfId="6892" priority="1474" operator="greaterThan">
      <formula>$O$151</formula>
    </cfRule>
    <cfRule type="cellIs" dxfId="6891" priority="1475" operator="equal">
      <formula>$O$151</formula>
    </cfRule>
    <cfRule type="cellIs" dxfId="6890" priority="1476" operator="lessThan">
      <formula>$O$151</formula>
    </cfRule>
  </conditionalFormatting>
  <conditionalFormatting sqref="AV151">
    <cfRule type="containsText" dxfId="6889" priority="1469" operator="containsText" text="Score">
      <formula>NOT(ISERROR(SEARCH("Score",AV151)))</formula>
    </cfRule>
    <cfRule type="cellIs" dxfId="6888" priority="1470" operator="greaterThan">
      <formula>$O$151</formula>
    </cfRule>
    <cfRule type="cellIs" dxfId="6887" priority="1471" operator="equal">
      <formula>$O$151</formula>
    </cfRule>
    <cfRule type="cellIs" dxfId="6886" priority="1472" operator="lessThan">
      <formula>$O$151</formula>
    </cfRule>
  </conditionalFormatting>
  <conditionalFormatting sqref="AW151">
    <cfRule type="containsText" dxfId="6885" priority="1465" operator="containsText" text="Score">
      <formula>NOT(ISERROR(SEARCH("Score",AW151)))</formula>
    </cfRule>
    <cfRule type="cellIs" dxfId="6884" priority="1466" operator="greaterThan">
      <formula>$O$151</formula>
    </cfRule>
    <cfRule type="cellIs" dxfId="6883" priority="1467" operator="equal">
      <formula>$O$151</formula>
    </cfRule>
    <cfRule type="cellIs" dxfId="6882" priority="1468" operator="lessThan">
      <formula>$O$151</formula>
    </cfRule>
  </conditionalFormatting>
  <conditionalFormatting sqref="AX151">
    <cfRule type="containsText" dxfId="6881" priority="1461" operator="containsText" text="Score">
      <formula>NOT(ISERROR(SEARCH("Score",AX151)))</formula>
    </cfRule>
    <cfRule type="cellIs" dxfId="6880" priority="1462" operator="greaterThan">
      <formula>$O$151</formula>
    </cfRule>
    <cfRule type="cellIs" dxfId="6879" priority="1463" operator="equal">
      <formula>$O$151</formula>
    </cfRule>
    <cfRule type="cellIs" dxfId="6878" priority="1464" operator="lessThan">
      <formula>$O$151</formula>
    </cfRule>
  </conditionalFormatting>
  <conditionalFormatting sqref="AY151">
    <cfRule type="containsText" dxfId="6877" priority="1457" operator="containsText" text="Score">
      <formula>NOT(ISERROR(SEARCH("Score",AY151)))</formula>
    </cfRule>
    <cfRule type="cellIs" dxfId="6876" priority="1458" operator="greaterThan">
      <formula>$O$151</formula>
    </cfRule>
    <cfRule type="cellIs" dxfId="6875" priority="1459" operator="equal">
      <formula>$O$151</formula>
    </cfRule>
    <cfRule type="cellIs" dxfId="6874" priority="1460" operator="lessThan">
      <formula>$O$151</formula>
    </cfRule>
  </conditionalFormatting>
  <conditionalFormatting sqref="AZ151">
    <cfRule type="containsText" dxfId="6873" priority="1453" operator="containsText" text="Score">
      <formula>NOT(ISERROR(SEARCH("Score",AZ151)))</formula>
    </cfRule>
    <cfRule type="cellIs" dxfId="6872" priority="1454" operator="greaterThan">
      <formula>$O$151</formula>
    </cfRule>
    <cfRule type="cellIs" dxfId="6871" priority="1455" operator="equal">
      <formula>$O$151</formula>
    </cfRule>
    <cfRule type="cellIs" dxfId="6870" priority="1456" operator="lessThan">
      <formula>$O$151</formula>
    </cfRule>
  </conditionalFormatting>
  <conditionalFormatting sqref="BA151">
    <cfRule type="containsText" dxfId="6869" priority="1449" operator="containsText" text="Score">
      <formula>NOT(ISERROR(SEARCH("Score",BA151)))</formula>
    </cfRule>
    <cfRule type="cellIs" dxfId="6868" priority="1450" operator="greaterThan">
      <formula>$O$151</formula>
    </cfRule>
    <cfRule type="cellIs" dxfId="6867" priority="1451" operator="equal">
      <formula>$O$151</formula>
    </cfRule>
    <cfRule type="cellIs" dxfId="6866" priority="1452" operator="lessThan">
      <formula>$O$151</formula>
    </cfRule>
  </conditionalFormatting>
  <conditionalFormatting sqref="BB151">
    <cfRule type="containsText" dxfId="6865" priority="1445" operator="containsText" text="Score">
      <formula>NOT(ISERROR(SEARCH("Score",BB151)))</formula>
    </cfRule>
    <cfRule type="cellIs" dxfId="6864" priority="1446" operator="greaterThan">
      <formula>$O$151</formula>
    </cfRule>
    <cfRule type="cellIs" dxfId="6863" priority="1447" operator="equal">
      <formula>$O$151</formula>
    </cfRule>
    <cfRule type="cellIs" dxfId="6862" priority="1448" operator="lessThan">
      <formula>$O$151</formula>
    </cfRule>
  </conditionalFormatting>
  <conditionalFormatting sqref="BC151">
    <cfRule type="containsText" dxfId="6861" priority="1441" operator="containsText" text="Score">
      <formula>NOT(ISERROR(SEARCH("Score",BC151)))</formula>
    </cfRule>
    <cfRule type="cellIs" dxfId="6860" priority="1442" operator="greaterThan">
      <formula>$O$151</formula>
    </cfRule>
    <cfRule type="cellIs" dxfId="6859" priority="1443" operator="equal">
      <formula>$O$151</formula>
    </cfRule>
    <cfRule type="cellIs" dxfId="6858" priority="1444" operator="lessThan">
      <formula>$O$151</formula>
    </cfRule>
  </conditionalFormatting>
  <conditionalFormatting sqref="AL155">
    <cfRule type="containsText" dxfId="6857" priority="1389" operator="containsText" text="Score">
      <formula>NOT(ISERROR(SEARCH("Score",AL155)))</formula>
    </cfRule>
    <cfRule type="cellIs" dxfId="6856" priority="1390" operator="greaterThan">
      <formula>$O$155</formula>
    </cfRule>
    <cfRule type="cellIs" dxfId="6855" priority="1391" operator="equal">
      <formula>$O$155</formula>
    </cfRule>
    <cfRule type="cellIs" dxfId="6854" priority="1392" operator="lessThan">
      <formula>$O$155</formula>
    </cfRule>
  </conditionalFormatting>
  <conditionalFormatting sqref="AM155">
    <cfRule type="containsText" dxfId="6853" priority="1385" operator="containsText" text="Score">
      <formula>NOT(ISERROR(SEARCH("Score",AM155)))</formula>
    </cfRule>
    <cfRule type="cellIs" dxfId="6852" priority="1386" operator="greaterThan">
      <formula>$O$155</formula>
    </cfRule>
    <cfRule type="cellIs" dxfId="6851" priority="1387" operator="equal">
      <formula>$O$155</formula>
    </cfRule>
    <cfRule type="cellIs" dxfId="6850" priority="1388" operator="lessThan">
      <formula>$O$155</formula>
    </cfRule>
  </conditionalFormatting>
  <conditionalFormatting sqref="AN155">
    <cfRule type="containsText" dxfId="6849" priority="1381" operator="containsText" text="Score">
      <formula>NOT(ISERROR(SEARCH("Score",AN155)))</formula>
    </cfRule>
    <cfRule type="cellIs" dxfId="6848" priority="1382" operator="greaterThan">
      <formula>$O$155</formula>
    </cfRule>
    <cfRule type="cellIs" dxfId="6847" priority="1383" operator="equal">
      <formula>$O$155</formula>
    </cfRule>
    <cfRule type="cellIs" dxfId="6846" priority="1384" operator="lessThan">
      <formula>$O$155</formula>
    </cfRule>
  </conditionalFormatting>
  <conditionalFormatting sqref="AO155">
    <cfRule type="containsText" dxfId="6845" priority="1377" operator="containsText" text="Score">
      <formula>NOT(ISERROR(SEARCH("Score",AO155)))</formula>
    </cfRule>
    <cfRule type="cellIs" dxfId="6844" priority="1378" operator="greaterThan">
      <formula>$O$155</formula>
    </cfRule>
    <cfRule type="cellIs" dxfId="6843" priority="1379" operator="equal">
      <formula>$O$155</formula>
    </cfRule>
    <cfRule type="cellIs" dxfId="6842" priority="1380" operator="lessThan">
      <formula>$O$155</formula>
    </cfRule>
  </conditionalFormatting>
  <conditionalFormatting sqref="AP155">
    <cfRule type="containsText" dxfId="6841" priority="1373" operator="containsText" text="Score">
      <formula>NOT(ISERROR(SEARCH("Score",AP155)))</formula>
    </cfRule>
    <cfRule type="cellIs" dxfId="6840" priority="1374" operator="greaterThan">
      <formula>$O$155</formula>
    </cfRule>
    <cfRule type="cellIs" dxfId="6839" priority="1375" operator="equal">
      <formula>$O$155</formula>
    </cfRule>
    <cfRule type="cellIs" dxfId="6838" priority="1376" operator="lessThan">
      <formula>$O$155</formula>
    </cfRule>
  </conditionalFormatting>
  <conditionalFormatting sqref="AQ155">
    <cfRule type="containsText" dxfId="6837" priority="1369" operator="containsText" text="Score">
      <formula>NOT(ISERROR(SEARCH("Score",AQ155)))</formula>
    </cfRule>
    <cfRule type="cellIs" dxfId="6836" priority="1370" operator="greaterThan">
      <formula>$O$155</formula>
    </cfRule>
    <cfRule type="cellIs" dxfId="6835" priority="1371" operator="equal">
      <formula>$O$155</formula>
    </cfRule>
    <cfRule type="cellIs" dxfId="6834" priority="1372" operator="lessThan">
      <formula>$O$155</formula>
    </cfRule>
  </conditionalFormatting>
  <conditionalFormatting sqref="AR155">
    <cfRule type="containsText" dxfId="6833" priority="1365" operator="containsText" text="Score">
      <formula>NOT(ISERROR(SEARCH("Score",AR155)))</formula>
    </cfRule>
    <cfRule type="cellIs" dxfId="6832" priority="1366" operator="greaterThan">
      <formula>$O$155</formula>
    </cfRule>
    <cfRule type="cellIs" dxfId="6831" priority="1367" operator="equal">
      <formula>$O$155</formula>
    </cfRule>
    <cfRule type="cellIs" dxfId="6830" priority="1368" operator="lessThan">
      <formula>$O$155</formula>
    </cfRule>
  </conditionalFormatting>
  <conditionalFormatting sqref="AS155">
    <cfRule type="containsText" dxfId="6829" priority="1361" operator="containsText" text="Score">
      <formula>NOT(ISERROR(SEARCH("Score",AS155)))</formula>
    </cfRule>
    <cfRule type="cellIs" dxfId="6828" priority="1362" operator="greaterThan">
      <formula>$O$155</formula>
    </cfRule>
    <cfRule type="cellIs" dxfId="6827" priority="1363" operator="equal">
      <formula>$O$155</formula>
    </cfRule>
    <cfRule type="cellIs" dxfId="6826" priority="1364" operator="lessThan">
      <formula>$O$155</formula>
    </cfRule>
  </conditionalFormatting>
  <conditionalFormatting sqref="AT155">
    <cfRule type="containsText" dxfId="6825" priority="1357" operator="containsText" text="Score">
      <formula>NOT(ISERROR(SEARCH("Score",AT155)))</formula>
    </cfRule>
    <cfRule type="cellIs" dxfId="6824" priority="1358" operator="greaterThan">
      <formula>$O$155</formula>
    </cfRule>
    <cfRule type="cellIs" dxfId="6823" priority="1359" operator="equal">
      <formula>$O$155</formula>
    </cfRule>
    <cfRule type="cellIs" dxfId="6822" priority="1360" operator="lessThan">
      <formula>$O$155</formula>
    </cfRule>
  </conditionalFormatting>
  <conditionalFormatting sqref="AU155">
    <cfRule type="containsText" dxfId="6821" priority="1353" operator="containsText" text="Score">
      <formula>NOT(ISERROR(SEARCH("Score",AU155)))</formula>
    </cfRule>
    <cfRule type="cellIs" dxfId="6820" priority="1354" operator="greaterThan">
      <formula>$O$155</formula>
    </cfRule>
    <cfRule type="cellIs" dxfId="6819" priority="1355" operator="equal">
      <formula>$O$155</formula>
    </cfRule>
    <cfRule type="cellIs" dxfId="6818" priority="1356" operator="lessThan">
      <formula>$O$155</formula>
    </cfRule>
  </conditionalFormatting>
  <conditionalFormatting sqref="AV155">
    <cfRule type="containsText" dxfId="6817" priority="1349" operator="containsText" text="Score">
      <formula>NOT(ISERROR(SEARCH("Score",AV155)))</formula>
    </cfRule>
    <cfRule type="cellIs" dxfId="6816" priority="1350" operator="greaterThan">
      <formula>$O$155</formula>
    </cfRule>
    <cfRule type="cellIs" dxfId="6815" priority="1351" operator="equal">
      <formula>$O$155</formula>
    </cfRule>
    <cfRule type="cellIs" dxfId="6814" priority="1352" operator="lessThan">
      <formula>$O$155</formula>
    </cfRule>
  </conditionalFormatting>
  <conditionalFormatting sqref="AW155">
    <cfRule type="containsText" dxfId="6813" priority="1345" operator="containsText" text="Score">
      <formula>NOT(ISERROR(SEARCH("Score",AW155)))</formula>
    </cfRule>
    <cfRule type="cellIs" dxfId="6812" priority="1346" operator="greaterThan">
      <formula>$O$155</formula>
    </cfRule>
    <cfRule type="cellIs" dxfId="6811" priority="1347" operator="equal">
      <formula>$O$155</formula>
    </cfRule>
    <cfRule type="cellIs" dxfId="6810" priority="1348" operator="lessThan">
      <formula>$O$155</formula>
    </cfRule>
  </conditionalFormatting>
  <conditionalFormatting sqref="AX155">
    <cfRule type="containsText" dxfId="6809" priority="1341" operator="containsText" text="Score">
      <formula>NOT(ISERROR(SEARCH("Score",AX155)))</formula>
    </cfRule>
    <cfRule type="cellIs" dxfId="6808" priority="1342" operator="greaterThan">
      <formula>$O$155</formula>
    </cfRule>
    <cfRule type="cellIs" dxfId="6807" priority="1343" operator="equal">
      <formula>$O$155</formula>
    </cfRule>
    <cfRule type="cellIs" dxfId="6806" priority="1344" operator="lessThan">
      <formula>$O$155</formula>
    </cfRule>
  </conditionalFormatting>
  <conditionalFormatting sqref="AY155">
    <cfRule type="containsText" dxfId="6805" priority="1337" operator="containsText" text="Score">
      <formula>NOT(ISERROR(SEARCH("Score",AY155)))</formula>
    </cfRule>
    <cfRule type="cellIs" dxfId="6804" priority="1338" operator="greaterThan">
      <formula>$O$155</formula>
    </cfRule>
    <cfRule type="cellIs" dxfId="6803" priority="1339" operator="equal">
      <formula>$O$155</formula>
    </cfRule>
    <cfRule type="cellIs" dxfId="6802" priority="1340" operator="lessThan">
      <formula>$O$155</formula>
    </cfRule>
  </conditionalFormatting>
  <conditionalFormatting sqref="AZ155">
    <cfRule type="containsText" dxfId="6801" priority="1333" operator="containsText" text="Score">
      <formula>NOT(ISERROR(SEARCH("Score",AZ155)))</formula>
    </cfRule>
    <cfRule type="cellIs" dxfId="6800" priority="1334" operator="greaterThan">
      <formula>$O$155</formula>
    </cfRule>
    <cfRule type="cellIs" dxfId="6799" priority="1335" operator="equal">
      <formula>$O$155</formula>
    </cfRule>
    <cfRule type="cellIs" dxfId="6798" priority="1336" operator="lessThan">
      <formula>$O$155</formula>
    </cfRule>
  </conditionalFormatting>
  <conditionalFormatting sqref="BA155">
    <cfRule type="containsText" dxfId="6797" priority="1329" operator="containsText" text="Score">
      <formula>NOT(ISERROR(SEARCH("Score",BA155)))</formula>
    </cfRule>
    <cfRule type="cellIs" dxfId="6796" priority="1330" operator="greaterThan">
      <formula>$O$155</formula>
    </cfRule>
    <cfRule type="cellIs" dxfId="6795" priority="1331" operator="equal">
      <formula>$O$155</formula>
    </cfRule>
    <cfRule type="cellIs" dxfId="6794" priority="1332" operator="lessThan">
      <formula>$O$155</formula>
    </cfRule>
  </conditionalFormatting>
  <conditionalFormatting sqref="BB155">
    <cfRule type="containsText" dxfId="6793" priority="1325" operator="containsText" text="Score">
      <formula>NOT(ISERROR(SEARCH("Score",BB155)))</formula>
    </cfRule>
    <cfRule type="cellIs" dxfId="6792" priority="1326" operator="greaterThan">
      <formula>$O$155</formula>
    </cfRule>
    <cfRule type="cellIs" dxfId="6791" priority="1327" operator="equal">
      <formula>$O$155</formula>
    </cfRule>
    <cfRule type="cellIs" dxfId="6790" priority="1328" operator="lessThan">
      <formula>$O$155</formula>
    </cfRule>
  </conditionalFormatting>
  <conditionalFormatting sqref="BC155">
    <cfRule type="containsText" dxfId="6789" priority="1321" operator="containsText" text="Score">
      <formula>NOT(ISERROR(SEARCH("Score",BC155)))</formula>
    </cfRule>
    <cfRule type="cellIs" dxfId="6788" priority="1322" operator="greaterThan">
      <formula>$O$155</formula>
    </cfRule>
    <cfRule type="cellIs" dxfId="6787" priority="1323" operator="equal">
      <formula>$O$155</formula>
    </cfRule>
    <cfRule type="cellIs" dxfId="6786" priority="1324" operator="lessThan">
      <formula>$O$155</formula>
    </cfRule>
  </conditionalFormatting>
  <conditionalFormatting sqref="AL159">
    <cfRule type="containsText" dxfId="6785" priority="1269" operator="containsText" text="Score">
      <formula>NOT(ISERROR(SEARCH("Score",AL159)))</formula>
    </cfRule>
    <cfRule type="cellIs" dxfId="6784" priority="1270" operator="greaterThan">
      <formula>$O$159</formula>
    </cfRule>
    <cfRule type="cellIs" dxfId="6783" priority="1271" operator="equal">
      <formula>$O$159</formula>
    </cfRule>
    <cfRule type="cellIs" dxfId="6782" priority="1272" operator="lessThan">
      <formula>$O$159</formula>
    </cfRule>
  </conditionalFormatting>
  <conditionalFormatting sqref="AM159">
    <cfRule type="containsText" dxfId="6781" priority="1265" operator="containsText" text="Score">
      <formula>NOT(ISERROR(SEARCH("Score",AM159)))</formula>
    </cfRule>
    <cfRule type="cellIs" dxfId="6780" priority="1266" operator="greaterThan">
      <formula>$O$159</formula>
    </cfRule>
    <cfRule type="cellIs" dxfId="6779" priority="1267" operator="equal">
      <formula>$O$159</formula>
    </cfRule>
    <cfRule type="cellIs" dxfId="6778" priority="1268" operator="lessThan">
      <formula>$O$159</formula>
    </cfRule>
  </conditionalFormatting>
  <conditionalFormatting sqref="AN159">
    <cfRule type="containsText" dxfId="6777" priority="1261" operator="containsText" text="Score">
      <formula>NOT(ISERROR(SEARCH("Score",AN159)))</formula>
    </cfRule>
    <cfRule type="cellIs" dxfId="6776" priority="1262" operator="greaterThan">
      <formula>$O$159</formula>
    </cfRule>
    <cfRule type="cellIs" dxfId="6775" priority="1263" operator="equal">
      <formula>$O$159</formula>
    </cfRule>
    <cfRule type="cellIs" dxfId="6774" priority="1264" operator="lessThan">
      <formula>$O$159</formula>
    </cfRule>
  </conditionalFormatting>
  <conditionalFormatting sqref="AO159">
    <cfRule type="containsText" dxfId="6773" priority="1257" operator="containsText" text="Score">
      <formula>NOT(ISERROR(SEARCH("Score",AO159)))</formula>
    </cfRule>
    <cfRule type="cellIs" dxfId="6772" priority="1258" operator="greaterThan">
      <formula>$O$159</formula>
    </cfRule>
    <cfRule type="cellIs" dxfId="6771" priority="1259" operator="equal">
      <formula>$O$159</formula>
    </cfRule>
    <cfRule type="cellIs" dxfId="6770" priority="1260" operator="lessThan">
      <formula>$O$159</formula>
    </cfRule>
  </conditionalFormatting>
  <conditionalFormatting sqref="AP159">
    <cfRule type="containsText" dxfId="6769" priority="1253" operator="containsText" text="Score">
      <formula>NOT(ISERROR(SEARCH("Score",AP159)))</formula>
    </cfRule>
    <cfRule type="cellIs" dxfId="6768" priority="1254" operator="greaterThan">
      <formula>$O$159</formula>
    </cfRule>
    <cfRule type="cellIs" dxfId="6767" priority="1255" operator="equal">
      <formula>$O$159</formula>
    </cfRule>
    <cfRule type="cellIs" dxfId="6766" priority="1256" operator="lessThan">
      <formula>$O$159</formula>
    </cfRule>
  </conditionalFormatting>
  <conditionalFormatting sqref="AQ159">
    <cfRule type="containsText" dxfId="6765" priority="1249" operator="containsText" text="Score">
      <formula>NOT(ISERROR(SEARCH("Score",AQ159)))</formula>
    </cfRule>
    <cfRule type="cellIs" dxfId="6764" priority="1250" operator="greaterThan">
      <formula>$O$159</formula>
    </cfRule>
    <cfRule type="cellIs" dxfId="6763" priority="1251" operator="equal">
      <formula>$O$159</formula>
    </cfRule>
    <cfRule type="cellIs" dxfId="6762" priority="1252" operator="lessThan">
      <formula>$O$159</formula>
    </cfRule>
  </conditionalFormatting>
  <conditionalFormatting sqref="AR159">
    <cfRule type="containsText" dxfId="6761" priority="1245" operator="containsText" text="Score">
      <formula>NOT(ISERROR(SEARCH("Score",AR159)))</formula>
    </cfRule>
    <cfRule type="cellIs" dxfId="6760" priority="1246" operator="greaterThan">
      <formula>$O$159</formula>
    </cfRule>
    <cfRule type="cellIs" dxfId="6759" priority="1247" operator="equal">
      <formula>$O$159</formula>
    </cfRule>
    <cfRule type="cellIs" dxfId="6758" priority="1248" operator="lessThan">
      <formula>$O$159</formula>
    </cfRule>
  </conditionalFormatting>
  <conditionalFormatting sqref="AS159">
    <cfRule type="containsText" dxfId="6757" priority="1241" operator="containsText" text="Score">
      <formula>NOT(ISERROR(SEARCH("Score",AS159)))</formula>
    </cfRule>
    <cfRule type="cellIs" dxfId="6756" priority="1242" operator="greaterThan">
      <formula>$O$159</formula>
    </cfRule>
    <cfRule type="cellIs" dxfId="6755" priority="1243" operator="equal">
      <formula>$O$159</formula>
    </cfRule>
    <cfRule type="cellIs" dxfId="6754" priority="1244" operator="lessThan">
      <formula>$O$159</formula>
    </cfRule>
  </conditionalFormatting>
  <conditionalFormatting sqref="AT159">
    <cfRule type="containsText" dxfId="6753" priority="1237" operator="containsText" text="Score">
      <formula>NOT(ISERROR(SEARCH("Score",AT159)))</formula>
    </cfRule>
    <cfRule type="cellIs" dxfId="6752" priority="1238" operator="greaterThan">
      <formula>$O$159</formula>
    </cfRule>
    <cfRule type="cellIs" dxfId="6751" priority="1239" operator="equal">
      <formula>$O$159</formula>
    </cfRule>
    <cfRule type="cellIs" dxfId="6750" priority="1240" operator="lessThan">
      <formula>$O$159</formula>
    </cfRule>
  </conditionalFormatting>
  <conditionalFormatting sqref="AU159">
    <cfRule type="containsText" dxfId="6749" priority="1233" operator="containsText" text="Score">
      <formula>NOT(ISERROR(SEARCH("Score",AU159)))</formula>
    </cfRule>
    <cfRule type="cellIs" dxfId="6748" priority="1234" operator="greaterThan">
      <formula>$O$159</formula>
    </cfRule>
    <cfRule type="cellIs" dxfId="6747" priority="1235" operator="equal">
      <formula>$O$159</formula>
    </cfRule>
    <cfRule type="cellIs" dxfId="6746" priority="1236" operator="lessThan">
      <formula>$O$159</formula>
    </cfRule>
  </conditionalFormatting>
  <conditionalFormatting sqref="AV159">
    <cfRule type="containsText" dxfId="6745" priority="1229" operator="containsText" text="Score">
      <formula>NOT(ISERROR(SEARCH("Score",AV159)))</formula>
    </cfRule>
    <cfRule type="cellIs" dxfId="6744" priority="1230" operator="greaterThan">
      <formula>$O$159</formula>
    </cfRule>
    <cfRule type="cellIs" dxfId="6743" priority="1231" operator="equal">
      <formula>$O$159</formula>
    </cfRule>
    <cfRule type="cellIs" dxfId="6742" priority="1232" operator="lessThan">
      <formula>$O$159</formula>
    </cfRule>
  </conditionalFormatting>
  <conditionalFormatting sqref="AW159">
    <cfRule type="containsText" dxfId="6741" priority="1225" operator="containsText" text="Score">
      <formula>NOT(ISERROR(SEARCH("Score",AW159)))</formula>
    </cfRule>
    <cfRule type="cellIs" dxfId="6740" priority="1226" operator="greaterThan">
      <formula>$O$159</formula>
    </cfRule>
    <cfRule type="cellIs" dxfId="6739" priority="1227" operator="equal">
      <formula>$O$159</formula>
    </cfRule>
    <cfRule type="cellIs" dxfId="6738" priority="1228" operator="lessThan">
      <formula>$O$159</formula>
    </cfRule>
  </conditionalFormatting>
  <conditionalFormatting sqref="AX159">
    <cfRule type="containsText" dxfId="6737" priority="1221" operator="containsText" text="Score">
      <formula>NOT(ISERROR(SEARCH("Score",AX159)))</formula>
    </cfRule>
    <cfRule type="cellIs" dxfId="6736" priority="1222" operator="greaterThan">
      <formula>$O$159</formula>
    </cfRule>
    <cfRule type="cellIs" dxfId="6735" priority="1223" operator="equal">
      <formula>$O$159</formula>
    </cfRule>
    <cfRule type="cellIs" dxfId="6734" priority="1224" operator="lessThan">
      <formula>$O$159</formula>
    </cfRule>
  </conditionalFormatting>
  <conditionalFormatting sqref="AY159">
    <cfRule type="containsText" dxfId="6733" priority="1217" operator="containsText" text="Score">
      <formula>NOT(ISERROR(SEARCH("Score",AY159)))</formula>
    </cfRule>
    <cfRule type="cellIs" dxfId="6732" priority="1218" operator="greaterThan">
      <formula>$O$159</formula>
    </cfRule>
    <cfRule type="cellIs" dxfId="6731" priority="1219" operator="equal">
      <formula>$O$159</formula>
    </cfRule>
    <cfRule type="cellIs" dxfId="6730" priority="1220" operator="lessThan">
      <formula>$O$159</formula>
    </cfRule>
  </conditionalFormatting>
  <conditionalFormatting sqref="AZ159">
    <cfRule type="containsText" dxfId="6729" priority="1213" operator="containsText" text="Score">
      <formula>NOT(ISERROR(SEARCH("Score",AZ159)))</formula>
    </cfRule>
    <cfRule type="cellIs" dxfId="6728" priority="1214" operator="greaterThan">
      <formula>$O$159</formula>
    </cfRule>
    <cfRule type="cellIs" dxfId="6727" priority="1215" operator="equal">
      <formula>$O$159</formula>
    </cfRule>
    <cfRule type="cellIs" dxfId="6726" priority="1216" operator="lessThan">
      <formula>$O$159</formula>
    </cfRule>
  </conditionalFormatting>
  <conditionalFormatting sqref="BA159">
    <cfRule type="containsText" dxfId="6725" priority="1209" operator="containsText" text="Score">
      <formula>NOT(ISERROR(SEARCH("Score",BA159)))</formula>
    </cfRule>
    <cfRule type="cellIs" dxfId="6724" priority="1210" operator="greaterThan">
      <formula>$O$159</formula>
    </cfRule>
    <cfRule type="cellIs" dxfId="6723" priority="1211" operator="equal">
      <formula>$O$159</formula>
    </cfRule>
    <cfRule type="cellIs" dxfId="6722" priority="1212" operator="lessThan">
      <formula>$O$159</formula>
    </cfRule>
  </conditionalFormatting>
  <conditionalFormatting sqref="BB159">
    <cfRule type="containsText" dxfId="6721" priority="1205" operator="containsText" text="Score">
      <formula>NOT(ISERROR(SEARCH("Score",BB159)))</formula>
    </cfRule>
    <cfRule type="cellIs" dxfId="6720" priority="1206" operator="greaterThan">
      <formula>$O$159</formula>
    </cfRule>
    <cfRule type="cellIs" dxfId="6719" priority="1207" operator="equal">
      <formula>$O$159</formula>
    </cfRule>
    <cfRule type="cellIs" dxfId="6718" priority="1208" operator="lessThan">
      <formula>$O$159</formula>
    </cfRule>
  </conditionalFormatting>
  <conditionalFormatting sqref="BC159">
    <cfRule type="containsText" dxfId="6717" priority="1201" operator="containsText" text="Score">
      <formula>NOT(ISERROR(SEARCH("Score",BC159)))</formula>
    </cfRule>
    <cfRule type="cellIs" dxfId="6716" priority="1202" operator="greaterThan">
      <formula>$O$159</formula>
    </cfRule>
    <cfRule type="cellIs" dxfId="6715" priority="1203" operator="equal">
      <formula>$O$159</formula>
    </cfRule>
    <cfRule type="cellIs" dxfId="6714" priority="1204" operator="lessThan">
      <formula>$O$159</formula>
    </cfRule>
  </conditionalFormatting>
  <conditionalFormatting sqref="AL163">
    <cfRule type="containsText" dxfId="6713" priority="1149" operator="containsText" text="Score">
      <formula>NOT(ISERROR(SEARCH("Score",AL163)))</formula>
    </cfRule>
    <cfRule type="cellIs" dxfId="6712" priority="1150" operator="greaterThan">
      <formula>$O$163</formula>
    </cfRule>
    <cfRule type="cellIs" dxfId="6711" priority="1151" operator="equal">
      <formula>$O$163</formula>
    </cfRule>
    <cfRule type="cellIs" dxfId="6710" priority="1152" operator="lessThan">
      <formula>$O$163</formula>
    </cfRule>
  </conditionalFormatting>
  <conditionalFormatting sqref="AM163">
    <cfRule type="containsText" dxfId="6709" priority="1145" operator="containsText" text="Score">
      <formula>NOT(ISERROR(SEARCH("Score",AM163)))</formula>
    </cfRule>
    <cfRule type="cellIs" dxfId="6708" priority="1146" operator="greaterThan">
      <formula>$O$163</formula>
    </cfRule>
    <cfRule type="cellIs" dxfId="6707" priority="1147" operator="equal">
      <formula>$O$163</formula>
    </cfRule>
    <cfRule type="cellIs" dxfId="6706" priority="1148" operator="lessThan">
      <formula>$O$163</formula>
    </cfRule>
  </conditionalFormatting>
  <conditionalFormatting sqref="AN163">
    <cfRule type="containsText" dxfId="6705" priority="1141" operator="containsText" text="Score">
      <formula>NOT(ISERROR(SEARCH("Score",AN163)))</formula>
    </cfRule>
    <cfRule type="cellIs" dxfId="6704" priority="1142" operator="greaterThan">
      <formula>$O$163</formula>
    </cfRule>
    <cfRule type="cellIs" dxfId="6703" priority="1143" operator="equal">
      <formula>$O$163</formula>
    </cfRule>
    <cfRule type="cellIs" dxfId="6702" priority="1144" operator="lessThan">
      <formula>$O$163</formula>
    </cfRule>
  </conditionalFormatting>
  <conditionalFormatting sqref="AO163">
    <cfRule type="containsText" dxfId="6701" priority="1137" operator="containsText" text="Score">
      <formula>NOT(ISERROR(SEARCH("Score",AO163)))</formula>
    </cfRule>
    <cfRule type="cellIs" dxfId="6700" priority="1138" operator="greaterThan">
      <formula>$O$163</formula>
    </cfRule>
    <cfRule type="cellIs" dxfId="6699" priority="1139" operator="equal">
      <formula>$O$163</formula>
    </cfRule>
    <cfRule type="cellIs" dxfId="6698" priority="1140" operator="lessThan">
      <formula>$O$163</formula>
    </cfRule>
  </conditionalFormatting>
  <conditionalFormatting sqref="AP163">
    <cfRule type="containsText" dxfId="6697" priority="1133" operator="containsText" text="Score">
      <formula>NOT(ISERROR(SEARCH("Score",AP163)))</formula>
    </cfRule>
    <cfRule type="cellIs" dxfId="6696" priority="1134" operator="greaterThan">
      <formula>$O$163</formula>
    </cfRule>
    <cfRule type="cellIs" dxfId="6695" priority="1135" operator="equal">
      <formula>$O$163</formula>
    </cfRule>
    <cfRule type="cellIs" dxfId="6694" priority="1136" operator="lessThan">
      <formula>$O$163</formula>
    </cfRule>
  </conditionalFormatting>
  <conditionalFormatting sqref="AQ163">
    <cfRule type="containsText" dxfId="6693" priority="1129" operator="containsText" text="Score">
      <formula>NOT(ISERROR(SEARCH("Score",AQ163)))</formula>
    </cfRule>
    <cfRule type="cellIs" dxfId="6692" priority="1130" operator="greaterThan">
      <formula>$O$163</formula>
    </cfRule>
    <cfRule type="cellIs" dxfId="6691" priority="1131" operator="equal">
      <formula>$O$163</formula>
    </cfRule>
    <cfRule type="cellIs" dxfId="6690" priority="1132" operator="lessThan">
      <formula>$O$163</formula>
    </cfRule>
  </conditionalFormatting>
  <conditionalFormatting sqref="AR163">
    <cfRule type="containsText" dxfId="6689" priority="1125" operator="containsText" text="Score">
      <formula>NOT(ISERROR(SEARCH("Score",AR163)))</formula>
    </cfRule>
    <cfRule type="cellIs" dxfId="6688" priority="1126" operator="greaterThan">
      <formula>$O$163</formula>
    </cfRule>
    <cfRule type="cellIs" dxfId="6687" priority="1127" operator="equal">
      <formula>$O$163</formula>
    </cfRule>
    <cfRule type="cellIs" dxfId="6686" priority="1128" operator="lessThan">
      <formula>$O$163</formula>
    </cfRule>
  </conditionalFormatting>
  <conditionalFormatting sqref="AS163">
    <cfRule type="containsText" dxfId="6685" priority="1121" operator="containsText" text="Score">
      <formula>NOT(ISERROR(SEARCH("Score",AS163)))</formula>
    </cfRule>
    <cfRule type="cellIs" dxfId="6684" priority="1122" operator="greaterThan">
      <formula>$O$163</formula>
    </cfRule>
    <cfRule type="cellIs" dxfId="6683" priority="1123" operator="equal">
      <formula>$O$163</formula>
    </cfRule>
    <cfRule type="cellIs" dxfId="6682" priority="1124" operator="lessThan">
      <formula>$O$163</formula>
    </cfRule>
  </conditionalFormatting>
  <conditionalFormatting sqref="AT163">
    <cfRule type="containsText" dxfId="6681" priority="1117" operator="containsText" text="Score">
      <formula>NOT(ISERROR(SEARCH("Score",AT163)))</formula>
    </cfRule>
    <cfRule type="cellIs" dxfId="6680" priority="1118" operator="greaterThan">
      <formula>$O$163</formula>
    </cfRule>
    <cfRule type="cellIs" dxfId="6679" priority="1119" operator="equal">
      <formula>$O$163</formula>
    </cfRule>
    <cfRule type="cellIs" dxfId="6678" priority="1120" operator="lessThan">
      <formula>$O$163</formula>
    </cfRule>
  </conditionalFormatting>
  <conditionalFormatting sqref="AU163">
    <cfRule type="containsText" dxfId="6677" priority="1113" operator="containsText" text="Score">
      <formula>NOT(ISERROR(SEARCH("Score",AU163)))</formula>
    </cfRule>
    <cfRule type="cellIs" dxfId="6676" priority="1114" operator="greaterThan">
      <formula>$O$163</formula>
    </cfRule>
    <cfRule type="cellIs" dxfId="6675" priority="1115" operator="equal">
      <formula>$O$163</formula>
    </cfRule>
    <cfRule type="cellIs" dxfId="6674" priority="1116" operator="lessThan">
      <formula>$O$163</formula>
    </cfRule>
  </conditionalFormatting>
  <conditionalFormatting sqref="AV163">
    <cfRule type="containsText" dxfId="6673" priority="1109" operator="containsText" text="Score">
      <formula>NOT(ISERROR(SEARCH("Score",AV163)))</formula>
    </cfRule>
    <cfRule type="cellIs" dxfId="6672" priority="1110" operator="greaterThan">
      <formula>$O$163</formula>
    </cfRule>
    <cfRule type="cellIs" dxfId="6671" priority="1111" operator="equal">
      <formula>$O$163</formula>
    </cfRule>
    <cfRule type="cellIs" dxfId="6670" priority="1112" operator="lessThan">
      <formula>$O$163</formula>
    </cfRule>
  </conditionalFormatting>
  <conditionalFormatting sqref="AW163">
    <cfRule type="containsText" dxfId="6669" priority="1105" operator="containsText" text="Score">
      <formula>NOT(ISERROR(SEARCH("Score",AW163)))</formula>
    </cfRule>
    <cfRule type="cellIs" dxfId="6668" priority="1106" operator="greaterThan">
      <formula>$O$163</formula>
    </cfRule>
    <cfRule type="cellIs" dxfId="6667" priority="1107" operator="equal">
      <formula>$O$163</formula>
    </cfRule>
    <cfRule type="cellIs" dxfId="6666" priority="1108" operator="lessThan">
      <formula>$O$163</formula>
    </cfRule>
  </conditionalFormatting>
  <conditionalFormatting sqref="AX163">
    <cfRule type="containsText" dxfId="6665" priority="1101" operator="containsText" text="Score">
      <formula>NOT(ISERROR(SEARCH("Score",AX163)))</formula>
    </cfRule>
    <cfRule type="cellIs" dxfId="6664" priority="1102" operator="greaterThan">
      <formula>$O$163</formula>
    </cfRule>
    <cfRule type="cellIs" dxfId="6663" priority="1103" operator="equal">
      <formula>$O$163</formula>
    </cfRule>
    <cfRule type="cellIs" dxfId="6662" priority="1104" operator="lessThan">
      <formula>$O$163</formula>
    </cfRule>
  </conditionalFormatting>
  <conditionalFormatting sqref="AY163">
    <cfRule type="containsText" dxfId="6661" priority="1097" operator="containsText" text="Score">
      <formula>NOT(ISERROR(SEARCH("Score",AY163)))</formula>
    </cfRule>
    <cfRule type="cellIs" dxfId="6660" priority="1098" operator="greaterThan">
      <formula>$O$163</formula>
    </cfRule>
    <cfRule type="cellIs" dxfId="6659" priority="1099" operator="equal">
      <formula>$O$163</formula>
    </cfRule>
    <cfRule type="cellIs" dxfId="6658" priority="1100" operator="lessThan">
      <formula>$O$163</formula>
    </cfRule>
  </conditionalFormatting>
  <conditionalFormatting sqref="AZ163">
    <cfRule type="containsText" dxfId="6657" priority="1093" operator="containsText" text="Score">
      <formula>NOT(ISERROR(SEARCH("Score",AZ163)))</formula>
    </cfRule>
    <cfRule type="cellIs" dxfId="6656" priority="1094" operator="greaterThan">
      <formula>$O$163</formula>
    </cfRule>
    <cfRule type="cellIs" dxfId="6655" priority="1095" operator="equal">
      <formula>$O$163</formula>
    </cfRule>
    <cfRule type="cellIs" dxfId="6654" priority="1096" operator="lessThan">
      <formula>$O$163</formula>
    </cfRule>
  </conditionalFormatting>
  <conditionalFormatting sqref="BA163">
    <cfRule type="containsText" dxfId="6653" priority="1089" operator="containsText" text="Score">
      <formula>NOT(ISERROR(SEARCH("Score",BA163)))</formula>
    </cfRule>
    <cfRule type="cellIs" dxfId="6652" priority="1090" operator="greaterThan">
      <formula>$O$163</formula>
    </cfRule>
    <cfRule type="cellIs" dxfId="6651" priority="1091" operator="equal">
      <formula>$O$163</formula>
    </cfRule>
    <cfRule type="cellIs" dxfId="6650" priority="1092" operator="lessThan">
      <formula>$O$163</formula>
    </cfRule>
  </conditionalFormatting>
  <conditionalFormatting sqref="BB163">
    <cfRule type="containsText" dxfId="6649" priority="1085" operator="containsText" text="Score">
      <formula>NOT(ISERROR(SEARCH("Score",BB163)))</formula>
    </cfRule>
    <cfRule type="cellIs" dxfId="6648" priority="1086" operator="greaterThan">
      <formula>$O$163</formula>
    </cfRule>
    <cfRule type="cellIs" dxfId="6647" priority="1087" operator="equal">
      <formula>$O$163</formula>
    </cfRule>
    <cfRule type="cellIs" dxfId="6646" priority="1088" operator="lessThan">
      <formula>$O$163</formula>
    </cfRule>
  </conditionalFormatting>
  <conditionalFormatting sqref="BC163">
    <cfRule type="containsText" dxfId="6645" priority="1081" operator="containsText" text="Score">
      <formula>NOT(ISERROR(SEARCH("Score",BC163)))</formula>
    </cfRule>
    <cfRule type="cellIs" dxfId="6644" priority="1082" operator="greaterThan">
      <formula>$O$163</formula>
    </cfRule>
    <cfRule type="cellIs" dxfId="6643" priority="1083" operator="equal">
      <formula>$O$163</formula>
    </cfRule>
    <cfRule type="cellIs" dxfId="6642" priority="1084" operator="lessThan">
      <formula>$O$163</formula>
    </cfRule>
  </conditionalFormatting>
  <conditionalFormatting sqref="AL167">
    <cfRule type="containsText" dxfId="6641" priority="1029" operator="containsText" text="Score">
      <formula>NOT(ISERROR(SEARCH("Score",AL167)))</formula>
    </cfRule>
    <cfRule type="cellIs" dxfId="6640" priority="1030" operator="greaterThan">
      <formula>$O$167</formula>
    </cfRule>
    <cfRule type="cellIs" dxfId="6639" priority="1031" operator="equal">
      <formula>$O$167</formula>
    </cfRule>
    <cfRule type="cellIs" dxfId="6638" priority="1032" operator="lessThan">
      <formula>$O$167</formula>
    </cfRule>
  </conditionalFormatting>
  <conditionalFormatting sqref="AM167">
    <cfRule type="containsText" dxfId="6637" priority="1025" operator="containsText" text="Score">
      <formula>NOT(ISERROR(SEARCH("Score",AM167)))</formula>
    </cfRule>
    <cfRule type="cellIs" dxfId="6636" priority="1026" operator="greaterThan">
      <formula>$O$167</formula>
    </cfRule>
    <cfRule type="cellIs" dxfId="6635" priority="1027" operator="equal">
      <formula>$O$167</formula>
    </cfRule>
    <cfRule type="cellIs" dxfId="6634" priority="1028" operator="lessThan">
      <formula>$O$167</formula>
    </cfRule>
  </conditionalFormatting>
  <conditionalFormatting sqref="AN167">
    <cfRule type="containsText" dxfId="6633" priority="1021" operator="containsText" text="Score">
      <formula>NOT(ISERROR(SEARCH("Score",AN167)))</formula>
    </cfRule>
    <cfRule type="cellIs" dxfId="6632" priority="1022" operator="greaterThan">
      <formula>$O$167</formula>
    </cfRule>
    <cfRule type="cellIs" dxfId="6631" priority="1023" operator="equal">
      <formula>$O$167</formula>
    </cfRule>
    <cfRule type="cellIs" dxfId="6630" priority="1024" operator="lessThan">
      <formula>$O$167</formula>
    </cfRule>
  </conditionalFormatting>
  <conditionalFormatting sqref="AO167">
    <cfRule type="containsText" dxfId="6629" priority="1017" operator="containsText" text="Score">
      <formula>NOT(ISERROR(SEARCH("Score",AO167)))</formula>
    </cfRule>
    <cfRule type="cellIs" dxfId="6628" priority="1018" operator="greaterThan">
      <formula>$O$167</formula>
    </cfRule>
    <cfRule type="cellIs" dxfId="6627" priority="1019" operator="equal">
      <formula>$O$167</formula>
    </cfRule>
    <cfRule type="cellIs" dxfId="6626" priority="1020" operator="lessThan">
      <formula>$O$167</formula>
    </cfRule>
  </conditionalFormatting>
  <conditionalFormatting sqref="AP167">
    <cfRule type="containsText" dxfId="6625" priority="1013" operator="containsText" text="Score">
      <formula>NOT(ISERROR(SEARCH("Score",AP167)))</formula>
    </cfRule>
    <cfRule type="cellIs" dxfId="6624" priority="1014" operator="greaterThan">
      <formula>$O$167</formula>
    </cfRule>
    <cfRule type="cellIs" dxfId="6623" priority="1015" operator="equal">
      <formula>$O$167</formula>
    </cfRule>
    <cfRule type="cellIs" dxfId="6622" priority="1016" operator="lessThan">
      <formula>$O$167</formula>
    </cfRule>
  </conditionalFormatting>
  <conditionalFormatting sqref="AQ167">
    <cfRule type="containsText" dxfId="6621" priority="1009" operator="containsText" text="Score">
      <formula>NOT(ISERROR(SEARCH("Score",AQ167)))</formula>
    </cfRule>
    <cfRule type="cellIs" dxfId="6620" priority="1010" operator="greaterThan">
      <formula>$O$167</formula>
    </cfRule>
    <cfRule type="cellIs" dxfId="6619" priority="1011" operator="equal">
      <formula>$O$167</formula>
    </cfRule>
    <cfRule type="cellIs" dxfId="6618" priority="1012" operator="lessThan">
      <formula>$O$167</formula>
    </cfRule>
  </conditionalFormatting>
  <conditionalFormatting sqref="AR167">
    <cfRule type="containsText" dxfId="6617" priority="1005" operator="containsText" text="Score">
      <formula>NOT(ISERROR(SEARCH("Score",AR167)))</formula>
    </cfRule>
    <cfRule type="cellIs" dxfId="6616" priority="1006" operator="greaterThan">
      <formula>$O$167</formula>
    </cfRule>
    <cfRule type="cellIs" dxfId="6615" priority="1007" operator="equal">
      <formula>$O$167</formula>
    </cfRule>
    <cfRule type="cellIs" dxfId="6614" priority="1008" operator="lessThan">
      <formula>$O$167</formula>
    </cfRule>
  </conditionalFormatting>
  <conditionalFormatting sqref="AS167">
    <cfRule type="containsText" dxfId="6613" priority="1001" operator="containsText" text="Score">
      <formula>NOT(ISERROR(SEARCH("Score",AS167)))</formula>
    </cfRule>
    <cfRule type="cellIs" dxfId="6612" priority="1002" operator="greaterThan">
      <formula>$O$167</formula>
    </cfRule>
    <cfRule type="cellIs" dxfId="6611" priority="1003" operator="equal">
      <formula>$O$167</formula>
    </cfRule>
    <cfRule type="cellIs" dxfId="6610" priority="1004" operator="lessThan">
      <formula>$O$167</formula>
    </cfRule>
  </conditionalFormatting>
  <conditionalFormatting sqref="AT167">
    <cfRule type="containsText" dxfId="6609" priority="997" operator="containsText" text="Score">
      <formula>NOT(ISERROR(SEARCH("Score",AT167)))</formula>
    </cfRule>
    <cfRule type="cellIs" dxfId="6608" priority="998" operator="greaterThan">
      <formula>$O$167</formula>
    </cfRule>
    <cfRule type="cellIs" dxfId="6607" priority="999" operator="equal">
      <formula>$O$167</formula>
    </cfRule>
    <cfRule type="cellIs" dxfId="6606" priority="1000" operator="lessThan">
      <formula>$O$167</formula>
    </cfRule>
  </conditionalFormatting>
  <conditionalFormatting sqref="AU167">
    <cfRule type="containsText" dxfId="6605" priority="993" operator="containsText" text="Score">
      <formula>NOT(ISERROR(SEARCH("Score",AU167)))</formula>
    </cfRule>
    <cfRule type="cellIs" dxfId="6604" priority="994" operator="greaterThan">
      <formula>$O$167</formula>
    </cfRule>
    <cfRule type="cellIs" dxfId="6603" priority="995" operator="equal">
      <formula>$O$167</formula>
    </cfRule>
    <cfRule type="cellIs" dxfId="6602" priority="996" operator="lessThan">
      <formula>$O$167</formula>
    </cfRule>
  </conditionalFormatting>
  <conditionalFormatting sqref="AV167">
    <cfRule type="containsText" dxfId="6601" priority="989" operator="containsText" text="Score">
      <formula>NOT(ISERROR(SEARCH("Score",AV167)))</formula>
    </cfRule>
    <cfRule type="cellIs" dxfId="6600" priority="990" operator="greaterThan">
      <formula>$O$167</formula>
    </cfRule>
    <cfRule type="cellIs" dxfId="6599" priority="991" operator="equal">
      <formula>$O$167</formula>
    </cfRule>
    <cfRule type="cellIs" dxfId="6598" priority="992" operator="lessThan">
      <formula>$O$167</formula>
    </cfRule>
  </conditionalFormatting>
  <conditionalFormatting sqref="AW167">
    <cfRule type="containsText" dxfId="6597" priority="985" operator="containsText" text="Score">
      <formula>NOT(ISERROR(SEARCH("Score",AW167)))</formula>
    </cfRule>
    <cfRule type="cellIs" dxfId="6596" priority="986" operator="greaterThan">
      <formula>$O$167</formula>
    </cfRule>
    <cfRule type="cellIs" dxfId="6595" priority="987" operator="equal">
      <formula>$O$167</formula>
    </cfRule>
    <cfRule type="cellIs" dxfId="6594" priority="988" operator="lessThan">
      <formula>$O$167</formula>
    </cfRule>
  </conditionalFormatting>
  <conditionalFormatting sqref="AX167">
    <cfRule type="containsText" dxfId="6593" priority="981" operator="containsText" text="Score">
      <formula>NOT(ISERROR(SEARCH("Score",AX167)))</formula>
    </cfRule>
    <cfRule type="cellIs" dxfId="6592" priority="982" operator="greaterThan">
      <formula>$O$167</formula>
    </cfRule>
    <cfRule type="cellIs" dxfId="6591" priority="983" operator="equal">
      <formula>$O$167</formula>
    </cfRule>
    <cfRule type="cellIs" dxfId="6590" priority="984" operator="lessThan">
      <formula>$O$167</formula>
    </cfRule>
  </conditionalFormatting>
  <conditionalFormatting sqref="AY167">
    <cfRule type="containsText" dxfId="6589" priority="977" operator="containsText" text="Score">
      <formula>NOT(ISERROR(SEARCH("Score",AY167)))</formula>
    </cfRule>
    <cfRule type="cellIs" dxfId="6588" priority="978" operator="greaterThan">
      <formula>$O$167</formula>
    </cfRule>
    <cfRule type="cellIs" dxfId="6587" priority="979" operator="equal">
      <formula>$O$167</formula>
    </cfRule>
    <cfRule type="cellIs" dxfId="6586" priority="980" operator="lessThan">
      <formula>$O$167</formula>
    </cfRule>
  </conditionalFormatting>
  <conditionalFormatting sqref="AZ167">
    <cfRule type="containsText" dxfId="6585" priority="973" operator="containsText" text="Score">
      <formula>NOT(ISERROR(SEARCH("Score",AZ167)))</formula>
    </cfRule>
    <cfRule type="cellIs" dxfId="6584" priority="974" operator="greaterThan">
      <formula>$O$167</formula>
    </cfRule>
    <cfRule type="cellIs" dxfId="6583" priority="975" operator="equal">
      <formula>$O$167</formula>
    </cfRule>
    <cfRule type="cellIs" dxfId="6582" priority="976" operator="lessThan">
      <formula>$O$167</formula>
    </cfRule>
  </conditionalFormatting>
  <conditionalFormatting sqref="BA167">
    <cfRule type="containsText" dxfId="6581" priority="969" operator="containsText" text="Score">
      <formula>NOT(ISERROR(SEARCH("Score",BA167)))</formula>
    </cfRule>
    <cfRule type="cellIs" dxfId="6580" priority="970" operator="greaterThan">
      <formula>$O$167</formula>
    </cfRule>
    <cfRule type="cellIs" dxfId="6579" priority="971" operator="equal">
      <formula>$O$167</formula>
    </cfRule>
    <cfRule type="cellIs" dxfId="6578" priority="972" operator="lessThan">
      <formula>$O$167</formula>
    </cfRule>
  </conditionalFormatting>
  <conditionalFormatting sqref="BB167">
    <cfRule type="containsText" dxfId="6577" priority="965" operator="containsText" text="Score">
      <formula>NOT(ISERROR(SEARCH("Score",BB167)))</formula>
    </cfRule>
    <cfRule type="cellIs" dxfId="6576" priority="966" operator="greaterThan">
      <formula>$O$167</formula>
    </cfRule>
    <cfRule type="cellIs" dxfId="6575" priority="967" operator="equal">
      <formula>$O$167</formula>
    </cfRule>
    <cfRule type="cellIs" dxfId="6574" priority="968" operator="lessThan">
      <formula>$O$167</formula>
    </cfRule>
  </conditionalFormatting>
  <conditionalFormatting sqref="BC167">
    <cfRule type="containsText" dxfId="6573" priority="961" operator="containsText" text="Score">
      <formula>NOT(ISERROR(SEARCH("Score",BC167)))</formula>
    </cfRule>
    <cfRule type="cellIs" dxfId="6572" priority="962" operator="greaterThan">
      <formula>$O$167</formula>
    </cfRule>
    <cfRule type="cellIs" dxfId="6571" priority="963" operator="equal">
      <formula>$O$167</formula>
    </cfRule>
    <cfRule type="cellIs" dxfId="6570" priority="964" operator="lessThan">
      <formula>$O$167</formula>
    </cfRule>
  </conditionalFormatting>
  <conditionalFormatting sqref="AL171">
    <cfRule type="containsText" dxfId="6569" priority="909" operator="containsText" text="Score">
      <formula>NOT(ISERROR(SEARCH("Score",AL171)))</formula>
    </cfRule>
    <cfRule type="cellIs" dxfId="6568" priority="910" operator="greaterThan">
      <formula>$O$171</formula>
    </cfRule>
    <cfRule type="cellIs" dxfId="6567" priority="911" operator="equal">
      <formula>$O$171</formula>
    </cfRule>
    <cfRule type="cellIs" dxfId="6566" priority="912" operator="lessThan">
      <formula>$O$171</formula>
    </cfRule>
  </conditionalFormatting>
  <conditionalFormatting sqref="AM171">
    <cfRule type="containsText" dxfId="6565" priority="905" operator="containsText" text="Score">
      <formula>NOT(ISERROR(SEARCH("Score",AM171)))</formula>
    </cfRule>
    <cfRule type="cellIs" dxfId="6564" priority="906" operator="greaterThan">
      <formula>$O$171</formula>
    </cfRule>
    <cfRule type="cellIs" dxfId="6563" priority="907" operator="equal">
      <formula>$O$171</formula>
    </cfRule>
    <cfRule type="cellIs" dxfId="6562" priority="908" operator="lessThan">
      <formula>$O$171</formula>
    </cfRule>
  </conditionalFormatting>
  <conditionalFormatting sqref="AN171">
    <cfRule type="containsText" dxfId="6561" priority="901" operator="containsText" text="Score">
      <formula>NOT(ISERROR(SEARCH("Score",AN171)))</formula>
    </cfRule>
    <cfRule type="cellIs" dxfId="6560" priority="902" operator="greaterThan">
      <formula>$O$171</formula>
    </cfRule>
    <cfRule type="cellIs" dxfId="6559" priority="903" operator="equal">
      <formula>$O$171</formula>
    </cfRule>
    <cfRule type="cellIs" dxfId="6558" priority="904" operator="lessThan">
      <formula>$O$171</formula>
    </cfRule>
  </conditionalFormatting>
  <conditionalFormatting sqref="AO171">
    <cfRule type="containsText" dxfId="6557" priority="897" operator="containsText" text="Score">
      <formula>NOT(ISERROR(SEARCH("Score",AO171)))</formula>
    </cfRule>
    <cfRule type="cellIs" dxfId="6556" priority="898" operator="greaterThan">
      <formula>$O$171</formula>
    </cfRule>
    <cfRule type="cellIs" dxfId="6555" priority="899" operator="equal">
      <formula>$O$171</formula>
    </cfRule>
    <cfRule type="cellIs" dxfId="6554" priority="900" operator="lessThan">
      <formula>$O$171</formula>
    </cfRule>
  </conditionalFormatting>
  <conditionalFormatting sqref="AP171">
    <cfRule type="containsText" dxfId="6553" priority="893" operator="containsText" text="Score">
      <formula>NOT(ISERROR(SEARCH("Score",AP171)))</formula>
    </cfRule>
    <cfRule type="cellIs" dxfId="6552" priority="894" operator="greaterThan">
      <formula>$O$171</formula>
    </cfRule>
    <cfRule type="cellIs" dxfId="6551" priority="895" operator="equal">
      <formula>$O$171</formula>
    </cfRule>
    <cfRule type="cellIs" dxfId="6550" priority="896" operator="lessThan">
      <formula>$O$171</formula>
    </cfRule>
  </conditionalFormatting>
  <conditionalFormatting sqref="AQ171">
    <cfRule type="containsText" dxfId="6549" priority="889" operator="containsText" text="Score">
      <formula>NOT(ISERROR(SEARCH("Score",AQ171)))</formula>
    </cfRule>
    <cfRule type="cellIs" dxfId="6548" priority="890" operator="greaterThan">
      <formula>$O$171</formula>
    </cfRule>
    <cfRule type="cellIs" dxfId="6547" priority="891" operator="equal">
      <formula>$O$171</formula>
    </cfRule>
    <cfRule type="cellIs" dxfId="6546" priority="892" operator="lessThan">
      <formula>$O$171</formula>
    </cfRule>
  </conditionalFormatting>
  <conditionalFormatting sqref="AR171">
    <cfRule type="containsText" dxfId="6545" priority="885" operator="containsText" text="Score">
      <formula>NOT(ISERROR(SEARCH("Score",AR171)))</formula>
    </cfRule>
    <cfRule type="cellIs" dxfId="6544" priority="886" operator="greaterThan">
      <formula>$O$171</formula>
    </cfRule>
    <cfRule type="cellIs" dxfId="6543" priority="887" operator="equal">
      <formula>$O$171</formula>
    </cfRule>
    <cfRule type="cellIs" dxfId="6542" priority="888" operator="lessThan">
      <formula>$O$171</formula>
    </cfRule>
  </conditionalFormatting>
  <conditionalFormatting sqref="AS171">
    <cfRule type="containsText" dxfId="6541" priority="881" operator="containsText" text="Score">
      <formula>NOT(ISERROR(SEARCH("Score",AS171)))</formula>
    </cfRule>
    <cfRule type="cellIs" dxfId="6540" priority="882" operator="greaterThan">
      <formula>$O$171</formula>
    </cfRule>
    <cfRule type="cellIs" dxfId="6539" priority="883" operator="equal">
      <formula>$O$171</formula>
    </cfRule>
    <cfRule type="cellIs" dxfId="6538" priority="884" operator="lessThan">
      <formula>$O$171</formula>
    </cfRule>
  </conditionalFormatting>
  <conditionalFormatting sqref="AT171">
    <cfRule type="containsText" dxfId="6537" priority="877" operator="containsText" text="Score">
      <formula>NOT(ISERROR(SEARCH("Score",AT171)))</formula>
    </cfRule>
    <cfRule type="cellIs" dxfId="6536" priority="878" operator="greaterThan">
      <formula>$O$171</formula>
    </cfRule>
    <cfRule type="cellIs" dxfId="6535" priority="879" operator="equal">
      <formula>$O$171</formula>
    </cfRule>
    <cfRule type="cellIs" dxfId="6534" priority="880" operator="lessThan">
      <formula>$O$171</formula>
    </cfRule>
  </conditionalFormatting>
  <conditionalFormatting sqref="AU171">
    <cfRule type="containsText" dxfId="6533" priority="873" operator="containsText" text="Score">
      <formula>NOT(ISERROR(SEARCH("Score",AU171)))</formula>
    </cfRule>
    <cfRule type="cellIs" dxfId="6532" priority="874" operator="greaterThan">
      <formula>$O$171</formula>
    </cfRule>
    <cfRule type="cellIs" dxfId="6531" priority="875" operator="equal">
      <formula>$O$171</formula>
    </cfRule>
    <cfRule type="cellIs" dxfId="6530" priority="876" operator="lessThan">
      <formula>$O$171</formula>
    </cfRule>
  </conditionalFormatting>
  <conditionalFormatting sqref="AV171">
    <cfRule type="containsText" dxfId="6529" priority="869" operator="containsText" text="Score">
      <formula>NOT(ISERROR(SEARCH("Score",AV171)))</formula>
    </cfRule>
    <cfRule type="cellIs" dxfId="6528" priority="870" operator="greaterThan">
      <formula>$O$171</formula>
    </cfRule>
    <cfRule type="cellIs" dxfId="6527" priority="871" operator="equal">
      <formula>$O$171</formula>
    </cfRule>
    <cfRule type="cellIs" dxfId="6526" priority="872" operator="lessThan">
      <formula>$O$171</formula>
    </cfRule>
  </conditionalFormatting>
  <conditionalFormatting sqref="AW171">
    <cfRule type="containsText" dxfId="6525" priority="865" operator="containsText" text="Score">
      <formula>NOT(ISERROR(SEARCH("Score",AW171)))</formula>
    </cfRule>
    <cfRule type="cellIs" dxfId="6524" priority="866" operator="greaterThan">
      <formula>$O$171</formula>
    </cfRule>
    <cfRule type="cellIs" dxfId="6523" priority="867" operator="equal">
      <formula>$O$171</formula>
    </cfRule>
    <cfRule type="cellIs" dxfId="6522" priority="868" operator="lessThan">
      <formula>$O$171</formula>
    </cfRule>
  </conditionalFormatting>
  <conditionalFormatting sqref="AX171">
    <cfRule type="containsText" dxfId="6521" priority="861" operator="containsText" text="Score">
      <formula>NOT(ISERROR(SEARCH("Score",AX171)))</formula>
    </cfRule>
    <cfRule type="cellIs" dxfId="6520" priority="862" operator="greaterThan">
      <formula>$O$171</formula>
    </cfRule>
    <cfRule type="cellIs" dxfId="6519" priority="863" operator="equal">
      <formula>$O$171</formula>
    </cfRule>
    <cfRule type="cellIs" dxfId="6518" priority="864" operator="lessThan">
      <formula>$O$171</formula>
    </cfRule>
  </conditionalFormatting>
  <conditionalFormatting sqref="AY171">
    <cfRule type="containsText" dxfId="6517" priority="857" operator="containsText" text="Score">
      <formula>NOT(ISERROR(SEARCH("Score",AY171)))</formula>
    </cfRule>
    <cfRule type="cellIs" dxfId="6516" priority="858" operator="greaterThan">
      <formula>$O$171</formula>
    </cfRule>
    <cfRule type="cellIs" dxfId="6515" priority="859" operator="equal">
      <formula>$O$171</formula>
    </cfRule>
    <cfRule type="cellIs" dxfId="6514" priority="860" operator="lessThan">
      <formula>$O$171</formula>
    </cfRule>
  </conditionalFormatting>
  <conditionalFormatting sqref="AZ171">
    <cfRule type="containsText" dxfId="6513" priority="853" operator="containsText" text="Score">
      <formula>NOT(ISERROR(SEARCH("Score",AZ171)))</formula>
    </cfRule>
    <cfRule type="cellIs" dxfId="6512" priority="854" operator="greaterThan">
      <formula>$O$171</formula>
    </cfRule>
    <cfRule type="cellIs" dxfId="6511" priority="855" operator="equal">
      <formula>$O$171</formula>
    </cfRule>
    <cfRule type="cellIs" dxfId="6510" priority="856" operator="lessThan">
      <formula>$O$171</formula>
    </cfRule>
  </conditionalFormatting>
  <conditionalFormatting sqref="BA171">
    <cfRule type="containsText" dxfId="6509" priority="849" operator="containsText" text="Score">
      <formula>NOT(ISERROR(SEARCH("Score",BA171)))</formula>
    </cfRule>
    <cfRule type="cellIs" dxfId="6508" priority="850" operator="greaterThan">
      <formula>$O$171</formula>
    </cfRule>
    <cfRule type="cellIs" dxfId="6507" priority="851" operator="equal">
      <formula>$O$171</formula>
    </cfRule>
    <cfRule type="cellIs" dxfId="6506" priority="852" operator="lessThan">
      <formula>$O$171</formula>
    </cfRule>
  </conditionalFormatting>
  <conditionalFormatting sqref="BB171">
    <cfRule type="containsText" dxfId="6505" priority="845" operator="containsText" text="Score">
      <formula>NOT(ISERROR(SEARCH("Score",BB171)))</formula>
    </cfRule>
    <cfRule type="cellIs" dxfId="6504" priority="846" operator="greaterThan">
      <formula>$O$171</formula>
    </cfRule>
    <cfRule type="cellIs" dxfId="6503" priority="847" operator="equal">
      <formula>$O$171</formula>
    </cfRule>
    <cfRule type="cellIs" dxfId="6502" priority="848" operator="lessThan">
      <formula>$O$171</formula>
    </cfRule>
  </conditionalFormatting>
  <conditionalFormatting sqref="BC171">
    <cfRule type="containsText" dxfId="6501" priority="841" operator="containsText" text="Score">
      <formula>NOT(ISERROR(SEARCH("Score",BC171)))</formula>
    </cfRule>
    <cfRule type="cellIs" dxfId="6500" priority="842" operator="greaterThan">
      <formula>$O$171</formula>
    </cfRule>
    <cfRule type="cellIs" dxfId="6499" priority="843" operator="equal">
      <formula>$O$171</formula>
    </cfRule>
    <cfRule type="cellIs" dxfId="6498" priority="844" operator="lessThan">
      <formula>$O$171</formula>
    </cfRule>
  </conditionalFormatting>
  <conditionalFormatting sqref="AL175">
    <cfRule type="containsText" dxfId="6497" priority="789" operator="containsText" text="Score">
      <formula>NOT(ISERROR(SEARCH("Score",AL175)))</formula>
    </cfRule>
    <cfRule type="cellIs" dxfId="6496" priority="790" operator="greaterThan">
      <formula>$O$175</formula>
    </cfRule>
    <cfRule type="cellIs" dxfId="6495" priority="791" operator="equal">
      <formula>$O$175</formula>
    </cfRule>
    <cfRule type="cellIs" dxfId="6494" priority="792" operator="lessThan">
      <formula>$O$175</formula>
    </cfRule>
  </conditionalFormatting>
  <conditionalFormatting sqref="AM175">
    <cfRule type="containsText" dxfId="6493" priority="785" operator="containsText" text="Score">
      <formula>NOT(ISERROR(SEARCH("Score",AM175)))</formula>
    </cfRule>
    <cfRule type="cellIs" dxfId="6492" priority="786" operator="greaterThan">
      <formula>$O$175</formula>
    </cfRule>
    <cfRule type="cellIs" dxfId="6491" priority="787" operator="equal">
      <formula>$O$175</formula>
    </cfRule>
    <cfRule type="cellIs" dxfId="6490" priority="788" operator="lessThan">
      <formula>$O$175</formula>
    </cfRule>
  </conditionalFormatting>
  <conditionalFormatting sqref="AN175">
    <cfRule type="containsText" dxfId="6489" priority="781" operator="containsText" text="Score">
      <formula>NOT(ISERROR(SEARCH("Score",AN175)))</formula>
    </cfRule>
    <cfRule type="cellIs" dxfId="6488" priority="782" operator="greaterThan">
      <formula>$O$175</formula>
    </cfRule>
    <cfRule type="cellIs" dxfId="6487" priority="783" operator="equal">
      <formula>$O$175</formula>
    </cfRule>
    <cfRule type="cellIs" dxfId="6486" priority="784" operator="lessThan">
      <formula>$O$175</formula>
    </cfRule>
  </conditionalFormatting>
  <conditionalFormatting sqref="AO175">
    <cfRule type="containsText" dxfId="6485" priority="777" operator="containsText" text="Score">
      <formula>NOT(ISERROR(SEARCH("Score",AO175)))</formula>
    </cfRule>
    <cfRule type="cellIs" dxfId="6484" priority="778" operator="greaterThan">
      <formula>$O$175</formula>
    </cfRule>
    <cfRule type="cellIs" dxfId="6483" priority="779" operator="equal">
      <formula>$O$175</formula>
    </cfRule>
    <cfRule type="cellIs" dxfId="6482" priority="780" operator="lessThan">
      <formula>$O$175</formula>
    </cfRule>
  </conditionalFormatting>
  <conditionalFormatting sqref="AP175">
    <cfRule type="containsText" dxfId="6481" priority="773" operator="containsText" text="Score">
      <formula>NOT(ISERROR(SEARCH("Score",AP175)))</formula>
    </cfRule>
    <cfRule type="cellIs" dxfId="6480" priority="774" operator="greaterThan">
      <formula>$O$175</formula>
    </cfRule>
    <cfRule type="cellIs" dxfId="6479" priority="775" operator="equal">
      <formula>$O$175</formula>
    </cfRule>
    <cfRule type="cellIs" dxfId="6478" priority="776" operator="lessThan">
      <formula>$O$175</formula>
    </cfRule>
  </conditionalFormatting>
  <conditionalFormatting sqref="AQ175">
    <cfRule type="containsText" dxfId="6477" priority="769" operator="containsText" text="Score">
      <formula>NOT(ISERROR(SEARCH("Score",AQ175)))</formula>
    </cfRule>
    <cfRule type="cellIs" dxfId="6476" priority="770" operator="greaterThan">
      <formula>$O$175</formula>
    </cfRule>
    <cfRule type="cellIs" dxfId="6475" priority="771" operator="equal">
      <formula>$O$175</formula>
    </cfRule>
    <cfRule type="cellIs" dxfId="6474" priority="772" operator="lessThan">
      <formula>$O$175</formula>
    </cfRule>
  </conditionalFormatting>
  <conditionalFormatting sqref="AR175">
    <cfRule type="containsText" dxfId="6473" priority="765" operator="containsText" text="Score">
      <formula>NOT(ISERROR(SEARCH("Score",AR175)))</formula>
    </cfRule>
    <cfRule type="cellIs" dxfId="6472" priority="766" operator="greaterThan">
      <formula>$O$175</formula>
    </cfRule>
    <cfRule type="cellIs" dxfId="6471" priority="767" operator="equal">
      <formula>$O$175</formula>
    </cfRule>
    <cfRule type="cellIs" dxfId="6470" priority="768" operator="lessThan">
      <formula>$O$175</formula>
    </cfRule>
  </conditionalFormatting>
  <conditionalFormatting sqref="AS175">
    <cfRule type="containsText" dxfId="6469" priority="761" operator="containsText" text="Score">
      <formula>NOT(ISERROR(SEARCH("Score",AS175)))</formula>
    </cfRule>
    <cfRule type="cellIs" dxfId="6468" priority="762" operator="greaterThan">
      <formula>$O$175</formula>
    </cfRule>
    <cfRule type="cellIs" dxfId="6467" priority="763" operator="equal">
      <formula>$O$175</formula>
    </cfRule>
    <cfRule type="cellIs" dxfId="6466" priority="764" operator="lessThan">
      <formula>$O$175</formula>
    </cfRule>
  </conditionalFormatting>
  <conditionalFormatting sqref="AT175">
    <cfRule type="containsText" dxfId="6465" priority="757" operator="containsText" text="Score">
      <formula>NOT(ISERROR(SEARCH("Score",AT175)))</formula>
    </cfRule>
    <cfRule type="cellIs" dxfId="6464" priority="758" operator="greaterThan">
      <formula>$O$175</formula>
    </cfRule>
    <cfRule type="cellIs" dxfId="6463" priority="759" operator="equal">
      <formula>$O$175</formula>
    </cfRule>
    <cfRule type="cellIs" dxfId="6462" priority="760" operator="lessThan">
      <formula>$O$175</formula>
    </cfRule>
  </conditionalFormatting>
  <conditionalFormatting sqref="AU175">
    <cfRule type="containsText" dxfId="6461" priority="753" operator="containsText" text="Score">
      <formula>NOT(ISERROR(SEARCH("Score",AU175)))</formula>
    </cfRule>
    <cfRule type="cellIs" dxfId="6460" priority="754" operator="greaterThan">
      <formula>$O$175</formula>
    </cfRule>
    <cfRule type="cellIs" dxfId="6459" priority="755" operator="equal">
      <formula>$O$175</formula>
    </cfRule>
    <cfRule type="cellIs" dxfId="6458" priority="756" operator="lessThan">
      <formula>$O$175</formula>
    </cfRule>
  </conditionalFormatting>
  <conditionalFormatting sqref="AV175">
    <cfRule type="containsText" dxfId="6457" priority="749" operator="containsText" text="Score">
      <formula>NOT(ISERROR(SEARCH("Score",AV175)))</formula>
    </cfRule>
    <cfRule type="cellIs" dxfId="6456" priority="750" operator="greaterThan">
      <formula>$O$175</formula>
    </cfRule>
    <cfRule type="cellIs" dxfId="6455" priority="751" operator="equal">
      <formula>$O$175</formula>
    </cfRule>
    <cfRule type="cellIs" dxfId="6454" priority="752" operator="lessThan">
      <formula>$O$175</formula>
    </cfRule>
  </conditionalFormatting>
  <conditionalFormatting sqref="AW175">
    <cfRule type="containsText" dxfId="6453" priority="745" operator="containsText" text="Score">
      <formula>NOT(ISERROR(SEARCH("Score",AW175)))</formula>
    </cfRule>
    <cfRule type="cellIs" dxfId="6452" priority="746" operator="greaterThan">
      <formula>$O$175</formula>
    </cfRule>
    <cfRule type="cellIs" dxfId="6451" priority="747" operator="equal">
      <formula>$O$175</formula>
    </cfRule>
    <cfRule type="cellIs" dxfId="6450" priority="748" operator="lessThan">
      <formula>$O$175</formula>
    </cfRule>
  </conditionalFormatting>
  <conditionalFormatting sqref="AX175">
    <cfRule type="containsText" dxfId="6449" priority="741" operator="containsText" text="Score">
      <formula>NOT(ISERROR(SEARCH("Score",AX175)))</formula>
    </cfRule>
    <cfRule type="cellIs" dxfId="6448" priority="742" operator="greaterThan">
      <formula>$O$175</formula>
    </cfRule>
    <cfRule type="cellIs" dxfId="6447" priority="743" operator="equal">
      <formula>$O$175</formula>
    </cfRule>
    <cfRule type="cellIs" dxfId="6446" priority="744" operator="lessThan">
      <formula>$O$175</formula>
    </cfRule>
  </conditionalFormatting>
  <conditionalFormatting sqref="AY175">
    <cfRule type="containsText" dxfId="6445" priority="737" operator="containsText" text="Score">
      <formula>NOT(ISERROR(SEARCH("Score",AY175)))</formula>
    </cfRule>
    <cfRule type="cellIs" dxfId="6444" priority="738" operator="greaterThan">
      <formula>$O$175</formula>
    </cfRule>
    <cfRule type="cellIs" dxfId="6443" priority="739" operator="equal">
      <formula>$O$175</formula>
    </cfRule>
    <cfRule type="cellIs" dxfId="6442" priority="740" operator="lessThan">
      <formula>$O$175</formula>
    </cfRule>
  </conditionalFormatting>
  <conditionalFormatting sqref="AZ175">
    <cfRule type="containsText" dxfId="6441" priority="733" operator="containsText" text="Score">
      <formula>NOT(ISERROR(SEARCH("Score",AZ175)))</formula>
    </cfRule>
    <cfRule type="cellIs" dxfId="6440" priority="734" operator="greaterThan">
      <formula>$O$175</formula>
    </cfRule>
    <cfRule type="cellIs" dxfId="6439" priority="735" operator="equal">
      <formula>$O$175</formula>
    </cfRule>
    <cfRule type="cellIs" dxfId="6438" priority="736" operator="lessThan">
      <formula>$O$175</formula>
    </cfRule>
  </conditionalFormatting>
  <conditionalFormatting sqref="BA175">
    <cfRule type="containsText" dxfId="6437" priority="729" operator="containsText" text="Score">
      <formula>NOT(ISERROR(SEARCH("Score",BA175)))</formula>
    </cfRule>
    <cfRule type="cellIs" dxfId="6436" priority="730" operator="greaterThan">
      <formula>$O$175</formula>
    </cfRule>
    <cfRule type="cellIs" dxfId="6435" priority="731" operator="equal">
      <formula>$O$175</formula>
    </cfRule>
    <cfRule type="cellIs" dxfId="6434" priority="732" operator="lessThan">
      <formula>$O$175</formula>
    </cfRule>
  </conditionalFormatting>
  <conditionalFormatting sqref="BB175">
    <cfRule type="containsText" dxfId="6433" priority="725" operator="containsText" text="Score">
      <formula>NOT(ISERROR(SEARCH("Score",BB175)))</formula>
    </cfRule>
    <cfRule type="cellIs" dxfId="6432" priority="726" operator="greaterThan">
      <formula>$O$175</formula>
    </cfRule>
    <cfRule type="cellIs" dxfId="6431" priority="727" operator="equal">
      <formula>$O$175</formula>
    </cfRule>
    <cfRule type="cellIs" dxfId="6430" priority="728" operator="lessThan">
      <formula>$O$175</formula>
    </cfRule>
  </conditionalFormatting>
  <conditionalFormatting sqref="BC175">
    <cfRule type="containsText" dxfId="6429" priority="721" operator="containsText" text="Score">
      <formula>NOT(ISERROR(SEARCH("Score",BC175)))</formula>
    </cfRule>
    <cfRule type="cellIs" dxfId="6428" priority="722" operator="greaterThan">
      <formula>$O$175</formula>
    </cfRule>
    <cfRule type="cellIs" dxfId="6427" priority="723" operator="equal">
      <formula>$O$175</formula>
    </cfRule>
    <cfRule type="cellIs" dxfId="6426" priority="724" operator="lessThan">
      <formula>$O$175</formula>
    </cfRule>
  </conditionalFormatting>
  <conditionalFormatting sqref="AL179">
    <cfRule type="containsText" dxfId="6425" priority="669" operator="containsText" text="Score">
      <formula>NOT(ISERROR(SEARCH("Score",AL179)))</formula>
    </cfRule>
    <cfRule type="cellIs" dxfId="6424" priority="670" operator="greaterThan">
      <formula>$O$179</formula>
    </cfRule>
    <cfRule type="cellIs" dxfId="6423" priority="671" operator="equal">
      <formula>$O$179</formula>
    </cfRule>
    <cfRule type="cellIs" dxfId="6422" priority="672" operator="lessThan">
      <formula>$O$179</formula>
    </cfRule>
  </conditionalFormatting>
  <conditionalFormatting sqref="AM179">
    <cfRule type="containsText" dxfId="6421" priority="665" operator="containsText" text="Score">
      <formula>NOT(ISERROR(SEARCH("Score",AM179)))</formula>
    </cfRule>
    <cfRule type="cellIs" dxfId="6420" priority="666" operator="greaterThan">
      <formula>$O$179</formula>
    </cfRule>
    <cfRule type="cellIs" dxfId="6419" priority="667" operator="equal">
      <formula>$O$179</formula>
    </cfRule>
    <cfRule type="cellIs" dxfId="6418" priority="668" operator="lessThan">
      <formula>$O$179</formula>
    </cfRule>
  </conditionalFormatting>
  <conditionalFormatting sqref="AN179">
    <cfRule type="containsText" dxfId="6417" priority="661" operator="containsText" text="Score">
      <formula>NOT(ISERROR(SEARCH("Score",AN179)))</formula>
    </cfRule>
    <cfRule type="cellIs" dxfId="6416" priority="662" operator="greaterThan">
      <formula>$O$179</formula>
    </cfRule>
    <cfRule type="cellIs" dxfId="6415" priority="663" operator="equal">
      <formula>$O$179</formula>
    </cfRule>
    <cfRule type="cellIs" dxfId="6414" priority="664" operator="lessThan">
      <formula>$O$179</formula>
    </cfRule>
  </conditionalFormatting>
  <conditionalFormatting sqref="AO179">
    <cfRule type="containsText" dxfId="6413" priority="657" operator="containsText" text="Score">
      <formula>NOT(ISERROR(SEARCH("Score",AO179)))</formula>
    </cfRule>
    <cfRule type="cellIs" dxfId="6412" priority="658" operator="greaterThan">
      <formula>$O$179</formula>
    </cfRule>
    <cfRule type="cellIs" dxfId="6411" priority="659" operator="equal">
      <formula>$O$179</formula>
    </cfRule>
    <cfRule type="cellIs" dxfId="6410" priority="660" operator="lessThan">
      <formula>$O$179</formula>
    </cfRule>
  </conditionalFormatting>
  <conditionalFormatting sqref="AP179">
    <cfRule type="containsText" dxfId="6409" priority="653" operator="containsText" text="Score">
      <formula>NOT(ISERROR(SEARCH("Score",AP179)))</formula>
    </cfRule>
    <cfRule type="cellIs" dxfId="6408" priority="654" operator="greaterThan">
      <formula>$O$179</formula>
    </cfRule>
    <cfRule type="cellIs" dxfId="6407" priority="655" operator="equal">
      <formula>$O$179</formula>
    </cfRule>
    <cfRule type="cellIs" dxfId="6406" priority="656" operator="lessThan">
      <formula>$O$179</formula>
    </cfRule>
  </conditionalFormatting>
  <conditionalFormatting sqref="AQ179">
    <cfRule type="containsText" dxfId="6405" priority="649" operator="containsText" text="Score">
      <formula>NOT(ISERROR(SEARCH("Score",AQ179)))</formula>
    </cfRule>
    <cfRule type="cellIs" dxfId="6404" priority="650" operator="greaterThan">
      <formula>$O$179</formula>
    </cfRule>
    <cfRule type="cellIs" dxfId="6403" priority="651" operator="equal">
      <formula>$O$179</formula>
    </cfRule>
    <cfRule type="cellIs" dxfId="6402" priority="652" operator="lessThan">
      <formula>$O$179</formula>
    </cfRule>
  </conditionalFormatting>
  <conditionalFormatting sqref="AR179">
    <cfRule type="containsText" dxfId="6401" priority="645" operator="containsText" text="Score">
      <formula>NOT(ISERROR(SEARCH("Score",AR179)))</formula>
    </cfRule>
    <cfRule type="cellIs" dxfId="6400" priority="646" operator="greaterThan">
      <formula>$O$179</formula>
    </cfRule>
    <cfRule type="cellIs" dxfId="6399" priority="647" operator="equal">
      <formula>$O$179</formula>
    </cfRule>
    <cfRule type="cellIs" dxfId="6398" priority="648" operator="lessThan">
      <formula>$O$179</formula>
    </cfRule>
  </conditionalFormatting>
  <conditionalFormatting sqref="AS179">
    <cfRule type="containsText" dxfId="6397" priority="641" operator="containsText" text="Score">
      <formula>NOT(ISERROR(SEARCH("Score",AS179)))</formula>
    </cfRule>
    <cfRule type="cellIs" dxfId="6396" priority="642" operator="greaterThan">
      <formula>$O$179</formula>
    </cfRule>
    <cfRule type="cellIs" dxfId="6395" priority="643" operator="equal">
      <formula>$O$179</formula>
    </cfRule>
    <cfRule type="cellIs" dxfId="6394" priority="644" operator="lessThan">
      <formula>$O$179</formula>
    </cfRule>
  </conditionalFormatting>
  <conditionalFormatting sqref="AT179">
    <cfRule type="containsText" dxfId="6393" priority="637" operator="containsText" text="Score">
      <formula>NOT(ISERROR(SEARCH("Score",AT179)))</formula>
    </cfRule>
    <cfRule type="cellIs" dxfId="6392" priority="638" operator="greaterThan">
      <formula>$O$179</formula>
    </cfRule>
    <cfRule type="cellIs" dxfId="6391" priority="639" operator="equal">
      <formula>$O$179</formula>
    </cfRule>
    <cfRule type="cellIs" dxfId="6390" priority="640" operator="lessThan">
      <formula>$O$179</formula>
    </cfRule>
  </conditionalFormatting>
  <conditionalFormatting sqref="AU179">
    <cfRule type="containsText" dxfId="6389" priority="633" operator="containsText" text="Score">
      <formula>NOT(ISERROR(SEARCH("Score",AU179)))</formula>
    </cfRule>
    <cfRule type="cellIs" dxfId="6388" priority="634" operator="greaterThan">
      <formula>$O$179</formula>
    </cfRule>
    <cfRule type="cellIs" dxfId="6387" priority="635" operator="equal">
      <formula>$O$179</formula>
    </cfRule>
    <cfRule type="cellIs" dxfId="6386" priority="636" operator="lessThan">
      <formula>$O$179</formula>
    </cfRule>
  </conditionalFormatting>
  <conditionalFormatting sqref="AV179">
    <cfRule type="containsText" dxfId="6385" priority="629" operator="containsText" text="Score">
      <formula>NOT(ISERROR(SEARCH("Score",AV179)))</formula>
    </cfRule>
    <cfRule type="cellIs" dxfId="6384" priority="630" operator="greaterThan">
      <formula>$O$179</formula>
    </cfRule>
    <cfRule type="cellIs" dxfId="6383" priority="631" operator="equal">
      <formula>$O$179</formula>
    </cfRule>
    <cfRule type="cellIs" dxfId="6382" priority="632" operator="lessThan">
      <formula>$O$179</formula>
    </cfRule>
  </conditionalFormatting>
  <conditionalFormatting sqref="AW179">
    <cfRule type="containsText" dxfId="6381" priority="625" operator="containsText" text="Score">
      <formula>NOT(ISERROR(SEARCH("Score",AW179)))</formula>
    </cfRule>
    <cfRule type="cellIs" dxfId="6380" priority="626" operator="greaterThan">
      <formula>$O$179</formula>
    </cfRule>
    <cfRule type="cellIs" dxfId="6379" priority="627" operator="equal">
      <formula>$O$179</formula>
    </cfRule>
    <cfRule type="cellIs" dxfId="6378" priority="628" operator="lessThan">
      <formula>$O$179</formula>
    </cfRule>
  </conditionalFormatting>
  <conditionalFormatting sqref="AX179">
    <cfRule type="containsText" dxfId="6377" priority="621" operator="containsText" text="Score">
      <formula>NOT(ISERROR(SEARCH("Score",AX179)))</formula>
    </cfRule>
    <cfRule type="cellIs" dxfId="6376" priority="622" operator="greaterThan">
      <formula>$O$179</formula>
    </cfRule>
    <cfRule type="cellIs" dxfId="6375" priority="623" operator="equal">
      <formula>$O$179</formula>
    </cfRule>
    <cfRule type="cellIs" dxfId="6374" priority="624" operator="lessThan">
      <formula>$O$179</formula>
    </cfRule>
  </conditionalFormatting>
  <conditionalFormatting sqref="AY179">
    <cfRule type="containsText" dxfId="6373" priority="617" operator="containsText" text="Score">
      <formula>NOT(ISERROR(SEARCH("Score",AY179)))</formula>
    </cfRule>
    <cfRule type="cellIs" dxfId="6372" priority="618" operator="greaterThan">
      <formula>$O$179</formula>
    </cfRule>
    <cfRule type="cellIs" dxfId="6371" priority="619" operator="equal">
      <formula>$O$179</formula>
    </cfRule>
    <cfRule type="cellIs" dxfId="6370" priority="620" operator="lessThan">
      <formula>$O$179</formula>
    </cfRule>
  </conditionalFormatting>
  <conditionalFormatting sqref="AZ179">
    <cfRule type="containsText" dxfId="6369" priority="613" operator="containsText" text="Score">
      <formula>NOT(ISERROR(SEARCH("Score",AZ179)))</formula>
    </cfRule>
    <cfRule type="cellIs" dxfId="6368" priority="614" operator="greaterThan">
      <formula>$O$179</formula>
    </cfRule>
    <cfRule type="cellIs" dxfId="6367" priority="615" operator="equal">
      <formula>$O$179</formula>
    </cfRule>
    <cfRule type="cellIs" dxfId="6366" priority="616" operator="lessThan">
      <formula>$O$179</formula>
    </cfRule>
  </conditionalFormatting>
  <conditionalFormatting sqref="BA179">
    <cfRule type="containsText" dxfId="6365" priority="609" operator="containsText" text="Score">
      <formula>NOT(ISERROR(SEARCH("Score",BA179)))</formula>
    </cfRule>
    <cfRule type="cellIs" dxfId="6364" priority="610" operator="greaterThan">
      <formula>$O$179</formula>
    </cfRule>
    <cfRule type="cellIs" dxfId="6363" priority="611" operator="equal">
      <formula>$O$179</formula>
    </cfRule>
    <cfRule type="cellIs" dxfId="6362" priority="612" operator="lessThan">
      <formula>$O$179</formula>
    </cfRule>
  </conditionalFormatting>
  <conditionalFormatting sqref="BB179">
    <cfRule type="containsText" dxfId="6361" priority="605" operator="containsText" text="Score">
      <formula>NOT(ISERROR(SEARCH("Score",BB179)))</formula>
    </cfRule>
    <cfRule type="cellIs" dxfId="6360" priority="606" operator="greaterThan">
      <formula>$O$179</formula>
    </cfRule>
    <cfRule type="cellIs" dxfId="6359" priority="607" operator="equal">
      <formula>$O$179</formula>
    </cfRule>
    <cfRule type="cellIs" dxfId="6358" priority="608" operator="lessThan">
      <formula>$O$179</formula>
    </cfRule>
  </conditionalFormatting>
  <conditionalFormatting sqref="BC179">
    <cfRule type="containsText" dxfId="6357" priority="601" operator="containsText" text="Score">
      <formula>NOT(ISERROR(SEARCH("Score",BC179)))</formula>
    </cfRule>
    <cfRule type="cellIs" dxfId="6356" priority="602" operator="greaterThan">
      <formula>$O$179</formula>
    </cfRule>
    <cfRule type="cellIs" dxfId="6355" priority="603" operator="equal">
      <formula>$O$179</formula>
    </cfRule>
    <cfRule type="cellIs" dxfId="6354" priority="604" operator="lessThan">
      <formula>$O$179</formula>
    </cfRule>
  </conditionalFormatting>
  <conditionalFormatting sqref="AL183">
    <cfRule type="containsText" dxfId="6353" priority="549" operator="containsText" text="Score">
      <formula>NOT(ISERROR(SEARCH("Score",AL183)))</formula>
    </cfRule>
    <cfRule type="cellIs" dxfId="6352" priority="550" operator="greaterThan">
      <formula>$O$183</formula>
    </cfRule>
    <cfRule type="cellIs" dxfId="6351" priority="551" operator="equal">
      <formula>$O$183</formula>
    </cfRule>
    <cfRule type="cellIs" dxfId="6350" priority="552" operator="lessThan">
      <formula>$O$183</formula>
    </cfRule>
  </conditionalFormatting>
  <conditionalFormatting sqref="AM183">
    <cfRule type="containsText" dxfId="6349" priority="545" operator="containsText" text="Score">
      <formula>NOT(ISERROR(SEARCH("Score",AM183)))</formula>
    </cfRule>
    <cfRule type="cellIs" dxfId="6348" priority="546" operator="greaterThan">
      <formula>$O$183</formula>
    </cfRule>
    <cfRule type="cellIs" dxfId="6347" priority="547" operator="equal">
      <formula>$O$183</formula>
    </cfRule>
    <cfRule type="cellIs" dxfId="6346" priority="548" operator="lessThan">
      <formula>$O$183</formula>
    </cfRule>
  </conditionalFormatting>
  <conditionalFormatting sqref="AN183">
    <cfRule type="containsText" dxfId="6345" priority="541" operator="containsText" text="Score">
      <formula>NOT(ISERROR(SEARCH("Score",AN183)))</formula>
    </cfRule>
    <cfRule type="cellIs" dxfId="6344" priority="542" operator="greaterThan">
      <formula>$O$183</formula>
    </cfRule>
    <cfRule type="cellIs" dxfId="6343" priority="543" operator="equal">
      <formula>$O$183</formula>
    </cfRule>
    <cfRule type="cellIs" dxfId="6342" priority="544" operator="lessThan">
      <formula>$O$183</formula>
    </cfRule>
  </conditionalFormatting>
  <conditionalFormatting sqref="AO183">
    <cfRule type="containsText" dxfId="6341" priority="537" operator="containsText" text="Score">
      <formula>NOT(ISERROR(SEARCH("Score",AO183)))</formula>
    </cfRule>
    <cfRule type="cellIs" dxfId="6340" priority="538" operator="greaterThan">
      <formula>$O$183</formula>
    </cfRule>
    <cfRule type="cellIs" dxfId="6339" priority="539" operator="equal">
      <formula>$O$183</formula>
    </cfRule>
    <cfRule type="cellIs" dxfId="6338" priority="540" operator="lessThan">
      <formula>$O$183</formula>
    </cfRule>
  </conditionalFormatting>
  <conditionalFormatting sqref="AP183">
    <cfRule type="containsText" dxfId="6337" priority="533" operator="containsText" text="Score">
      <formula>NOT(ISERROR(SEARCH("Score",AP183)))</formula>
    </cfRule>
    <cfRule type="cellIs" dxfId="6336" priority="534" operator="greaterThan">
      <formula>$O$183</formula>
    </cfRule>
    <cfRule type="cellIs" dxfId="6335" priority="535" operator="equal">
      <formula>$O$183</formula>
    </cfRule>
    <cfRule type="cellIs" dxfId="6334" priority="536" operator="lessThan">
      <formula>$O$183</formula>
    </cfRule>
  </conditionalFormatting>
  <conditionalFormatting sqref="AQ183">
    <cfRule type="containsText" dxfId="6333" priority="529" operator="containsText" text="Score">
      <formula>NOT(ISERROR(SEARCH("Score",AQ183)))</formula>
    </cfRule>
    <cfRule type="cellIs" dxfId="6332" priority="530" operator="greaterThan">
      <formula>$O$183</formula>
    </cfRule>
    <cfRule type="cellIs" dxfId="6331" priority="531" operator="equal">
      <formula>$O$183</formula>
    </cfRule>
    <cfRule type="cellIs" dxfId="6330" priority="532" operator="lessThan">
      <formula>$O$183</formula>
    </cfRule>
  </conditionalFormatting>
  <conditionalFormatting sqref="AR183">
    <cfRule type="containsText" dxfId="6329" priority="525" operator="containsText" text="Score">
      <formula>NOT(ISERROR(SEARCH("Score",AR183)))</formula>
    </cfRule>
    <cfRule type="cellIs" dxfId="6328" priority="526" operator="greaterThan">
      <formula>$O$183</formula>
    </cfRule>
    <cfRule type="cellIs" dxfId="6327" priority="527" operator="equal">
      <formula>$O$183</formula>
    </cfRule>
    <cfRule type="cellIs" dxfId="6326" priority="528" operator="lessThan">
      <formula>$O$183</formula>
    </cfRule>
  </conditionalFormatting>
  <conditionalFormatting sqref="AS183">
    <cfRule type="containsText" dxfId="6325" priority="521" operator="containsText" text="Score">
      <formula>NOT(ISERROR(SEARCH("Score",AS183)))</formula>
    </cfRule>
    <cfRule type="cellIs" dxfId="6324" priority="522" operator="greaterThan">
      <formula>$O$183</formula>
    </cfRule>
    <cfRule type="cellIs" dxfId="6323" priority="523" operator="equal">
      <formula>$O$183</formula>
    </cfRule>
    <cfRule type="cellIs" dxfId="6322" priority="524" operator="lessThan">
      <formula>$O$183</formula>
    </cfRule>
  </conditionalFormatting>
  <conditionalFormatting sqref="AT183">
    <cfRule type="containsText" dxfId="6321" priority="517" operator="containsText" text="Score">
      <formula>NOT(ISERROR(SEARCH("Score",AT183)))</formula>
    </cfRule>
    <cfRule type="cellIs" dxfId="6320" priority="518" operator="greaterThan">
      <formula>$O$183</formula>
    </cfRule>
    <cfRule type="cellIs" dxfId="6319" priority="519" operator="equal">
      <formula>$O$183</formula>
    </cfRule>
    <cfRule type="cellIs" dxfId="6318" priority="520" operator="lessThan">
      <formula>$O$183</formula>
    </cfRule>
  </conditionalFormatting>
  <conditionalFormatting sqref="AU183">
    <cfRule type="containsText" dxfId="6317" priority="513" operator="containsText" text="Score">
      <formula>NOT(ISERROR(SEARCH("Score",AU183)))</formula>
    </cfRule>
    <cfRule type="cellIs" dxfId="6316" priority="514" operator="greaterThan">
      <formula>$O$183</formula>
    </cfRule>
    <cfRule type="cellIs" dxfId="6315" priority="515" operator="equal">
      <formula>$O$183</formula>
    </cfRule>
    <cfRule type="cellIs" dxfId="6314" priority="516" operator="lessThan">
      <formula>$O$183</formula>
    </cfRule>
  </conditionalFormatting>
  <conditionalFormatting sqref="AV183">
    <cfRule type="containsText" dxfId="6313" priority="509" operator="containsText" text="Score">
      <formula>NOT(ISERROR(SEARCH("Score",AV183)))</formula>
    </cfRule>
    <cfRule type="cellIs" dxfId="6312" priority="510" operator="greaterThan">
      <formula>$O$183</formula>
    </cfRule>
    <cfRule type="cellIs" dxfId="6311" priority="511" operator="equal">
      <formula>$O$183</formula>
    </cfRule>
    <cfRule type="cellIs" dxfId="6310" priority="512" operator="lessThan">
      <formula>$O$183</formula>
    </cfRule>
  </conditionalFormatting>
  <conditionalFormatting sqref="AW183">
    <cfRule type="containsText" dxfId="6309" priority="505" operator="containsText" text="Score">
      <formula>NOT(ISERROR(SEARCH("Score",AW183)))</formula>
    </cfRule>
    <cfRule type="cellIs" dxfId="6308" priority="506" operator="greaterThan">
      <formula>$O$183</formula>
    </cfRule>
    <cfRule type="cellIs" dxfId="6307" priority="507" operator="equal">
      <formula>$O$183</formula>
    </cfRule>
    <cfRule type="cellIs" dxfId="6306" priority="508" operator="lessThan">
      <formula>$O$183</formula>
    </cfRule>
  </conditionalFormatting>
  <conditionalFormatting sqref="AX183">
    <cfRule type="containsText" dxfId="6305" priority="501" operator="containsText" text="Score">
      <formula>NOT(ISERROR(SEARCH("Score",AX183)))</formula>
    </cfRule>
    <cfRule type="cellIs" dxfId="6304" priority="502" operator="greaterThan">
      <formula>$O$183</formula>
    </cfRule>
    <cfRule type="cellIs" dxfId="6303" priority="503" operator="equal">
      <formula>$O$183</formula>
    </cfRule>
    <cfRule type="cellIs" dxfId="6302" priority="504" operator="lessThan">
      <formula>$O$183</formula>
    </cfRule>
  </conditionalFormatting>
  <conditionalFormatting sqref="AY183">
    <cfRule type="containsText" dxfId="6301" priority="497" operator="containsText" text="Score">
      <formula>NOT(ISERROR(SEARCH("Score",AY183)))</formula>
    </cfRule>
    <cfRule type="cellIs" dxfId="6300" priority="498" operator="greaterThan">
      <formula>$O$183</formula>
    </cfRule>
    <cfRule type="cellIs" dxfId="6299" priority="499" operator="equal">
      <formula>$O$183</formula>
    </cfRule>
    <cfRule type="cellIs" dxfId="6298" priority="500" operator="lessThan">
      <formula>$O$183</formula>
    </cfRule>
  </conditionalFormatting>
  <conditionalFormatting sqref="AZ183">
    <cfRule type="containsText" dxfId="6297" priority="493" operator="containsText" text="Score">
      <formula>NOT(ISERROR(SEARCH("Score",AZ183)))</formula>
    </cfRule>
    <cfRule type="cellIs" dxfId="6296" priority="494" operator="greaterThan">
      <formula>$O$183</formula>
    </cfRule>
    <cfRule type="cellIs" dxfId="6295" priority="495" operator="equal">
      <formula>$O$183</formula>
    </cfRule>
    <cfRule type="cellIs" dxfId="6294" priority="496" operator="lessThan">
      <formula>$O$183</formula>
    </cfRule>
  </conditionalFormatting>
  <conditionalFormatting sqref="BA183">
    <cfRule type="containsText" dxfId="6293" priority="489" operator="containsText" text="Score">
      <formula>NOT(ISERROR(SEARCH("Score",BA183)))</formula>
    </cfRule>
    <cfRule type="cellIs" dxfId="6292" priority="490" operator="greaterThan">
      <formula>$O$183</formula>
    </cfRule>
    <cfRule type="cellIs" dxfId="6291" priority="491" operator="equal">
      <formula>$O$183</formula>
    </cfRule>
    <cfRule type="cellIs" dxfId="6290" priority="492" operator="lessThan">
      <formula>$O$183</formula>
    </cfRule>
  </conditionalFormatting>
  <conditionalFormatting sqref="BB183">
    <cfRule type="containsText" dxfId="6289" priority="485" operator="containsText" text="Score">
      <formula>NOT(ISERROR(SEARCH("Score",BB183)))</formula>
    </cfRule>
    <cfRule type="cellIs" dxfId="6288" priority="486" operator="greaterThan">
      <formula>$O$183</formula>
    </cfRule>
    <cfRule type="cellIs" dxfId="6287" priority="487" operator="equal">
      <formula>$O$183</formula>
    </cfRule>
    <cfRule type="cellIs" dxfId="6286" priority="488" operator="lessThan">
      <formula>$O$183</formula>
    </cfRule>
  </conditionalFormatting>
  <conditionalFormatting sqref="BC183">
    <cfRule type="containsText" dxfId="6285" priority="481" operator="containsText" text="Score">
      <formula>NOT(ISERROR(SEARCH("Score",BC183)))</formula>
    </cfRule>
    <cfRule type="cellIs" dxfId="6284" priority="482" operator="greaterThan">
      <formula>$O$183</formula>
    </cfRule>
    <cfRule type="cellIs" dxfId="6283" priority="483" operator="equal">
      <formula>$O$183</formula>
    </cfRule>
    <cfRule type="cellIs" dxfId="6282" priority="484" operator="lessThan">
      <formula>$O$183</formula>
    </cfRule>
  </conditionalFormatting>
  <conditionalFormatting sqref="AL187">
    <cfRule type="containsText" dxfId="6281" priority="429" operator="containsText" text="Score">
      <formula>NOT(ISERROR(SEARCH("Score",AL187)))</formula>
    </cfRule>
    <cfRule type="cellIs" dxfId="6280" priority="430" operator="greaterThan">
      <formula>$O$187</formula>
    </cfRule>
    <cfRule type="cellIs" dxfId="6279" priority="431" operator="equal">
      <formula>$O$187</formula>
    </cfRule>
    <cfRule type="cellIs" dxfId="6278" priority="432" operator="lessThan">
      <formula>$O$187</formula>
    </cfRule>
  </conditionalFormatting>
  <conditionalFormatting sqref="AM187">
    <cfRule type="containsText" dxfId="6277" priority="425" operator="containsText" text="Score">
      <formula>NOT(ISERROR(SEARCH("Score",AM187)))</formula>
    </cfRule>
    <cfRule type="cellIs" dxfId="6276" priority="426" operator="greaterThan">
      <formula>$O$187</formula>
    </cfRule>
    <cfRule type="cellIs" dxfId="6275" priority="427" operator="equal">
      <formula>$O$187</formula>
    </cfRule>
    <cfRule type="cellIs" dxfId="6274" priority="428" operator="lessThan">
      <formula>$O$187</formula>
    </cfRule>
  </conditionalFormatting>
  <conditionalFormatting sqref="AN187">
    <cfRule type="containsText" dxfId="6273" priority="421" operator="containsText" text="Score">
      <formula>NOT(ISERROR(SEARCH("Score",AN187)))</formula>
    </cfRule>
    <cfRule type="cellIs" dxfId="6272" priority="422" operator="greaterThan">
      <formula>$O$187</formula>
    </cfRule>
    <cfRule type="cellIs" dxfId="6271" priority="423" operator="equal">
      <formula>$O$187</formula>
    </cfRule>
    <cfRule type="cellIs" dxfId="6270" priority="424" operator="lessThan">
      <formula>$O$187</formula>
    </cfRule>
  </conditionalFormatting>
  <conditionalFormatting sqref="AO187">
    <cfRule type="containsText" dxfId="6269" priority="417" operator="containsText" text="Score">
      <formula>NOT(ISERROR(SEARCH("Score",AO187)))</formula>
    </cfRule>
    <cfRule type="cellIs" dxfId="6268" priority="418" operator="greaterThan">
      <formula>$O$187</formula>
    </cfRule>
    <cfRule type="cellIs" dxfId="6267" priority="419" operator="equal">
      <formula>$O$187</formula>
    </cfRule>
    <cfRule type="cellIs" dxfId="6266" priority="420" operator="lessThan">
      <formula>$O$187</formula>
    </cfRule>
  </conditionalFormatting>
  <conditionalFormatting sqref="AP187">
    <cfRule type="containsText" dxfId="6265" priority="413" operator="containsText" text="Score">
      <formula>NOT(ISERROR(SEARCH("Score",AP187)))</formula>
    </cfRule>
    <cfRule type="cellIs" dxfId="6264" priority="414" operator="greaterThan">
      <formula>$O$187</formula>
    </cfRule>
    <cfRule type="cellIs" dxfId="6263" priority="415" operator="equal">
      <formula>$O$187</formula>
    </cfRule>
    <cfRule type="cellIs" dxfId="6262" priority="416" operator="lessThan">
      <formula>$O$187</formula>
    </cfRule>
  </conditionalFormatting>
  <conditionalFormatting sqref="AQ187">
    <cfRule type="containsText" dxfId="6261" priority="409" operator="containsText" text="Score">
      <formula>NOT(ISERROR(SEARCH("Score",AQ187)))</formula>
    </cfRule>
    <cfRule type="cellIs" dxfId="6260" priority="410" operator="greaterThan">
      <formula>$O$187</formula>
    </cfRule>
    <cfRule type="cellIs" dxfId="6259" priority="411" operator="equal">
      <formula>$O$187</formula>
    </cfRule>
    <cfRule type="cellIs" dxfId="6258" priority="412" operator="lessThan">
      <formula>$O$187</formula>
    </cfRule>
  </conditionalFormatting>
  <conditionalFormatting sqref="AR187">
    <cfRule type="containsText" dxfId="6257" priority="405" operator="containsText" text="Score">
      <formula>NOT(ISERROR(SEARCH("Score",AR187)))</formula>
    </cfRule>
    <cfRule type="cellIs" dxfId="6256" priority="406" operator="greaterThan">
      <formula>$O$187</formula>
    </cfRule>
    <cfRule type="cellIs" dxfId="6255" priority="407" operator="equal">
      <formula>$O$187</formula>
    </cfRule>
    <cfRule type="cellIs" dxfId="6254" priority="408" operator="lessThan">
      <formula>$O$187</formula>
    </cfRule>
  </conditionalFormatting>
  <conditionalFormatting sqref="AS187">
    <cfRule type="containsText" dxfId="6253" priority="401" operator="containsText" text="Score">
      <formula>NOT(ISERROR(SEARCH("Score",AS187)))</formula>
    </cfRule>
    <cfRule type="cellIs" dxfId="6252" priority="402" operator="greaterThan">
      <formula>$O$187</formula>
    </cfRule>
    <cfRule type="cellIs" dxfId="6251" priority="403" operator="equal">
      <formula>$O$187</formula>
    </cfRule>
    <cfRule type="cellIs" dxfId="6250" priority="404" operator="lessThan">
      <formula>$O$187</formula>
    </cfRule>
  </conditionalFormatting>
  <conditionalFormatting sqref="AT187">
    <cfRule type="containsText" dxfId="6249" priority="397" operator="containsText" text="Score">
      <formula>NOT(ISERROR(SEARCH("Score",AT187)))</formula>
    </cfRule>
    <cfRule type="cellIs" dxfId="6248" priority="398" operator="greaterThan">
      <formula>$O$187</formula>
    </cfRule>
    <cfRule type="cellIs" dxfId="6247" priority="399" operator="equal">
      <formula>$O$187</formula>
    </cfRule>
    <cfRule type="cellIs" dxfId="6246" priority="400" operator="lessThan">
      <formula>$O$187</formula>
    </cfRule>
  </conditionalFormatting>
  <conditionalFormatting sqref="AU187">
    <cfRule type="containsText" dxfId="6245" priority="393" operator="containsText" text="Score">
      <formula>NOT(ISERROR(SEARCH("Score",AU187)))</formula>
    </cfRule>
    <cfRule type="cellIs" dxfId="6244" priority="394" operator="greaterThan">
      <formula>$O$187</formula>
    </cfRule>
    <cfRule type="cellIs" dxfId="6243" priority="395" operator="equal">
      <formula>$O$187</formula>
    </cfRule>
    <cfRule type="cellIs" dxfId="6242" priority="396" operator="lessThan">
      <formula>$O$187</formula>
    </cfRule>
  </conditionalFormatting>
  <conditionalFormatting sqref="AV187">
    <cfRule type="containsText" dxfId="6241" priority="389" operator="containsText" text="Score">
      <formula>NOT(ISERROR(SEARCH("Score",AV187)))</formula>
    </cfRule>
    <cfRule type="cellIs" dxfId="6240" priority="390" operator="greaterThan">
      <formula>$O$187</formula>
    </cfRule>
    <cfRule type="cellIs" dxfId="6239" priority="391" operator="equal">
      <formula>$O$187</formula>
    </cfRule>
    <cfRule type="cellIs" dxfId="6238" priority="392" operator="lessThan">
      <formula>$O$187</formula>
    </cfRule>
  </conditionalFormatting>
  <conditionalFormatting sqref="AW187">
    <cfRule type="containsText" dxfId="6237" priority="385" operator="containsText" text="Score">
      <formula>NOT(ISERROR(SEARCH("Score",AW187)))</formula>
    </cfRule>
    <cfRule type="cellIs" dxfId="6236" priority="386" operator="greaterThan">
      <formula>$O$187</formula>
    </cfRule>
    <cfRule type="cellIs" dxfId="6235" priority="387" operator="equal">
      <formula>$O$187</formula>
    </cfRule>
    <cfRule type="cellIs" dxfId="6234" priority="388" operator="lessThan">
      <formula>$O$187</formula>
    </cfRule>
  </conditionalFormatting>
  <conditionalFormatting sqref="AX187">
    <cfRule type="containsText" dxfId="6233" priority="381" operator="containsText" text="Score">
      <formula>NOT(ISERROR(SEARCH("Score",AX187)))</formula>
    </cfRule>
    <cfRule type="cellIs" dxfId="6232" priority="382" operator="greaterThan">
      <formula>$O$187</formula>
    </cfRule>
    <cfRule type="cellIs" dxfId="6231" priority="383" operator="equal">
      <formula>$O$187</formula>
    </cfRule>
    <cfRule type="cellIs" dxfId="6230" priority="384" operator="lessThan">
      <formula>$O$187</formula>
    </cfRule>
  </conditionalFormatting>
  <conditionalFormatting sqref="AY187">
    <cfRule type="containsText" dxfId="6229" priority="377" operator="containsText" text="Score">
      <formula>NOT(ISERROR(SEARCH("Score",AY187)))</formula>
    </cfRule>
    <cfRule type="cellIs" dxfId="6228" priority="378" operator="greaterThan">
      <formula>$O$187</formula>
    </cfRule>
    <cfRule type="cellIs" dxfId="6227" priority="379" operator="equal">
      <formula>$O$187</formula>
    </cfRule>
    <cfRule type="cellIs" dxfId="6226" priority="380" operator="lessThan">
      <formula>$O$187</formula>
    </cfRule>
  </conditionalFormatting>
  <conditionalFormatting sqref="AZ187">
    <cfRule type="containsText" dxfId="6225" priority="373" operator="containsText" text="Score">
      <formula>NOT(ISERROR(SEARCH("Score",AZ187)))</formula>
    </cfRule>
    <cfRule type="cellIs" dxfId="6224" priority="374" operator="greaterThan">
      <formula>$O$187</formula>
    </cfRule>
    <cfRule type="cellIs" dxfId="6223" priority="375" operator="equal">
      <formula>$O$187</formula>
    </cfRule>
    <cfRule type="cellIs" dxfId="6222" priority="376" operator="lessThan">
      <formula>$O$187</formula>
    </cfRule>
  </conditionalFormatting>
  <conditionalFormatting sqref="BA187">
    <cfRule type="containsText" dxfId="6221" priority="369" operator="containsText" text="Score">
      <formula>NOT(ISERROR(SEARCH("Score",BA187)))</formula>
    </cfRule>
    <cfRule type="cellIs" dxfId="6220" priority="370" operator="greaterThan">
      <formula>$O$187</formula>
    </cfRule>
    <cfRule type="cellIs" dxfId="6219" priority="371" operator="equal">
      <formula>$O$187</formula>
    </cfRule>
    <cfRule type="cellIs" dxfId="6218" priority="372" operator="lessThan">
      <formula>$O$187</formula>
    </cfRule>
  </conditionalFormatting>
  <conditionalFormatting sqref="BB187">
    <cfRule type="containsText" dxfId="6217" priority="365" operator="containsText" text="Score">
      <formula>NOT(ISERROR(SEARCH("Score",BB187)))</formula>
    </cfRule>
    <cfRule type="cellIs" dxfId="6216" priority="366" operator="greaterThan">
      <formula>$O$187</formula>
    </cfRule>
    <cfRule type="cellIs" dxfId="6215" priority="367" operator="equal">
      <formula>$O$187</formula>
    </cfRule>
    <cfRule type="cellIs" dxfId="6214" priority="368" operator="lessThan">
      <formula>$O$187</formula>
    </cfRule>
  </conditionalFormatting>
  <conditionalFormatting sqref="BC187">
    <cfRule type="containsText" dxfId="6213" priority="361" operator="containsText" text="Score">
      <formula>NOT(ISERROR(SEARCH("Score",BC187)))</formula>
    </cfRule>
    <cfRule type="cellIs" dxfId="6212" priority="362" operator="greaterThan">
      <formula>$O$187</formula>
    </cfRule>
    <cfRule type="cellIs" dxfId="6211" priority="363" operator="equal">
      <formula>$O$187</formula>
    </cfRule>
    <cfRule type="cellIs" dxfId="6210" priority="364" operator="lessThan">
      <formula>$O$187</formula>
    </cfRule>
  </conditionalFormatting>
  <conditionalFormatting sqref="AL191">
    <cfRule type="containsText" dxfId="6209" priority="309" operator="containsText" text="Score">
      <formula>NOT(ISERROR(SEARCH("Score",AL191)))</formula>
    </cfRule>
    <cfRule type="cellIs" dxfId="6208" priority="310" operator="greaterThan">
      <formula>$O$191</formula>
    </cfRule>
    <cfRule type="cellIs" dxfId="6207" priority="311" operator="equal">
      <formula>$O$191</formula>
    </cfRule>
    <cfRule type="cellIs" dxfId="6206" priority="312" operator="lessThan">
      <formula>$O$191</formula>
    </cfRule>
  </conditionalFormatting>
  <conditionalFormatting sqref="AM191">
    <cfRule type="containsText" dxfId="6205" priority="305" operator="containsText" text="Score">
      <formula>NOT(ISERROR(SEARCH("Score",AM191)))</formula>
    </cfRule>
    <cfRule type="cellIs" dxfId="6204" priority="306" operator="greaterThan">
      <formula>$O$191</formula>
    </cfRule>
    <cfRule type="cellIs" dxfId="6203" priority="307" operator="equal">
      <formula>$O$191</formula>
    </cfRule>
    <cfRule type="cellIs" dxfId="6202" priority="308" operator="lessThan">
      <formula>$O$191</formula>
    </cfRule>
  </conditionalFormatting>
  <conditionalFormatting sqref="AN191">
    <cfRule type="containsText" dxfId="6201" priority="301" operator="containsText" text="Score">
      <formula>NOT(ISERROR(SEARCH("Score",AN191)))</formula>
    </cfRule>
    <cfRule type="cellIs" dxfId="6200" priority="302" operator="greaterThan">
      <formula>$O$191</formula>
    </cfRule>
    <cfRule type="cellIs" dxfId="6199" priority="303" operator="equal">
      <formula>$O$191</formula>
    </cfRule>
    <cfRule type="cellIs" dxfId="6198" priority="304" operator="lessThan">
      <formula>$O$191</formula>
    </cfRule>
  </conditionalFormatting>
  <conditionalFormatting sqref="AO191">
    <cfRule type="containsText" dxfId="6197" priority="297" operator="containsText" text="Score">
      <formula>NOT(ISERROR(SEARCH("Score",AO191)))</formula>
    </cfRule>
    <cfRule type="cellIs" dxfId="6196" priority="298" operator="greaterThan">
      <formula>$O$191</formula>
    </cfRule>
    <cfRule type="cellIs" dxfId="6195" priority="299" operator="equal">
      <formula>$O$191</formula>
    </cfRule>
    <cfRule type="cellIs" dxfId="6194" priority="300" operator="lessThan">
      <formula>$O$191</formula>
    </cfRule>
  </conditionalFormatting>
  <conditionalFormatting sqref="AP191">
    <cfRule type="containsText" dxfId="6193" priority="293" operator="containsText" text="Score">
      <formula>NOT(ISERROR(SEARCH("Score",AP191)))</formula>
    </cfRule>
    <cfRule type="cellIs" dxfId="6192" priority="294" operator="greaterThan">
      <formula>$O$191</formula>
    </cfRule>
    <cfRule type="cellIs" dxfId="6191" priority="295" operator="equal">
      <formula>$O$191</formula>
    </cfRule>
    <cfRule type="cellIs" dxfId="6190" priority="296" operator="lessThan">
      <formula>$O$191</formula>
    </cfRule>
  </conditionalFormatting>
  <conditionalFormatting sqref="AQ191">
    <cfRule type="containsText" dxfId="6189" priority="289" operator="containsText" text="Score">
      <formula>NOT(ISERROR(SEARCH("Score",AQ191)))</formula>
    </cfRule>
    <cfRule type="cellIs" dxfId="6188" priority="290" operator="greaterThan">
      <formula>$O$191</formula>
    </cfRule>
    <cfRule type="cellIs" dxfId="6187" priority="291" operator="equal">
      <formula>$O$191</formula>
    </cfRule>
    <cfRule type="cellIs" dxfId="6186" priority="292" operator="lessThan">
      <formula>$O$191</formula>
    </cfRule>
  </conditionalFormatting>
  <conditionalFormatting sqref="AR191">
    <cfRule type="containsText" dxfId="6185" priority="285" operator="containsText" text="Score">
      <formula>NOT(ISERROR(SEARCH("Score",AR191)))</formula>
    </cfRule>
    <cfRule type="cellIs" dxfId="6184" priority="286" operator="greaterThan">
      <formula>$O$191</formula>
    </cfRule>
    <cfRule type="cellIs" dxfId="6183" priority="287" operator="equal">
      <formula>$O$191</formula>
    </cfRule>
    <cfRule type="cellIs" dxfId="6182" priority="288" operator="lessThan">
      <formula>$O$191</formula>
    </cfRule>
  </conditionalFormatting>
  <conditionalFormatting sqref="AS191">
    <cfRule type="containsText" dxfId="6181" priority="281" operator="containsText" text="Score">
      <formula>NOT(ISERROR(SEARCH("Score",AS191)))</formula>
    </cfRule>
    <cfRule type="cellIs" dxfId="6180" priority="282" operator="greaterThan">
      <formula>$O$191</formula>
    </cfRule>
    <cfRule type="cellIs" dxfId="6179" priority="283" operator="equal">
      <formula>$O$191</formula>
    </cfRule>
    <cfRule type="cellIs" dxfId="6178" priority="284" operator="lessThan">
      <formula>$O$191</formula>
    </cfRule>
  </conditionalFormatting>
  <conditionalFormatting sqref="AT191">
    <cfRule type="containsText" dxfId="6177" priority="277" operator="containsText" text="Score">
      <formula>NOT(ISERROR(SEARCH("Score",AT191)))</formula>
    </cfRule>
    <cfRule type="cellIs" dxfId="6176" priority="278" operator="greaterThan">
      <formula>$O$191</formula>
    </cfRule>
    <cfRule type="cellIs" dxfId="6175" priority="279" operator="equal">
      <formula>$O$191</formula>
    </cfRule>
    <cfRule type="cellIs" dxfId="6174" priority="280" operator="lessThan">
      <formula>$O$191</formula>
    </cfRule>
  </conditionalFormatting>
  <conditionalFormatting sqref="AU191">
    <cfRule type="containsText" dxfId="6173" priority="273" operator="containsText" text="Score">
      <formula>NOT(ISERROR(SEARCH("Score",AU191)))</formula>
    </cfRule>
    <cfRule type="cellIs" dxfId="6172" priority="274" operator="greaterThan">
      <formula>$O$191</formula>
    </cfRule>
    <cfRule type="cellIs" dxfId="6171" priority="275" operator="equal">
      <formula>$O$191</formula>
    </cfRule>
    <cfRule type="cellIs" dxfId="6170" priority="276" operator="lessThan">
      <formula>$O$191</formula>
    </cfRule>
  </conditionalFormatting>
  <conditionalFormatting sqref="AV191">
    <cfRule type="containsText" dxfId="6169" priority="269" operator="containsText" text="Score">
      <formula>NOT(ISERROR(SEARCH("Score",AV191)))</formula>
    </cfRule>
    <cfRule type="cellIs" dxfId="6168" priority="270" operator="greaterThan">
      <formula>$O$191</formula>
    </cfRule>
    <cfRule type="cellIs" dxfId="6167" priority="271" operator="equal">
      <formula>$O$191</formula>
    </cfRule>
    <cfRule type="cellIs" dxfId="6166" priority="272" operator="lessThan">
      <formula>$O$191</formula>
    </cfRule>
  </conditionalFormatting>
  <conditionalFormatting sqref="AW191">
    <cfRule type="containsText" dxfId="6165" priority="265" operator="containsText" text="Score">
      <formula>NOT(ISERROR(SEARCH("Score",AW191)))</formula>
    </cfRule>
    <cfRule type="cellIs" dxfId="6164" priority="266" operator="greaterThan">
      <formula>$O$191</formula>
    </cfRule>
    <cfRule type="cellIs" dxfId="6163" priority="267" operator="equal">
      <formula>$O$191</formula>
    </cfRule>
    <cfRule type="cellIs" dxfId="6162" priority="268" operator="lessThan">
      <formula>$O$191</formula>
    </cfRule>
  </conditionalFormatting>
  <conditionalFormatting sqref="AX191">
    <cfRule type="containsText" dxfId="6161" priority="261" operator="containsText" text="Score">
      <formula>NOT(ISERROR(SEARCH("Score",AX191)))</formula>
    </cfRule>
    <cfRule type="cellIs" dxfId="6160" priority="262" operator="greaterThan">
      <formula>$O$191</formula>
    </cfRule>
    <cfRule type="cellIs" dxfId="6159" priority="263" operator="equal">
      <formula>$O$191</formula>
    </cfRule>
    <cfRule type="cellIs" dxfId="6158" priority="264" operator="lessThan">
      <formula>$O$191</formula>
    </cfRule>
  </conditionalFormatting>
  <conditionalFormatting sqref="AY191">
    <cfRule type="containsText" dxfId="6157" priority="257" operator="containsText" text="Score">
      <formula>NOT(ISERROR(SEARCH("Score",AY191)))</formula>
    </cfRule>
    <cfRule type="cellIs" dxfId="6156" priority="258" operator="greaterThan">
      <formula>$O$191</formula>
    </cfRule>
    <cfRule type="cellIs" dxfId="6155" priority="259" operator="equal">
      <formula>$O$191</formula>
    </cfRule>
    <cfRule type="cellIs" dxfId="6154" priority="260" operator="lessThan">
      <formula>$O$191</formula>
    </cfRule>
  </conditionalFormatting>
  <conditionalFormatting sqref="AZ191">
    <cfRule type="containsText" dxfId="6153" priority="253" operator="containsText" text="Score">
      <formula>NOT(ISERROR(SEARCH("Score",AZ191)))</formula>
    </cfRule>
    <cfRule type="cellIs" dxfId="6152" priority="254" operator="greaterThan">
      <formula>$O$191</formula>
    </cfRule>
    <cfRule type="cellIs" dxfId="6151" priority="255" operator="equal">
      <formula>$O$191</formula>
    </cfRule>
    <cfRule type="cellIs" dxfId="6150" priority="256" operator="lessThan">
      <formula>$O$191</formula>
    </cfRule>
  </conditionalFormatting>
  <conditionalFormatting sqref="BA191">
    <cfRule type="containsText" dxfId="6149" priority="249" operator="containsText" text="Score">
      <formula>NOT(ISERROR(SEARCH("Score",BA191)))</formula>
    </cfRule>
    <cfRule type="cellIs" dxfId="6148" priority="250" operator="greaterThan">
      <formula>$O$191</formula>
    </cfRule>
    <cfRule type="cellIs" dxfId="6147" priority="251" operator="equal">
      <formula>$O$191</formula>
    </cfRule>
    <cfRule type="cellIs" dxfId="6146" priority="252" operator="lessThan">
      <formula>$O$191</formula>
    </cfRule>
  </conditionalFormatting>
  <conditionalFormatting sqref="BB191">
    <cfRule type="containsText" dxfId="6145" priority="245" operator="containsText" text="Score">
      <formula>NOT(ISERROR(SEARCH("Score",BB191)))</formula>
    </cfRule>
    <cfRule type="cellIs" dxfId="6144" priority="246" operator="greaterThan">
      <formula>$O$191</formula>
    </cfRule>
    <cfRule type="cellIs" dxfId="6143" priority="247" operator="equal">
      <formula>$O$191</formula>
    </cfRule>
    <cfRule type="cellIs" dxfId="6142" priority="248" operator="lessThan">
      <formula>$O$191</formula>
    </cfRule>
  </conditionalFormatting>
  <conditionalFormatting sqref="BC191">
    <cfRule type="containsText" dxfId="6141" priority="241" operator="containsText" text="Score">
      <formula>NOT(ISERROR(SEARCH("Score",BC191)))</formula>
    </cfRule>
    <cfRule type="cellIs" dxfId="6140" priority="242" operator="greaterThan">
      <formula>$O$191</formula>
    </cfRule>
    <cfRule type="cellIs" dxfId="6139" priority="243" operator="equal">
      <formula>$O$191</formula>
    </cfRule>
    <cfRule type="cellIs" dxfId="6138" priority="244" operator="lessThan">
      <formula>$O$191</formula>
    </cfRule>
  </conditionalFormatting>
  <conditionalFormatting sqref="AL195">
    <cfRule type="containsText" dxfId="6137" priority="189" operator="containsText" text="Score">
      <formula>NOT(ISERROR(SEARCH("Score",AL195)))</formula>
    </cfRule>
    <cfRule type="cellIs" dxfId="6136" priority="190" operator="greaterThan">
      <formula>$O$195</formula>
    </cfRule>
    <cfRule type="cellIs" dxfId="6135" priority="191" operator="equal">
      <formula>$O$195</formula>
    </cfRule>
    <cfRule type="cellIs" dxfId="6134" priority="192" operator="lessThan">
      <formula>$O$195</formula>
    </cfRule>
  </conditionalFormatting>
  <conditionalFormatting sqref="AM195">
    <cfRule type="containsText" dxfId="6133" priority="185" operator="containsText" text="Score">
      <formula>NOT(ISERROR(SEARCH("Score",AM195)))</formula>
    </cfRule>
    <cfRule type="cellIs" dxfId="6132" priority="186" operator="greaterThan">
      <formula>$O$195</formula>
    </cfRule>
    <cfRule type="cellIs" dxfId="6131" priority="187" operator="equal">
      <formula>$O$195</formula>
    </cfRule>
    <cfRule type="cellIs" dxfId="6130" priority="188" operator="lessThan">
      <formula>$O$195</formula>
    </cfRule>
  </conditionalFormatting>
  <conditionalFormatting sqref="AN195">
    <cfRule type="containsText" dxfId="6129" priority="181" operator="containsText" text="Score">
      <formula>NOT(ISERROR(SEARCH("Score",AN195)))</formula>
    </cfRule>
    <cfRule type="cellIs" dxfId="6128" priority="182" operator="greaterThan">
      <formula>$O$195</formula>
    </cfRule>
    <cfRule type="cellIs" dxfId="6127" priority="183" operator="equal">
      <formula>$O$195</formula>
    </cfRule>
    <cfRule type="cellIs" dxfId="6126" priority="184" operator="lessThan">
      <formula>$O$195</formula>
    </cfRule>
  </conditionalFormatting>
  <conditionalFormatting sqref="AO195">
    <cfRule type="containsText" dxfId="6125" priority="177" operator="containsText" text="Score">
      <formula>NOT(ISERROR(SEARCH("Score",AO195)))</formula>
    </cfRule>
    <cfRule type="cellIs" dxfId="6124" priority="178" operator="greaterThan">
      <formula>$O$195</formula>
    </cfRule>
    <cfRule type="cellIs" dxfId="6123" priority="179" operator="equal">
      <formula>$O$195</formula>
    </cfRule>
    <cfRule type="cellIs" dxfId="6122" priority="180" operator="lessThan">
      <formula>$O$195</formula>
    </cfRule>
  </conditionalFormatting>
  <conditionalFormatting sqref="AP195">
    <cfRule type="containsText" dxfId="6121" priority="173" operator="containsText" text="Score">
      <formula>NOT(ISERROR(SEARCH("Score",AP195)))</formula>
    </cfRule>
    <cfRule type="cellIs" dxfId="6120" priority="174" operator="greaterThan">
      <formula>$O$195</formula>
    </cfRule>
    <cfRule type="cellIs" dxfId="6119" priority="175" operator="equal">
      <formula>$O$195</formula>
    </cfRule>
    <cfRule type="cellIs" dxfId="6118" priority="176" operator="lessThan">
      <formula>$O$195</formula>
    </cfRule>
  </conditionalFormatting>
  <conditionalFormatting sqref="AQ195">
    <cfRule type="containsText" dxfId="6117" priority="169" operator="containsText" text="Score">
      <formula>NOT(ISERROR(SEARCH("Score",AQ195)))</formula>
    </cfRule>
    <cfRule type="cellIs" dxfId="6116" priority="170" operator="greaterThan">
      <formula>$O$195</formula>
    </cfRule>
    <cfRule type="cellIs" dxfId="6115" priority="171" operator="equal">
      <formula>$O$195</formula>
    </cfRule>
    <cfRule type="cellIs" dxfId="6114" priority="172" operator="lessThan">
      <formula>$O$195</formula>
    </cfRule>
  </conditionalFormatting>
  <conditionalFormatting sqref="AR195">
    <cfRule type="containsText" dxfId="6113" priority="165" operator="containsText" text="Score">
      <formula>NOT(ISERROR(SEARCH("Score",AR195)))</formula>
    </cfRule>
    <cfRule type="cellIs" dxfId="6112" priority="166" operator="greaterThan">
      <formula>$O$195</formula>
    </cfRule>
    <cfRule type="cellIs" dxfId="6111" priority="167" operator="equal">
      <formula>$O$195</formula>
    </cfRule>
    <cfRule type="cellIs" dxfId="6110" priority="168" operator="lessThan">
      <formula>$O$195</formula>
    </cfRule>
  </conditionalFormatting>
  <conditionalFormatting sqref="AS195">
    <cfRule type="containsText" dxfId="6109" priority="161" operator="containsText" text="Score">
      <formula>NOT(ISERROR(SEARCH("Score",AS195)))</formula>
    </cfRule>
    <cfRule type="cellIs" dxfId="6108" priority="162" operator="greaterThan">
      <formula>$O$195</formula>
    </cfRule>
    <cfRule type="cellIs" dxfId="6107" priority="163" operator="equal">
      <formula>$O$195</formula>
    </cfRule>
    <cfRule type="cellIs" dxfId="6106" priority="164" operator="lessThan">
      <formula>$O$195</formula>
    </cfRule>
  </conditionalFormatting>
  <conditionalFormatting sqref="AT195">
    <cfRule type="containsText" dxfId="6105" priority="157" operator="containsText" text="Score">
      <formula>NOT(ISERROR(SEARCH("Score",AT195)))</formula>
    </cfRule>
    <cfRule type="cellIs" dxfId="6104" priority="158" operator="greaterThan">
      <formula>$O$195</formula>
    </cfRule>
    <cfRule type="cellIs" dxfId="6103" priority="159" operator="equal">
      <formula>$O$195</formula>
    </cfRule>
    <cfRule type="cellIs" dxfId="6102" priority="160" operator="lessThan">
      <formula>$O$195</formula>
    </cfRule>
  </conditionalFormatting>
  <conditionalFormatting sqref="AU195">
    <cfRule type="containsText" dxfId="6101" priority="153" operator="containsText" text="Score">
      <formula>NOT(ISERROR(SEARCH("Score",AU195)))</formula>
    </cfRule>
    <cfRule type="cellIs" dxfId="6100" priority="154" operator="greaterThan">
      <formula>$O$195</formula>
    </cfRule>
    <cfRule type="cellIs" dxfId="6099" priority="155" operator="equal">
      <formula>$O$195</formula>
    </cfRule>
    <cfRule type="cellIs" dxfId="6098" priority="156" operator="lessThan">
      <formula>$O$195</formula>
    </cfRule>
  </conditionalFormatting>
  <conditionalFormatting sqref="AV195">
    <cfRule type="containsText" dxfId="6097" priority="149" operator="containsText" text="Score">
      <formula>NOT(ISERROR(SEARCH("Score",AV195)))</formula>
    </cfRule>
    <cfRule type="cellIs" dxfId="6096" priority="150" operator="greaterThan">
      <formula>$O$195</formula>
    </cfRule>
    <cfRule type="cellIs" dxfId="6095" priority="151" operator="equal">
      <formula>$O$195</formula>
    </cfRule>
    <cfRule type="cellIs" dxfId="6094" priority="152" operator="lessThan">
      <formula>$O$195</formula>
    </cfRule>
  </conditionalFormatting>
  <conditionalFormatting sqref="AW195">
    <cfRule type="containsText" dxfId="6093" priority="145" operator="containsText" text="Score">
      <formula>NOT(ISERROR(SEARCH("Score",AW195)))</formula>
    </cfRule>
    <cfRule type="cellIs" dxfId="6092" priority="146" operator="greaterThan">
      <formula>$O$195</formula>
    </cfRule>
    <cfRule type="cellIs" dxfId="6091" priority="147" operator="equal">
      <formula>$O$195</formula>
    </cfRule>
    <cfRule type="cellIs" dxfId="6090" priority="148" operator="lessThan">
      <formula>$O$195</formula>
    </cfRule>
  </conditionalFormatting>
  <conditionalFormatting sqref="AX195">
    <cfRule type="containsText" dxfId="6089" priority="141" operator="containsText" text="Score">
      <formula>NOT(ISERROR(SEARCH("Score",AX195)))</formula>
    </cfRule>
    <cfRule type="cellIs" dxfId="6088" priority="142" operator="greaterThan">
      <formula>$O$195</formula>
    </cfRule>
    <cfRule type="cellIs" dxfId="6087" priority="143" operator="equal">
      <formula>$O$195</formula>
    </cfRule>
    <cfRule type="cellIs" dxfId="6086" priority="144" operator="lessThan">
      <formula>$O$195</formula>
    </cfRule>
  </conditionalFormatting>
  <conditionalFormatting sqref="AY195">
    <cfRule type="containsText" dxfId="6085" priority="137" operator="containsText" text="Score">
      <formula>NOT(ISERROR(SEARCH("Score",AY195)))</formula>
    </cfRule>
    <cfRule type="cellIs" dxfId="6084" priority="138" operator="greaterThan">
      <formula>$O$195</formula>
    </cfRule>
    <cfRule type="cellIs" dxfId="6083" priority="139" operator="equal">
      <formula>$O$195</formula>
    </cfRule>
    <cfRule type="cellIs" dxfId="6082" priority="140" operator="lessThan">
      <formula>$O$195</formula>
    </cfRule>
  </conditionalFormatting>
  <conditionalFormatting sqref="AZ195">
    <cfRule type="containsText" dxfId="6081" priority="133" operator="containsText" text="Score">
      <formula>NOT(ISERROR(SEARCH("Score",AZ195)))</formula>
    </cfRule>
    <cfRule type="cellIs" dxfId="6080" priority="134" operator="greaterThan">
      <formula>$O$195</formula>
    </cfRule>
    <cfRule type="cellIs" dxfId="6079" priority="135" operator="equal">
      <formula>$O$195</formula>
    </cfRule>
    <cfRule type="cellIs" dxfId="6078" priority="136" operator="lessThan">
      <formula>$O$195</formula>
    </cfRule>
  </conditionalFormatting>
  <conditionalFormatting sqref="BA195">
    <cfRule type="containsText" dxfId="6077" priority="129" operator="containsText" text="Score">
      <formula>NOT(ISERROR(SEARCH("Score",BA195)))</formula>
    </cfRule>
    <cfRule type="cellIs" dxfId="6076" priority="130" operator="greaterThan">
      <formula>$O$195</formula>
    </cfRule>
    <cfRule type="cellIs" dxfId="6075" priority="131" operator="equal">
      <formula>$O$195</formula>
    </cfRule>
    <cfRule type="cellIs" dxfId="6074" priority="132" operator="lessThan">
      <formula>$O$195</formula>
    </cfRule>
  </conditionalFormatting>
  <conditionalFormatting sqref="BB195">
    <cfRule type="containsText" dxfId="6073" priority="125" operator="containsText" text="Score">
      <formula>NOT(ISERROR(SEARCH("Score",BB195)))</formula>
    </cfRule>
    <cfRule type="cellIs" dxfId="6072" priority="126" operator="greaterThan">
      <formula>$O$195</formula>
    </cfRule>
    <cfRule type="cellIs" dxfId="6071" priority="127" operator="equal">
      <formula>$O$195</formula>
    </cfRule>
    <cfRule type="cellIs" dxfId="6070" priority="128" operator="lessThan">
      <formula>$O$195</formula>
    </cfRule>
  </conditionalFormatting>
  <conditionalFormatting sqref="BC195">
    <cfRule type="containsText" dxfId="6069" priority="121" operator="containsText" text="Score">
      <formula>NOT(ISERROR(SEARCH("Score",BC195)))</formula>
    </cfRule>
    <cfRule type="cellIs" dxfId="6068" priority="122" operator="greaterThan">
      <formula>$O$195</formula>
    </cfRule>
    <cfRule type="cellIs" dxfId="6067" priority="123" operator="equal">
      <formula>$O$195</formula>
    </cfRule>
    <cfRule type="cellIs" dxfId="6066" priority="124" operator="lessThan">
      <formula>$O$195</formula>
    </cfRule>
  </conditionalFormatting>
  <conditionalFormatting sqref="AL199">
    <cfRule type="containsText" dxfId="6065" priority="69" operator="containsText" text="Score">
      <formula>NOT(ISERROR(SEARCH("Score",AL199)))</formula>
    </cfRule>
    <cfRule type="cellIs" dxfId="6064" priority="70" operator="greaterThan">
      <formula>$O$199</formula>
    </cfRule>
    <cfRule type="cellIs" dxfId="6063" priority="71" operator="equal">
      <formula>$O$199</formula>
    </cfRule>
    <cfRule type="cellIs" dxfId="6062" priority="72" operator="lessThan">
      <formula>$O$199</formula>
    </cfRule>
  </conditionalFormatting>
  <conditionalFormatting sqref="AM199">
    <cfRule type="containsText" dxfId="6061" priority="65" operator="containsText" text="Score">
      <formula>NOT(ISERROR(SEARCH("Score",AM199)))</formula>
    </cfRule>
    <cfRule type="cellIs" dxfId="6060" priority="66" operator="greaterThan">
      <formula>$O$199</formula>
    </cfRule>
    <cfRule type="cellIs" dxfId="6059" priority="67" operator="equal">
      <formula>$O$199</formula>
    </cfRule>
    <cfRule type="cellIs" dxfId="6058" priority="68" operator="lessThan">
      <formula>$O$199</formula>
    </cfRule>
  </conditionalFormatting>
  <conditionalFormatting sqref="AN199">
    <cfRule type="containsText" dxfId="6057" priority="61" operator="containsText" text="Score">
      <formula>NOT(ISERROR(SEARCH("Score",AN199)))</formula>
    </cfRule>
    <cfRule type="cellIs" dxfId="6056" priority="62" operator="greaterThan">
      <formula>$O$199</formula>
    </cfRule>
    <cfRule type="cellIs" dxfId="6055" priority="63" operator="equal">
      <formula>$O$199</formula>
    </cfRule>
    <cfRule type="cellIs" dxfId="6054" priority="64" operator="lessThan">
      <formula>$O$199</formula>
    </cfRule>
  </conditionalFormatting>
  <conditionalFormatting sqref="AO199">
    <cfRule type="containsText" dxfId="6053" priority="57" operator="containsText" text="Score">
      <formula>NOT(ISERROR(SEARCH("Score",AO199)))</formula>
    </cfRule>
    <cfRule type="cellIs" dxfId="6052" priority="58" operator="greaterThan">
      <formula>$O$199</formula>
    </cfRule>
    <cfRule type="cellIs" dxfId="6051" priority="59" operator="equal">
      <formula>$O$199</formula>
    </cfRule>
    <cfRule type="cellIs" dxfId="6050" priority="60" operator="lessThan">
      <formula>$O$199</formula>
    </cfRule>
  </conditionalFormatting>
  <conditionalFormatting sqref="AP199">
    <cfRule type="containsText" dxfId="6049" priority="53" operator="containsText" text="Score">
      <formula>NOT(ISERROR(SEARCH("Score",AP199)))</formula>
    </cfRule>
    <cfRule type="cellIs" dxfId="6048" priority="54" operator="greaterThan">
      <formula>$O$199</formula>
    </cfRule>
    <cfRule type="cellIs" dxfId="6047" priority="55" operator="equal">
      <formula>$O$199</formula>
    </cfRule>
    <cfRule type="cellIs" dxfId="6046" priority="56" operator="lessThan">
      <formula>$O$199</formula>
    </cfRule>
  </conditionalFormatting>
  <conditionalFormatting sqref="AQ199">
    <cfRule type="containsText" dxfId="6045" priority="49" operator="containsText" text="Score">
      <formula>NOT(ISERROR(SEARCH("Score",AQ199)))</formula>
    </cfRule>
    <cfRule type="cellIs" dxfId="6044" priority="50" operator="greaterThan">
      <formula>$O$199</formula>
    </cfRule>
    <cfRule type="cellIs" dxfId="6043" priority="51" operator="equal">
      <formula>$O$199</formula>
    </cfRule>
    <cfRule type="cellIs" dxfId="6042" priority="52" operator="lessThan">
      <formula>$O$199</formula>
    </cfRule>
  </conditionalFormatting>
  <conditionalFormatting sqref="AR199">
    <cfRule type="containsText" dxfId="6041" priority="45" operator="containsText" text="Score">
      <formula>NOT(ISERROR(SEARCH("Score",AR199)))</formula>
    </cfRule>
    <cfRule type="cellIs" dxfId="6040" priority="46" operator="greaterThan">
      <formula>$O$199</formula>
    </cfRule>
    <cfRule type="cellIs" dxfId="6039" priority="47" operator="equal">
      <formula>$O$199</formula>
    </cfRule>
    <cfRule type="cellIs" dxfId="6038" priority="48" operator="lessThan">
      <formula>$O$199</formula>
    </cfRule>
  </conditionalFormatting>
  <conditionalFormatting sqref="AS199">
    <cfRule type="containsText" dxfId="6037" priority="41" operator="containsText" text="Score">
      <formula>NOT(ISERROR(SEARCH("Score",AS199)))</formula>
    </cfRule>
    <cfRule type="cellIs" dxfId="6036" priority="42" operator="greaterThan">
      <formula>$O$199</formula>
    </cfRule>
    <cfRule type="cellIs" dxfId="6035" priority="43" operator="equal">
      <formula>$O$199</formula>
    </cfRule>
    <cfRule type="cellIs" dxfId="6034" priority="44" operator="lessThan">
      <formula>$O$199</formula>
    </cfRule>
  </conditionalFormatting>
  <conditionalFormatting sqref="AT199">
    <cfRule type="containsText" dxfId="6033" priority="37" operator="containsText" text="Score">
      <formula>NOT(ISERROR(SEARCH("Score",AT199)))</formula>
    </cfRule>
    <cfRule type="cellIs" dxfId="6032" priority="38" operator="greaterThan">
      <formula>$O$199</formula>
    </cfRule>
    <cfRule type="cellIs" dxfId="6031" priority="39" operator="equal">
      <formula>$O$199</formula>
    </cfRule>
    <cfRule type="cellIs" dxfId="6030" priority="40" operator="lessThan">
      <formula>$O$199</formula>
    </cfRule>
  </conditionalFormatting>
  <conditionalFormatting sqref="AU199">
    <cfRule type="containsText" dxfId="6029" priority="33" operator="containsText" text="Score">
      <formula>NOT(ISERROR(SEARCH("Score",AU199)))</formula>
    </cfRule>
    <cfRule type="cellIs" dxfId="6028" priority="34" operator="greaterThan">
      <formula>$O$199</formula>
    </cfRule>
    <cfRule type="cellIs" dxfId="6027" priority="35" operator="equal">
      <formula>$O$199</formula>
    </cfRule>
    <cfRule type="cellIs" dxfId="6026" priority="36" operator="lessThan">
      <formula>$O$199</formula>
    </cfRule>
  </conditionalFormatting>
  <conditionalFormatting sqref="AV199">
    <cfRule type="containsText" dxfId="6025" priority="29" operator="containsText" text="Score">
      <formula>NOT(ISERROR(SEARCH("Score",AV199)))</formula>
    </cfRule>
    <cfRule type="cellIs" dxfId="6024" priority="30" operator="greaterThan">
      <formula>$O$199</formula>
    </cfRule>
    <cfRule type="cellIs" dxfId="6023" priority="31" operator="equal">
      <formula>$O$199</formula>
    </cfRule>
    <cfRule type="cellIs" dxfId="6022" priority="32" operator="lessThan">
      <formula>$O$199</formula>
    </cfRule>
  </conditionalFormatting>
  <conditionalFormatting sqref="AW199">
    <cfRule type="containsText" dxfId="6021" priority="25" operator="containsText" text="Score">
      <formula>NOT(ISERROR(SEARCH("Score",AW199)))</formula>
    </cfRule>
    <cfRule type="cellIs" dxfId="6020" priority="26" operator="greaterThan">
      <formula>$O$199</formula>
    </cfRule>
    <cfRule type="cellIs" dxfId="6019" priority="27" operator="equal">
      <formula>$O$199</formula>
    </cfRule>
    <cfRule type="cellIs" dxfId="6018" priority="28" operator="lessThan">
      <formula>$O$199</formula>
    </cfRule>
  </conditionalFormatting>
  <conditionalFormatting sqref="AX199">
    <cfRule type="containsText" dxfId="6017" priority="21" operator="containsText" text="Score">
      <formula>NOT(ISERROR(SEARCH("Score",AX199)))</formula>
    </cfRule>
    <cfRule type="cellIs" dxfId="6016" priority="22" operator="greaterThan">
      <formula>$O$199</formula>
    </cfRule>
    <cfRule type="cellIs" dxfId="6015" priority="23" operator="equal">
      <formula>$O$199</formula>
    </cfRule>
    <cfRule type="cellIs" dxfId="6014" priority="24" operator="lessThan">
      <formula>$O$199</formula>
    </cfRule>
  </conditionalFormatting>
  <conditionalFormatting sqref="AY199">
    <cfRule type="containsText" dxfId="6013" priority="17" operator="containsText" text="Score">
      <formula>NOT(ISERROR(SEARCH("Score",AY199)))</formula>
    </cfRule>
    <cfRule type="cellIs" dxfId="6012" priority="18" operator="greaterThan">
      <formula>$O$199</formula>
    </cfRule>
    <cfRule type="cellIs" dxfId="6011" priority="19" operator="equal">
      <formula>$O$199</formula>
    </cfRule>
    <cfRule type="cellIs" dxfId="6010" priority="20" operator="lessThan">
      <formula>$O$199</formula>
    </cfRule>
  </conditionalFormatting>
  <conditionalFormatting sqref="AZ199">
    <cfRule type="containsText" dxfId="6009" priority="13" operator="containsText" text="Score">
      <formula>NOT(ISERROR(SEARCH("Score",AZ199)))</formula>
    </cfRule>
    <cfRule type="cellIs" dxfId="6008" priority="14" operator="greaterThan">
      <formula>$O$199</formula>
    </cfRule>
    <cfRule type="cellIs" dxfId="6007" priority="15" operator="equal">
      <formula>$O$199</formula>
    </cfRule>
    <cfRule type="cellIs" dxfId="6006" priority="16" operator="lessThan">
      <formula>$O$199</formula>
    </cfRule>
  </conditionalFormatting>
  <conditionalFormatting sqref="BA199">
    <cfRule type="containsText" dxfId="6005" priority="9" operator="containsText" text="Score">
      <formula>NOT(ISERROR(SEARCH("Score",BA199)))</formula>
    </cfRule>
    <cfRule type="cellIs" dxfId="6004" priority="10" operator="greaterThan">
      <formula>$O$199</formula>
    </cfRule>
    <cfRule type="cellIs" dxfId="6003" priority="11" operator="equal">
      <formula>$O$199</formula>
    </cfRule>
    <cfRule type="cellIs" dxfId="6002" priority="12" operator="lessThan">
      <formula>$O$199</formula>
    </cfRule>
  </conditionalFormatting>
  <conditionalFormatting sqref="BB199">
    <cfRule type="containsText" dxfId="6001" priority="5" operator="containsText" text="Score">
      <formula>NOT(ISERROR(SEARCH("Score",BB199)))</formula>
    </cfRule>
    <cfRule type="cellIs" dxfId="6000" priority="6" operator="greaterThan">
      <formula>$O$199</formula>
    </cfRule>
    <cfRule type="cellIs" dxfId="5999" priority="7" operator="equal">
      <formula>$O$199</formula>
    </cfRule>
    <cfRule type="cellIs" dxfId="5998" priority="8" operator="lessThan">
      <formula>$O$199</formula>
    </cfRule>
  </conditionalFormatting>
  <conditionalFormatting sqref="BC199">
    <cfRule type="containsText" dxfId="5997" priority="1" operator="containsText" text="Score">
      <formula>NOT(ISERROR(SEARCH("Score",BC199)))</formula>
    </cfRule>
    <cfRule type="cellIs" dxfId="5996" priority="2" operator="greaterThan">
      <formula>$O$199</formula>
    </cfRule>
    <cfRule type="cellIs" dxfId="5995" priority="3" operator="equal">
      <formula>$O$199</formula>
    </cfRule>
    <cfRule type="cellIs" dxfId="5994" priority="4" operator="lessThan">
      <formula>$O$199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7C735-6B11-435E-9E4D-6C3065B9E206}">
  <sheetPr codeName="Sheet9">
    <tabColor theme="4" tint="0.39997558519241921"/>
  </sheetPr>
  <dimension ref="A1:V72"/>
  <sheetViews>
    <sheetView tabSelected="1" zoomScaleNormal="100" workbookViewId="0">
      <selection activeCell="D3" sqref="D3"/>
    </sheetView>
  </sheetViews>
  <sheetFormatPr baseColWidth="10" defaultColWidth="8.6640625" defaultRowHeight="15" x14ac:dyDescent="0.2"/>
  <cols>
    <col min="1" max="1" width="5.1640625" style="189" customWidth="1"/>
    <col min="2" max="2" width="4.83203125" style="189" customWidth="1"/>
    <col min="3" max="3" width="1.1640625" style="189" customWidth="1"/>
    <col min="4" max="4" width="18.5" style="189" customWidth="1"/>
    <col min="5" max="5" width="8.6640625" style="189" bestFit="1" customWidth="1"/>
    <col min="6" max="6" width="8.5" style="189" customWidth="1"/>
    <col min="7" max="7" width="6.5" style="189" customWidth="1"/>
    <col min="8" max="8" width="8.6640625" style="189"/>
    <col min="9" max="9" width="12.5" style="189" bestFit="1" customWidth="1"/>
    <col min="10" max="10" width="4.83203125" style="190" customWidth="1"/>
    <col min="11" max="11" width="1.1640625" style="189" customWidth="1"/>
    <col min="12" max="12" width="18.5" style="189" customWidth="1"/>
    <col min="13" max="13" width="8.6640625" style="189" bestFit="1" customWidth="1"/>
    <col min="14" max="14" width="7.5" style="189" customWidth="1"/>
    <col min="15" max="15" width="6.5" style="189" customWidth="1"/>
    <col min="16" max="16" width="8.6640625" style="189" customWidth="1"/>
    <col min="17" max="17" width="12.5" style="189" bestFit="1" customWidth="1"/>
    <col min="18" max="18" width="3.5" style="189" customWidth="1"/>
    <col min="19" max="16384" width="8.6640625" style="189"/>
  </cols>
  <sheetData>
    <row r="1" spans="1:22" ht="19" x14ac:dyDescent="0.25">
      <c r="A1" s="188" t="s">
        <v>92</v>
      </c>
      <c r="E1" s="190"/>
      <c r="F1" s="190"/>
      <c r="O1" s="190"/>
      <c r="P1" s="190"/>
      <c r="U1" s="190"/>
    </row>
    <row r="2" spans="1:22" ht="19" x14ac:dyDescent="0.25">
      <c r="A2" s="266" t="s">
        <v>4</v>
      </c>
      <c r="D2" s="338">
        <v>45050</v>
      </c>
      <c r="E2" s="190"/>
      <c r="F2" s="190"/>
      <c r="O2" s="190"/>
      <c r="P2" s="190"/>
      <c r="U2" s="190"/>
    </row>
    <row r="4" spans="1:22" x14ac:dyDescent="0.2">
      <c r="A4" s="189" t="s">
        <v>93</v>
      </c>
    </row>
    <row r="5" spans="1:22" x14ac:dyDescent="0.2">
      <c r="A5" s="189" t="s">
        <v>94</v>
      </c>
    </row>
    <row r="6" spans="1:22" x14ac:dyDescent="0.2">
      <c r="A6" s="189" t="s">
        <v>95</v>
      </c>
    </row>
    <row r="7" spans="1:22" x14ac:dyDescent="0.2">
      <c r="A7" s="189" t="s">
        <v>96</v>
      </c>
    </row>
    <row r="9" spans="1:22" s="268" customFormat="1" ht="16" x14ac:dyDescent="0.2">
      <c r="A9" s="267" t="s">
        <v>97</v>
      </c>
      <c r="B9" s="267"/>
      <c r="C9" s="267"/>
      <c r="E9" s="269"/>
      <c r="F9" s="269"/>
      <c r="J9" s="269"/>
      <c r="O9" s="269"/>
      <c r="P9" s="269"/>
    </row>
    <row r="10" spans="1:22" s="268" customFormat="1" ht="15.5" customHeight="1" x14ac:dyDescent="0.2">
      <c r="A10" s="267"/>
      <c r="B10" s="270" t="s">
        <v>98</v>
      </c>
      <c r="E10" s="269"/>
      <c r="F10" s="269"/>
      <c r="J10" s="269"/>
      <c r="O10" s="269"/>
      <c r="P10" s="269"/>
    </row>
    <row r="11" spans="1:22" ht="16" x14ac:dyDescent="0.2">
      <c r="V11" s="268"/>
    </row>
    <row r="12" spans="1:22" ht="16" x14ac:dyDescent="0.2">
      <c r="A12" s="268"/>
    </row>
    <row r="13" spans="1:22" ht="16" customHeight="1" x14ac:dyDescent="0.25">
      <c r="A13" s="188"/>
      <c r="B13" s="267"/>
    </row>
    <row r="14" spans="1:22" ht="19" x14ac:dyDescent="0.25">
      <c r="A14" s="188"/>
    </row>
    <row r="15" spans="1:22" ht="19" x14ac:dyDescent="0.25">
      <c r="C15" s="271"/>
      <c r="D15" s="409" t="s">
        <v>1</v>
      </c>
      <c r="E15" s="409"/>
      <c r="F15" s="409"/>
      <c r="G15" s="409"/>
      <c r="H15" s="409"/>
      <c r="K15" s="272"/>
      <c r="L15" s="409" t="s">
        <v>68</v>
      </c>
      <c r="M15" s="409"/>
      <c r="N15" s="409"/>
      <c r="O15" s="409"/>
      <c r="P15" s="409"/>
      <c r="R15" s="268" t="s">
        <v>99</v>
      </c>
      <c r="S15" s="268"/>
      <c r="T15" s="269"/>
      <c r="U15" s="269"/>
    </row>
    <row r="16" spans="1:22" ht="19" x14ac:dyDescent="0.25">
      <c r="C16" s="271"/>
      <c r="D16" s="315" t="s">
        <v>100</v>
      </c>
      <c r="E16" s="314"/>
      <c r="F16" s="314"/>
      <c r="G16" s="314"/>
      <c r="H16" s="314"/>
      <c r="K16" s="272"/>
      <c r="L16" s="315" t="s">
        <v>101</v>
      </c>
      <c r="M16" s="314"/>
      <c r="N16" s="314"/>
      <c r="O16" s="314"/>
      <c r="P16" s="314"/>
      <c r="R16" s="278" t="s">
        <v>67</v>
      </c>
      <c r="S16" s="270" t="s">
        <v>102</v>
      </c>
      <c r="T16" s="269"/>
      <c r="U16" s="269"/>
    </row>
    <row r="17" spans="2:21" ht="16" x14ac:dyDescent="0.2">
      <c r="D17" s="410" t="s">
        <v>103</v>
      </c>
      <c r="E17" s="411"/>
      <c r="F17" s="273"/>
      <c r="G17" s="412"/>
      <c r="H17" s="413"/>
      <c r="K17" s="274"/>
      <c r="L17" s="410" t="s">
        <v>104</v>
      </c>
      <c r="M17" s="411"/>
      <c r="N17" s="275"/>
      <c r="O17" s="276"/>
      <c r="P17" s="277"/>
      <c r="R17" s="278" t="s">
        <v>67</v>
      </c>
      <c r="S17" s="270" t="s">
        <v>105</v>
      </c>
      <c r="T17" s="269"/>
      <c r="U17" s="269"/>
    </row>
    <row r="18" spans="2:21" ht="16" x14ac:dyDescent="0.2">
      <c r="D18" s="405" t="s">
        <v>106</v>
      </c>
      <c r="E18" s="406"/>
      <c r="F18" s="279"/>
      <c r="G18" s="407"/>
      <c r="H18" s="408"/>
      <c r="K18" s="274"/>
      <c r="L18" s="405" t="s">
        <v>107</v>
      </c>
      <c r="M18" s="406"/>
      <c r="N18" s="280"/>
      <c r="O18" s="281"/>
      <c r="P18" s="282"/>
      <c r="R18" s="278" t="s">
        <v>67</v>
      </c>
      <c r="S18" s="270" t="s">
        <v>108</v>
      </c>
      <c r="T18" s="269"/>
      <c r="U18" s="269"/>
    </row>
    <row r="19" spans="2:21" ht="16" x14ac:dyDescent="0.2">
      <c r="D19" s="417" t="s">
        <v>109</v>
      </c>
      <c r="E19" s="418"/>
      <c r="F19" s="418"/>
      <c r="G19" s="419"/>
      <c r="H19" s="420"/>
      <c r="K19" s="274"/>
      <c r="L19" s="417" t="s">
        <v>109</v>
      </c>
      <c r="M19" s="418"/>
      <c r="N19" s="418"/>
      <c r="O19" s="283"/>
      <c r="P19" s="284"/>
      <c r="R19" s="278" t="s">
        <v>67</v>
      </c>
      <c r="S19" s="270" t="s">
        <v>110</v>
      </c>
      <c r="T19" s="269"/>
      <c r="U19" s="269"/>
    </row>
    <row r="20" spans="2:21" ht="16" x14ac:dyDescent="0.2">
      <c r="D20" s="285" t="s">
        <v>111</v>
      </c>
      <c r="E20" s="286"/>
      <c r="F20" s="286"/>
      <c r="G20" s="287"/>
      <c r="H20" s="288"/>
      <c r="K20" s="274"/>
      <c r="L20" s="285" t="s">
        <v>111</v>
      </c>
      <c r="M20" s="286"/>
      <c r="N20" s="286"/>
      <c r="O20" s="289"/>
      <c r="P20" s="290"/>
      <c r="R20" s="278" t="s">
        <v>67</v>
      </c>
      <c r="S20" s="270" t="s">
        <v>112</v>
      </c>
      <c r="T20" s="269"/>
      <c r="U20" s="269"/>
    </row>
    <row r="21" spans="2:21" ht="16" x14ac:dyDescent="0.2">
      <c r="D21" s="303"/>
      <c r="E21" s="303"/>
      <c r="F21" s="303"/>
      <c r="G21" s="304"/>
      <c r="H21" s="304"/>
      <c r="K21" s="274"/>
      <c r="L21" s="414" t="s">
        <v>114</v>
      </c>
      <c r="M21" s="415"/>
      <c r="N21" s="415"/>
      <c r="O21" s="415"/>
      <c r="P21" s="416"/>
      <c r="R21" s="278" t="s">
        <v>67</v>
      </c>
      <c r="S21" s="270" t="s">
        <v>113</v>
      </c>
      <c r="T21" s="269"/>
      <c r="U21" s="269"/>
    </row>
    <row r="22" spans="2:21" ht="16" x14ac:dyDescent="0.2">
      <c r="D22" s="414" t="s">
        <v>114</v>
      </c>
      <c r="E22" s="415"/>
      <c r="F22" s="415"/>
      <c r="G22" s="415"/>
      <c r="H22" s="416"/>
      <c r="K22" s="274"/>
      <c r="L22" s="316"/>
      <c r="M22" s="317"/>
      <c r="N22" s="318"/>
      <c r="O22" s="377"/>
      <c r="P22" s="320"/>
      <c r="R22" s="278" t="s">
        <v>67</v>
      </c>
      <c r="S22" s="270" t="s">
        <v>115</v>
      </c>
      <c r="T22" s="269"/>
      <c r="U22" s="269"/>
    </row>
    <row r="23" spans="2:21" ht="16" x14ac:dyDescent="0.2">
      <c r="D23" s="316" t="s">
        <v>116</v>
      </c>
      <c r="E23" s="317">
        <v>582</v>
      </c>
      <c r="F23" s="317" t="s">
        <v>204</v>
      </c>
      <c r="G23" s="321"/>
      <c r="H23" s="322"/>
      <c r="I23" s="305"/>
      <c r="J23" s="306"/>
      <c r="K23" s="307"/>
      <c r="L23" s="316" t="s">
        <v>221</v>
      </c>
      <c r="M23" s="317">
        <v>576</v>
      </c>
      <c r="N23" s="318"/>
      <c r="O23" s="377" t="s">
        <v>220</v>
      </c>
      <c r="P23" s="320"/>
      <c r="R23" s="278" t="s">
        <v>67</v>
      </c>
      <c r="S23" s="270" t="s">
        <v>117</v>
      </c>
      <c r="T23" s="269"/>
      <c r="U23" s="269"/>
    </row>
    <row r="24" spans="2:21" ht="16" x14ac:dyDescent="0.2">
      <c r="D24" s="308"/>
      <c r="E24" s="309"/>
      <c r="F24" s="309"/>
      <c r="G24" s="310"/>
      <c r="H24" s="311"/>
      <c r="K24" s="274"/>
      <c r="L24" s="357" t="s">
        <v>219</v>
      </c>
      <c r="M24" s="355">
        <v>579</v>
      </c>
      <c r="N24" s="355"/>
      <c r="O24" s="355" t="s">
        <v>218</v>
      </c>
      <c r="P24" s="356"/>
      <c r="R24" s="278" t="s">
        <v>67</v>
      </c>
      <c r="S24" s="270" t="s">
        <v>118</v>
      </c>
    </row>
    <row r="25" spans="2:21" x14ac:dyDescent="0.2">
      <c r="B25" s="208"/>
      <c r="C25" s="208"/>
      <c r="D25" s="208"/>
      <c r="E25" s="208" t="s">
        <v>30</v>
      </c>
      <c r="F25" s="208" t="s">
        <v>119</v>
      </c>
      <c r="H25" s="208" t="s">
        <v>34</v>
      </c>
      <c r="J25" s="208"/>
      <c r="K25" s="208"/>
      <c r="L25" s="208"/>
      <c r="M25" s="208" t="s">
        <v>30</v>
      </c>
      <c r="N25" s="208" t="s">
        <v>119</v>
      </c>
      <c r="P25" s="208" t="s">
        <v>34</v>
      </c>
    </row>
    <row r="26" spans="2:21" x14ac:dyDescent="0.2">
      <c r="B26" s="208" t="s">
        <v>120</v>
      </c>
      <c r="C26" s="208"/>
      <c r="D26" s="213" t="s">
        <v>121</v>
      </c>
      <c r="E26" s="213" t="s">
        <v>41</v>
      </c>
      <c r="F26" s="208" t="s">
        <v>32</v>
      </c>
      <c r="G26" s="208" t="s">
        <v>42</v>
      </c>
      <c r="H26" s="208" t="s">
        <v>43</v>
      </c>
      <c r="J26" s="208" t="s">
        <v>120</v>
      </c>
      <c r="K26" s="208"/>
      <c r="L26" s="208" t="s">
        <v>121</v>
      </c>
      <c r="M26" s="208" t="s">
        <v>41</v>
      </c>
      <c r="N26" s="208" t="s">
        <v>32</v>
      </c>
      <c r="O26" s="208" t="s">
        <v>42</v>
      </c>
      <c r="P26" s="208" t="s">
        <v>43</v>
      </c>
    </row>
    <row r="27" spans="2:21" x14ac:dyDescent="0.2">
      <c r="B27" s="190">
        <v>1</v>
      </c>
      <c r="D27" s="323" t="str">
        <f>'MAP Data'!D17</f>
        <v>Nick Mowrer</v>
      </c>
      <c r="E27" s="327">
        <f>'MAP Data'!G17</f>
        <v>5</v>
      </c>
      <c r="F27" s="324">
        <f>'MAP Data'!Q17</f>
        <v>578</v>
      </c>
      <c r="G27" s="325">
        <f>'MAP Data'!R17</f>
        <v>1</v>
      </c>
      <c r="H27" s="326">
        <f>'MAP Data'!U17</f>
        <v>579</v>
      </c>
      <c r="J27" s="190">
        <v>1</v>
      </c>
      <c r="L27" s="358" t="str">
        <f>'WAP Data'!D29</f>
        <v>Suman Sanghera</v>
      </c>
      <c r="M27" s="359">
        <f>'WAP Data'!G29</f>
        <v>5</v>
      </c>
      <c r="N27" s="360">
        <f>'WAP Data'!Q29</f>
        <v>575.4</v>
      </c>
      <c r="O27" s="361">
        <f>'WAP Data'!R29</f>
        <v>0.5</v>
      </c>
      <c r="P27" s="362">
        <f>'WAP Data'!U29</f>
        <v>575.9</v>
      </c>
    </row>
    <row r="28" spans="2:21" x14ac:dyDescent="0.2">
      <c r="B28" s="190">
        <v>2</v>
      </c>
      <c r="D28" s="390" t="str">
        <f>'MAP Data'!D21</f>
        <v>James Hall</v>
      </c>
      <c r="E28" s="391">
        <f>'MAP Data'!G21</f>
        <v>5</v>
      </c>
      <c r="F28" s="392">
        <f>'MAP Data'!Q21</f>
        <v>573.4</v>
      </c>
      <c r="G28" s="393">
        <f>'MAP Data'!R21</f>
        <v>0.75</v>
      </c>
      <c r="H28" s="394">
        <f>'MAP Data'!U21</f>
        <v>574.15</v>
      </c>
      <c r="J28" s="190">
        <v>2</v>
      </c>
      <c r="L28" s="358" t="str">
        <f>'WAP Data'!D25</f>
        <v>Katelyn Abeln</v>
      </c>
      <c r="M28" s="359">
        <f>'WAP Data'!G25</f>
        <v>5</v>
      </c>
      <c r="N28" s="360">
        <f>'WAP Data'!Q25</f>
        <v>568.79999999999995</v>
      </c>
      <c r="O28" s="361">
        <f>'WAP Data'!R25</f>
        <v>0.25</v>
      </c>
      <c r="P28" s="362">
        <f>'WAP Data'!U25</f>
        <v>569.04999999999995</v>
      </c>
    </row>
    <row r="29" spans="2:21" ht="16" x14ac:dyDescent="0.2">
      <c r="B29" s="190">
        <v>3</v>
      </c>
      <c r="D29" s="363" t="str">
        <f>'MAP Data'!D65</f>
        <v>Jay Shi</v>
      </c>
      <c r="E29" s="364">
        <f>'MAP Data'!G65</f>
        <v>5</v>
      </c>
      <c r="F29" s="365">
        <f>'MAP Data'!Q65</f>
        <v>572.20000000000005</v>
      </c>
      <c r="G29" s="366" t="str">
        <f>'MAP Data'!R65</f>
        <v/>
      </c>
      <c r="H29" s="337">
        <f>'MAP Data'!U65</f>
        <v>572.20000000000005</v>
      </c>
      <c r="J29" s="190">
        <v>3</v>
      </c>
      <c r="L29" s="291" t="str">
        <f>'WAP Data'!D17</f>
        <v>Alexis Lagan</v>
      </c>
      <c r="M29" s="296">
        <f>'WAP Data'!G17</f>
        <v>5</v>
      </c>
      <c r="N29" s="293">
        <f>'WAP Data'!Q17</f>
        <v>568.4</v>
      </c>
      <c r="O29" s="294">
        <f>'WAP Data'!R17</f>
        <v>0.75</v>
      </c>
      <c r="P29" s="295">
        <f>'WAP Data'!U17</f>
        <v>569.15</v>
      </c>
    </row>
    <row r="30" spans="2:21" x14ac:dyDescent="0.2">
      <c r="B30" s="190">
        <v>4</v>
      </c>
      <c r="D30" s="333" t="str">
        <f>'MAP Data'!D41</f>
        <v>Anthony Lutz</v>
      </c>
      <c r="E30" s="348">
        <f>'MAP Data'!G41</f>
        <v>5</v>
      </c>
      <c r="F30" s="335">
        <f>'MAP Data'!Q41</f>
        <v>570.6</v>
      </c>
      <c r="G30" s="336" t="str">
        <f>'MAP Data'!R41</f>
        <v/>
      </c>
      <c r="H30" s="337">
        <f>'MAP Data'!U41</f>
        <v>570.6</v>
      </c>
      <c r="J30" s="190">
        <v>4</v>
      </c>
      <c r="L30" s="333" t="str">
        <f>'WAP Data'!D37</f>
        <v>Lisa Emmert</v>
      </c>
      <c r="M30" s="334">
        <f>'WAP Data'!G37</f>
        <v>5</v>
      </c>
      <c r="N30" s="335">
        <f>'WAP Data'!Q37</f>
        <v>568.79999999999995</v>
      </c>
      <c r="O30" s="336" t="str">
        <f>'WAP Data'!R37</f>
        <v/>
      </c>
      <c r="P30" s="337">
        <f>'WAP Data'!U37</f>
        <v>568.79999999999995</v>
      </c>
    </row>
    <row r="31" spans="2:21" x14ac:dyDescent="0.2">
      <c r="B31" s="190">
        <v>5</v>
      </c>
      <c r="D31" s="291" t="str">
        <f>'MAP Data'!D33</f>
        <v>Tim Schmeltzer</v>
      </c>
      <c r="E31" s="292">
        <f>'MAP Data'!G33</f>
        <v>5</v>
      </c>
      <c r="F31" s="293">
        <f>'MAP Data'!Q33</f>
        <v>565</v>
      </c>
      <c r="G31" s="294">
        <f>'MAP Data'!R33</f>
        <v>0.25</v>
      </c>
      <c r="H31" s="295">
        <f>'MAP Data'!U33</f>
        <v>565.25</v>
      </c>
      <c r="J31" s="190">
        <v>5</v>
      </c>
      <c r="L31" s="291" t="str">
        <f>'WAP Data'!D21</f>
        <v>Sandra Uptagrafft</v>
      </c>
      <c r="M31" s="296">
        <f>'WAP Data'!G21</f>
        <v>5</v>
      </c>
      <c r="N31" s="293">
        <f>'WAP Data'!Q21</f>
        <v>567</v>
      </c>
      <c r="O31" s="294" t="str">
        <f>'WAP Data'!R21</f>
        <v/>
      </c>
      <c r="P31" s="295">
        <f>'WAP Data'!U21</f>
        <v>567</v>
      </c>
    </row>
    <row r="32" spans="2:21" ht="16" x14ac:dyDescent="0.2">
      <c r="B32" s="190">
        <v>6</v>
      </c>
      <c r="D32" s="363" t="str">
        <f>'MAP Data'!D88</f>
        <v>Jason Herndon</v>
      </c>
      <c r="E32" s="364">
        <f>'MAP Data'!G88</f>
        <v>5</v>
      </c>
      <c r="F32" s="365">
        <f>'MAP Data'!Q88</f>
        <v>559.20000000000005</v>
      </c>
      <c r="G32" s="366" t="str">
        <f>'MAP Data'!R88</f>
        <v/>
      </c>
      <c r="H32" s="337">
        <f>'MAP Data'!U88</f>
        <v>559.20000000000005</v>
      </c>
      <c r="J32" s="190">
        <v>6</v>
      </c>
      <c r="L32" s="291" t="str">
        <f>'WAP Data'!D57</f>
        <v>Ada Korkhin</v>
      </c>
      <c r="M32" s="296">
        <f>'WAP Data'!G57</f>
        <v>5</v>
      </c>
      <c r="N32" s="293">
        <f>'WAP Data'!Q57</f>
        <v>566.79999999999995</v>
      </c>
      <c r="O32" s="294" t="str">
        <f>'WAP Data'!R57</f>
        <v/>
      </c>
      <c r="P32" s="295">
        <f>'WAP Data'!U57</f>
        <v>566.79999999999995</v>
      </c>
    </row>
    <row r="33" spans="2:16" x14ac:dyDescent="0.2">
      <c r="B33" s="190">
        <v>7</v>
      </c>
      <c r="D33" s="333" t="str">
        <f>'MAP Data'!D29</f>
        <v>Hunter Battig</v>
      </c>
      <c r="E33" s="348">
        <f>'MAP Data'!G29</f>
        <v>5</v>
      </c>
      <c r="F33" s="335">
        <f>'MAP Data'!Q29</f>
        <v>557</v>
      </c>
      <c r="G33" s="336" t="str">
        <f>'MAP Data'!R29</f>
        <v/>
      </c>
      <c r="H33" s="337">
        <f>'MAP Data'!U29</f>
        <v>557</v>
      </c>
      <c r="J33" s="190">
        <v>7</v>
      </c>
      <c r="L33" s="291" t="str">
        <f>'WAP Data'!D33</f>
        <v>Nathalia Tobar</v>
      </c>
      <c r="M33" s="296">
        <f>'WAP Data'!G33</f>
        <v>5</v>
      </c>
      <c r="N33" s="293">
        <f>'WAP Data'!Q33</f>
        <v>560.20000000000005</v>
      </c>
      <c r="O33" s="294" t="str">
        <f>'WAP Data'!R33</f>
        <v/>
      </c>
      <c r="P33" s="295">
        <f>'WAP Data'!U33</f>
        <v>560.20000000000005</v>
      </c>
    </row>
    <row r="34" spans="2:16" x14ac:dyDescent="0.2">
      <c r="B34" s="190">
        <v>8</v>
      </c>
      <c r="D34" s="333" t="str">
        <f>'MAP Data'!D57</f>
        <v>DavidAglietti</v>
      </c>
      <c r="E34" s="348">
        <f>'MAP Data'!G57</f>
        <v>5</v>
      </c>
      <c r="F34" s="335">
        <f>'MAP Data'!Q57</f>
        <v>556.79999999999995</v>
      </c>
      <c r="G34" s="336" t="str">
        <f>'MAP Data'!R57</f>
        <v/>
      </c>
      <c r="H34" s="337">
        <f>'MAP Data'!U57</f>
        <v>556.79999999999995</v>
      </c>
      <c r="J34" s="190">
        <v>8</v>
      </c>
      <c r="L34" s="291" t="str">
        <f>'WAP Data'!D61</f>
        <v>Katherine Ahn</v>
      </c>
      <c r="M34" s="296">
        <f>'WAP Data'!G61</f>
        <v>5</v>
      </c>
      <c r="N34" s="293">
        <f>'WAP Data'!Q61</f>
        <v>557.79999999999995</v>
      </c>
      <c r="O34" s="294" t="str">
        <f>'WAP Data'!R61</f>
        <v/>
      </c>
      <c r="P34" s="295">
        <f>'WAP Data'!U61</f>
        <v>557.79999999999995</v>
      </c>
    </row>
    <row r="35" spans="2:16" ht="16" x14ac:dyDescent="0.2">
      <c r="B35" s="190">
        <v>9</v>
      </c>
      <c r="D35" s="363" t="str">
        <f>'MAP Data'!D92</f>
        <v>Charles Platt</v>
      </c>
      <c r="E35" s="364">
        <f>'MAP Data'!G92</f>
        <v>5</v>
      </c>
      <c r="F35" s="365">
        <f>'MAP Data'!Q92</f>
        <v>556.6</v>
      </c>
      <c r="G35" s="366" t="str">
        <f>'MAP Data'!R92</f>
        <v/>
      </c>
      <c r="H35" s="337">
        <f>'MAP Data'!U92</f>
        <v>556.6</v>
      </c>
      <c r="J35" s="190">
        <v>9</v>
      </c>
      <c r="L35" s="333" t="str">
        <f>'WAP Data'!D45</f>
        <v>Stephanie Fryer</v>
      </c>
      <c r="M35" s="334">
        <f>'WAP Data'!G45</f>
        <v>5</v>
      </c>
      <c r="N35" s="335">
        <f>'WAP Data'!Q45</f>
        <v>555.6</v>
      </c>
      <c r="O35" s="336" t="str">
        <f>'WAP Data'!R45</f>
        <v/>
      </c>
      <c r="P35" s="337">
        <f>'WAP Data'!U45</f>
        <v>555.6</v>
      </c>
    </row>
    <row r="36" spans="2:16" x14ac:dyDescent="0.2">
      <c r="B36" s="190">
        <v>10</v>
      </c>
      <c r="D36" s="333" t="str">
        <f>'MAP Data'!D61</f>
        <v>Andrew Robert</v>
      </c>
      <c r="E36" s="348">
        <f>'MAP Data'!G61</f>
        <v>5</v>
      </c>
      <c r="F36" s="335">
        <f>'MAP Data'!Q61</f>
        <v>549</v>
      </c>
      <c r="G36" s="336" t="str">
        <f>'MAP Data'!R61</f>
        <v/>
      </c>
      <c r="H36" s="337">
        <f>'MAP Data'!U61</f>
        <v>549</v>
      </c>
      <c r="J36" s="190">
        <v>10</v>
      </c>
      <c r="L36" s="333" t="str">
        <f>'WAP Data'!D80</f>
        <v>Rachel Kim</v>
      </c>
      <c r="M36" s="334">
        <f>'WAP Data'!G80</f>
        <v>5</v>
      </c>
      <c r="N36" s="335">
        <f>'WAP Data'!Q80</f>
        <v>553</v>
      </c>
      <c r="O36" s="336" t="str">
        <f>'WAP Data'!R80</f>
        <v/>
      </c>
      <c r="P36" s="337">
        <f>'WAP Data'!U80</f>
        <v>553</v>
      </c>
    </row>
    <row r="37" spans="2:16" ht="16" x14ac:dyDescent="0.2">
      <c r="B37" s="190">
        <v>11</v>
      </c>
      <c r="D37" s="363" t="str">
        <f>'MAP Data'!D80</f>
        <v>Lake Yoke</v>
      </c>
      <c r="E37" s="364">
        <f>'MAP Data'!G80</f>
        <v>5</v>
      </c>
      <c r="F37" s="365">
        <f>'MAP Data'!Q80</f>
        <v>543.20000000000005</v>
      </c>
      <c r="G37" s="366" t="str">
        <f>'MAP Data'!R80</f>
        <v/>
      </c>
      <c r="H37" s="337">
        <f>'MAP Data'!U80</f>
        <v>543.20000000000005</v>
      </c>
      <c r="J37" s="190">
        <v>11</v>
      </c>
      <c r="L37" s="333" t="str">
        <f>'WAP Data'!D49</f>
        <v>Martha Hall</v>
      </c>
      <c r="M37" s="334">
        <f>'WAP Data'!G49</f>
        <v>5</v>
      </c>
      <c r="N37" s="335">
        <f>'WAP Data'!Q49</f>
        <v>542.79999999999995</v>
      </c>
      <c r="O37" s="336" t="str">
        <f>'WAP Data'!R49</f>
        <v/>
      </c>
      <c r="P37" s="337">
        <f>'WAP Data'!U49</f>
        <v>542.79999999999995</v>
      </c>
    </row>
    <row r="38" spans="2:16" ht="16" x14ac:dyDescent="0.2">
      <c r="B38" s="190">
        <v>12</v>
      </c>
      <c r="D38" s="363" t="str">
        <f>'MAP Data'!D104</f>
        <v>Mark Shen</v>
      </c>
      <c r="E38" s="364">
        <f>'MAP Data'!G104</f>
        <v>5</v>
      </c>
      <c r="F38" s="365">
        <f>'MAP Data'!Q104</f>
        <v>552.4</v>
      </c>
      <c r="G38" s="366" t="str">
        <f>'MAP Data'!R104</f>
        <v/>
      </c>
      <c r="H38" s="337">
        <f>'MAP Data'!O104</f>
        <v>543</v>
      </c>
      <c r="J38" s="190">
        <v>12</v>
      </c>
      <c r="L38" s="333" t="str">
        <f>'WAP Data'!D53</f>
        <v>Abby Fetzer</v>
      </c>
      <c r="M38" s="334">
        <f>'WAP Data'!G53</f>
        <v>5</v>
      </c>
      <c r="N38" s="335">
        <f>'WAP Data'!Q53</f>
        <v>540.20000000000005</v>
      </c>
      <c r="O38" s="336" t="str">
        <f>'WAP Data'!R53</f>
        <v/>
      </c>
      <c r="P38" s="337">
        <f>'WAP Data'!U53</f>
        <v>540.20000000000005</v>
      </c>
    </row>
    <row r="39" spans="2:16" x14ac:dyDescent="0.2">
      <c r="B39" s="190">
        <v>13</v>
      </c>
      <c r="D39" s="349" t="str">
        <f>'MAP Data'!D49</f>
        <v>Jonathan Dorsten</v>
      </c>
      <c r="E39" s="371">
        <f>'MAP Data'!G49</f>
        <v>1</v>
      </c>
      <c r="F39" s="351">
        <f>'MAP Data'!Q49</f>
        <v>571</v>
      </c>
      <c r="G39" s="352" t="str">
        <f>'MAP Data'!R49</f>
        <v/>
      </c>
      <c r="H39" s="353">
        <f>'MAP Data'!U49</f>
        <v>571</v>
      </c>
      <c r="J39" s="190">
        <v>13</v>
      </c>
      <c r="L39" s="333" t="str">
        <f>'WAP Data'!D73</f>
        <v>Jia lee</v>
      </c>
      <c r="M39" s="334">
        <f>'WAP Data'!G73</f>
        <v>5</v>
      </c>
      <c r="N39" s="335">
        <f>'WAP Data'!Q73</f>
        <v>538.20000000000005</v>
      </c>
      <c r="O39" s="336" t="str">
        <f>'WAP Data'!R73</f>
        <v/>
      </c>
      <c r="P39" s="337">
        <f>'WAP Data'!U73</f>
        <v>538.20000000000005</v>
      </c>
    </row>
    <row r="40" spans="2:16" x14ac:dyDescent="0.2">
      <c r="B40" s="190">
        <v>14</v>
      </c>
      <c r="D40" s="349" t="str">
        <f>'MAP Data'!D37</f>
        <v>Jackson Leverett</v>
      </c>
      <c r="E40" s="371">
        <f>'MAP Data'!G37</f>
        <v>3</v>
      </c>
      <c r="F40" s="351">
        <f>'MAP Data'!Q37</f>
        <v>565.66666666666663</v>
      </c>
      <c r="G40" s="352" t="str">
        <f>'MAP Data'!R37</f>
        <v/>
      </c>
      <c r="H40" s="353">
        <f>'MAP Data'!U37</f>
        <v>565.66666666666663</v>
      </c>
      <c r="J40" s="190">
        <v>14</v>
      </c>
      <c r="L40" s="349" t="str">
        <f>'WAP Data'!D41</f>
        <v>Maria Tsarik</v>
      </c>
      <c r="M40" s="350">
        <f>'WAP Data'!G41</f>
        <v>1</v>
      </c>
      <c r="N40" s="351">
        <f>'WAP Data'!Q41</f>
        <v>560</v>
      </c>
      <c r="O40" s="352" t="str">
        <f>'WAP Data'!R41</f>
        <v/>
      </c>
      <c r="P40" s="353">
        <f>'WAP Data'!U41</f>
        <v>560</v>
      </c>
    </row>
    <row r="41" spans="2:16" ht="16" x14ac:dyDescent="0.2">
      <c r="B41" s="190">
        <v>15</v>
      </c>
      <c r="D41" s="367" t="str">
        <f>'MAP Data'!D147</f>
        <v>Richard Gray</v>
      </c>
      <c r="E41" s="368">
        <f>'MAP Data'!G147</f>
        <v>2</v>
      </c>
      <c r="F41" s="369">
        <f>'MAP Data'!Q147</f>
        <v>564</v>
      </c>
      <c r="G41" s="370" t="str">
        <f>'MAP Data'!R147</f>
        <v/>
      </c>
      <c r="H41" s="353">
        <f>'MAP Data'!U147</f>
        <v>564</v>
      </c>
      <c r="J41" s="190">
        <v>15</v>
      </c>
      <c r="L41" s="349" t="str">
        <f>'WAP Data'!D65</f>
        <v>Mehr Chanda</v>
      </c>
      <c r="M41" s="350">
        <f>'WAP Data'!G65</f>
        <v>4</v>
      </c>
      <c r="N41" s="351">
        <f>'WAP Data'!Q65</f>
        <v>549.5</v>
      </c>
      <c r="O41" s="352" t="str">
        <f>'WAP Data'!R65</f>
        <v/>
      </c>
      <c r="P41" s="353">
        <f>'WAP Data'!U65</f>
        <v>549.5</v>
      </c>
    </row>
    <row r="42" spans="2:16" x14ac:dyDescent="0.2">
      <c r="B42" s="190">
        <v>16</v>
      </c>
      <c r="D42" s="349" t="str">
        <f>'MAP Data'!D53</f>
        <v>Bernard Melus</v>
      </c>
      <c r="E42" s="371">
        <f>'MAP Data'!G53</f>
        <v>1</v>
      </c>
      <c r="F42" s="351">
        <f>'MAP Data'!Q53</f>
        <v>563</v>
      </c>
      <c r="G42" s="352" t="str">
        <f>'MAP Data'!R53</f>
        <v/>
      </c>
      <c r="H42" s="353">
        <f>'MAP Data'!U53</f>
        <v>563</v>
      </c>
      <c r="J42" s="190">
        <v>16</v>
      </c>
      <c r="L42" s="349" t="str">
        <f>'WAP Data'!D69</f>
        <v>Jenny Noh</v>
      </c>
      <c r="M42" s="350">
        <f>'WAP Data'!G69</f>
        <v>3</v>
      </c>
      <c r="N42" s="351">
        <f>'WAP Data'!Q69</f>
        <v>548</v>
      </c>
      <c r="O42" s="352" t="str">
        <f>'WAP Data'!R69</f>
        <v/>
      </c>
      <c r="P42" s="353">
        <f>'WAP Data'!U69</f>
        <v>548</v>
      </c>
    </row>
    <row r="43" spans="2:16" x14ac:dyDescent="0.2">
      <c r="B43" s="190">
        <v>17</v>
      </c>
      <c r="D43" s="339" t="str">
        <f>'MAP Data'!D25</f>
        <v>Remington Smith</v>
      </c>
      <c r="E43" s="378">
        <f>'MAP Data'!G25</f>
        <v>3</v>
      </c>
      <c r="F43" s="341">
        <f>'MAP Data'!Q25</f>
        <v>562</v>
      </c>
      <c r="G43" s="342" t="str">
        <f>'MAP Data'!R25</f>
        <v/>
      </c>
      <c r="H43" s="343">
        <f>'MAP Data'!U25</f>
        <v>562</v>
      </c>
      <c r="J43" s="190">
        <v>17</v>
      </c>
      <c r="L43" s="349" t="str">
        <f>'WAP Data'!D84</f>
        <v>Georgia eddy</v>
      </c>
      <c r="M43" s="350">
        <v>2</v>
      </c>
      <c r="N43" s="351">
        <f>'WAP Data'!Q84</f>
        <v>544</v>
      </c>
      <c r="O43" s="352" t="str">
        <f>'WAP Data'!R84</f>
        <v/>
      </c>
      <c r="P43" s="353">
        <f>'WAP Data'!U84</f>
        <v>544</v>
      </c>
    </row>
    <row r="44" spans="2:16" ht="16" x14ac:dyDescent="0.2">
      <c r="B44" s="190">
        <v>18</v>
      </c>
      <c r="D44" s="367" t="str">
        <f>'MAP Data'!D96</f>
        <v>Joseph Koh</v>
      </c>
      <c r="E44" s="368">
        <f>'MAP Data'!G96</f>
        <v>3</v>
      </c>
      <c r="F44" s="369">
        <f>'MAP Data'!Q96</f>
        <v>560.66666666666663</v>
      </c>
      <c r="G44" s="370" t="str">
        <f>'MAP Data'!R96</f>
        <v/>
      </c>
      <c r="H44" s="353">
        <f>'MAP Data'!U96</f>
        <v>560.66666666666663</v>
      </c>
      <c r="J44" s="190">
        <v>18</v>
      </c>
      <c r="L44" s="349" t="str">
        <f>'WAP Data'!D88</f>
        <v>Makenzieanne Wygans</v>
      </c>
      <c r="M44" s="350">
        <f>'WAP Data'!G88</f>
        <v>4</v>
      </c>
      <c r="N44" s="351">
        <f>'WAP Data'!Q88</f>
        <v>540</v>
      </c>
      <c r="O44" s="352" t="str">
        <f>'WAP Data'!R88</f>
        <v/>
      </c>
      <c r="P44" s="353">
        <f>'WAP Data'!U88</f>
        <v>540</v>
      </c>
    </row>
    <row r="45" spans="2:16" x14ac:dyDescent="0.2">
      <c r="B45" s="190">
        <v>19</v>
      </c>
      <c r="D45" s="349" t="str">
        <f>'MAP Data'!D45</f>
        <v>Jason Orvin</v>
      </c>
      <c r="E45" s="371">
        <f>'MAP Data'!G45</f>
        <v>3</v>
      </c>
      <c r="F45" s="351">
        <f>'MAP Data'!Q45</f>
        <v>560.33333333333337</v>
      </c>
      <c r="G45" s="352" t="str">
        <f>'MAP Data'!R45</f>
        <v/>
      </c>
      <c r="H45" s="353">
        <f>'MAP Data'!U45</f>
        <v>560.33333333333337</v>
      </c>
      <c r="J45" s="190">
        <v>19</v>
      </c>
      <c r="L45" s="349" t="str">
        <f>'WAP Data'!D112</f>
        <v>Emily Maurer</v>
      </c>
      <c r="M45" s="350">
        <f>'WAP Data'!G112</f>
        <v>1</v>
      </c>
      <c r="N45" s="351">
        <f>'WAP Data'!Q112</f>
        <v>533</v>
      </c>
      <c r="O45" s="352" t="str">
        <f>'WAP Data'!R112</f>
        <v/>
      </c>
      <c r="P45" s="353">
        <f>'WAP Data'!U112</f>
        <v>533</v>
      </c>
    </row>
    <row r="46" spans="2:16" ht="16" x14ac:dyDescent="0.2">
      <c r="B46" s="190">
        <v>20</v>
      </c>
      <c r="D46" s="367" t="str">
        <f>'MAP Data'!D100</f>
        <v>Nathan Bae</v>
      </c>
      <c r="E46" s="368">
        <f>'MAP Data'!G100</f>
        <v>4</v>
      </c>
      <c r="F46" s="369">
        <f>'MAP Data'!Q100</f>
        <v>558.5</v>
      </c>
      <c r="G46" s="370" t="str">
        <f>'MAP Data'!R100</f>
        <v/>
      </c>
      <c r="H46" s="353">
        <f>'MAP Data'!U100</f>
        <v>558.5</v>
      </c>
      <c r="J46" s="190">
        <v>20</v>
      </c>
      <c r="L46" s="339" t="str">
        <f>'WAP Data'!D120</f>
        <v>Abigail Montgomery</v>
      </c>
      <c r="M46" s="340">
        <f>'WAP Data'!G120</f>
        <v>1</v>
      </c>
      <c r="N46" s="341">
        <f>'WAP Data'!Q120</f>
        <v>527</v>
      </c>
      <c r="O46" s="342" t="str">
        <f>'WAP Data'!R120</f>
        <v/>
      </c>
      <c r="P46" s="343">
        <f>'WAP Data'!U120</f>
        <v>527</v>
      </c>
    </row>
    <row r="47" spans="2:16" ht="16" x14ac:dyDescent="0.2">
      <c r="B47" s="190">
        <v>21</v>
      </c>
      <c r="D47" s="367" t="str">
        <f>'MAP Data'!D84</f>
        <v>Sergey Kalinchenko</v>
      </c>
      <c r="E47" s="368">
        <f>'MAP Data'!G84</f>
        <v>4</v>
      </c>
      <c r="F47" s="369">
        <f>'MAP Data'!Q84</f>
        <v>556</v>
      </c>
      <c r="G47" s="370" t="str">
        <f>'MAP Data'!R84</f>
        <v/>
      </c>
      <c r="H47" s="353">
        <f>'MAP Data'!U84</f>
        <v>556</v>
      </c>
      <c r="J47" s="190">
        <v>21</v>
      </c>
      <c r="L47" s="349" t="str">
        <f>'WAP Data'!D92</f>
        <v>Allison Torrence</v>
      </c>
      <c r="M47" s="350">
        <f>'WAP Data'!G92</f>
        <v>1</v>
      </c>
      <c r="N47" s="351">
        <f>'WAP Data'!Q92</f>
        <v>520</v>
      </c>
      <c r="O47" s="352" t="str">
        <f>'WAP Data'!R92</f>
        <v/>
      </c>
      <c r="P47" s="353">
        <f>'WAP Data'!U92</f>
        <v>520</v>
      </c>
    </row>
    <row r="48" spans="2:16" ht="16" x14ac:dyDescent="0.2">
      <c r="B48" s="190">
        <v>22</v>
      </c>
      <c r="D48" s="367" t="str">
        <f>'MAP Data'!D112</f>
        <v>Marcus Klemp</v>
      </c>
      <c r="E48" s="368">
        <f>'MAP Data'!G112</f>
        <v>3</v>
      </c>
      <c r="F48" s="369">
        <f>'MAP Data'!Q112</f>
        <v>546.66666666666663</v>
      </c>
      <c r="G48" s="370" t="str">
        <f>'MAP Data'!R112</f>
        <v/>
      </c>
      <c r="H48" s="353">
        <f>'MAP Data'!U112</f>
        <v>546.66666666666663</v>
      </c>
      <c r="J48" s="190">
        <v>22</v>
      </c>
      <c r="L48" s="349" t="str">
        <f>'WAP Data'!D108</f>
        <v>Renay Woodruff</v>
      </c>
      <c r="M48" s="350">
        <f>'WAP Data'!G108</f>
        <v>1</v>
      </c>
      <c r="N48" s="351">
        <f>'WAP Data'!Q108</f>
        <v>514</v>
      </c>
      <c r="O48" s="352" t="str">
        <f>'WAP Data'!R108</f>
        <v/>
      </c>
      <c r="P48" s="353">
        <f>'WAP Data'!U108</f>
        <v>514</v>
      </c>
    </row>
    <row r="49" spans="2:16" ht="16" x14ac:dyDescent="0.2">
      <c r="B49" s="190">
        <v>23</v>
      </c>
      <c r="D49" s="367" t="str">
        <f>'MAP Data'!D179</f>
        <v>Konstantin Pitsoulis</v>
      </c>
      <c r="E49" s="368">
        <f>'MAP Data'!G179</f>
        <v>1</v>
      </c>
      <c r="F49" s="369">
        <f>'MAP Data'!Q179</f>
        <v>546</v>
      </c>
      <c r="G49" s="370" t="str">
        <f>'MAP Data'!R179</f>
        <v/>
      </c>
      <c r="H49" s="353">
        <f>'MAP Data'!U179</f>
        <v>546</v>
      </c>
      <c r="J49" s="190">
        <v>23</v>
      </c>
      <c r="L49" s="349" t="str">
        <f>'WAP Data'!D96</f>
        <v>Dot Veatch</v>
      </c>
      <c r="M49" s="350">
        <f>'WAP Data'!G96</f>
        <v>2</v>
      </c>
      <c r="N49" s="351">
        <f>'WAP Data'!Q96</f>
        <v>510</v>
      </c>
      <c r="O49" s="352" t="str">
        <f>'WAP Data'!R96</f>
        <v/>
      </c>
      <c r="P49" s="353">
        <f>'WAP Data'!U96</f>
        <v>510</v>
      </c>
    </row>
    <row r="50" spans="2:16" ht="16" x14ac:dyDescent="0.2">
      <c r="B50" s="190">
        <v>24</v>
      </c>
      <c r="D50" s="367" t="str">
        <f>'MAP Data'!D187</f>
        <v>Blaine Simpson</v>
      </c>
      <c r="E50" s="368">
        <f>'MAP Data'!G187</f>
        <v>2</v>
      </c>
      <c r="F50" s="369">
        <f>'MAP Data'!Q187</f>
        <v>546</v>
      </c>
      <c r="G50" s="370" t="str">
        <f>'MAP Data'!R187</f>
        <v/>
      </c>
      <c r="H50" s="353">
        <f>'MAP Data'!U187</f>
        <v>546</v>
      </c>
      <c r="J50" s="190">
        <v>24</v>
      </c>
      <c r="L50" s="349" t="str">
        <f>'WAP Data'!D116</f>
        <v>Amy Trombley</v>
      </c>
      <c r="M50" s="350">
        <f>'WAP Data'!G116</f>
        <v>1</v>
      </c>
      <c r="N50" s="351">
        <f>'WAP Data'!Q116</f>
        <v>502</v>
      </c>
      <c r="O50" s="352" t="str">
        <f>'WAP Data'!R116</f>
        <v/>
      </c>
      <c r="P50" s="353">
        <f>'WAP Data'!U116</f>
        <v>502</v>
      </c>
    </row>
    <row r="51" spans="2:16" ht="16" x14ac:dyDescent="0.2">
      <c r="B51" s="190">
        <v>25</v>
      </c>
      <c r="D51" s="367" t="str">
        <f>'MAP Data'!D108</f>
        <v>Ammar Bagasra</v>
      </c>
      <c r="E51" s="368">
        <f>'MAP Data'!G108</f>
        <v>3</v>
      </c>
      <c r="F51" s="369">
        <f>'MAP Data'!Q108</f>
        <v>545</v>
      </c>
      <c r="G51" s="370" t="str">
        <f>'MAP Data'!R108</f>
        <v/>
      </c>
      <c r="H51" s="353">
        <f>'MAP Data'!U108</f>
        <v>545</v>
      </c>
      <c r="J51" s="190">
        <v>25</v>
      </c>
      <c r="L51" s="349" t="str">
        <f>'WAP Data'!D100</f>
        <v>Hana Polzin</v>
      </c>
      <c r="M51" s="350">
        <f>'WAP Data'!G100</f>
        <v>1</v>
      </c>
      <c r="N51" s="351">
        <f>'WAP Data'!Q100</f>
        <v>493</v>
      </c>
      <c r="O51" s="352" t="str">
        <f>'WAP Data'!R100</f>
        <v/>
      </c>
      <c r="P51" s="353">
        <f>'WAP Data'!U100</f>
        <v>493</v>
      </c>
    </row>
    <row r="52" spans="2:16" ht="16" x14ac:dyDescent="0.2">
      <c r="B52" s="190">
        <v>26</v>
      </c>
      <c r="D52" s="367" t="str">
        <f>'MAP Data'!D69</f>
        <v>Lukas Kucera</v>
      </c>
      <c r="E52" s="368">
        <f>'MAP Data'!G69</f>
        <v>4</v>
      </c>
      <c r="F52" s="369">
        <f>'MAP Data'!Q69</f>
        <v>544</v>
      </c>
      <c r="G52" s="370" t="str">
        <f>'MAP Data'!R69</f>
        <v/>
      </c>
      <c r="H52" s="353">
        <f>'MAP Data'!U69</f>
        <v>544</v>
      </c>
      <c r="J52" s="190">
        <v>26</v>
      </c>
      <c r="L52" s="349" t="str">
        <f>'WAP Data'!D104</f>
        <v>Isabella Pautzke</v>
      </c>
      <c r="M52" s="350">
        <f>'WAP Data'!G104</f>
        <v>1</v>
      </c>
      <c r="N52" s="351">
        <f>'WAP Data'!Q104</f>
        <v>441</v>
      </c>
      <c r="O52" s="352" t="str">
        <f>'WAP Data'!R104</f>
        <v/>
      </c>
      <c r="P52" s="353">
        <f>'WAP Data'!U104</f>
        <v>441</v>
      </c>
    </row>
    <row r="53" spans="2:16" ht="16" x14ac:dyDescent="0.2">
      <c r="B53" s="190">
        <v>27</v>
      </c>
      <c r="D53" s="367" t="str">
        <f>'MAP Data'!D73</f>
        <v>Richard Kang</v>
      </c>
      <c r="E53" s="368">
        <f>'MAP Data'!G73</f>
        <v>1</v>
      </c>
      <c r="F53" s="369">
        <f>'MAP Data'!Q73</f>
        <v>543</v>
      </c>
      <c r="G53" s="370" t="str">
        <f>'MAP Data'!R73</f>
        <v/>
      </c>
      <c r="H53" s="353">
        <f>'MAP Data'!U73</f>
        <v>543</v>
      </c>
      <c r="J53" s="190">
        <v>27</v>
      </c>
      <c r="L53" s="291" t="str">
        <f>'WAP Data'!D124</f>
        <v/>
      </c>
      <c r="M53" s="296" t="str">
        <f>'WAP Data'!G124</f>
        <v/>
      </c>
      <c r="N53" s="293" t="str">
        <f>'WAP Data'!Q124</f>
        <v/>
      </c>
      <c r="O53" s="294" t="str">
        <f>'WAP Data'!R124</f>
        <v/>
      </c>
      <c r="P53" s="295" t="str">
        <f>'WAP Data'!U124</f>
        <v/>
      </c>
    </row>
    <row r="54" spans="2:16" ht="16" x14ac:dyDescent="0.2">
      <c r="B54" s="190">
        <v>28</v>
      </c>
      <c r="D54" s="367" t="str">
        <f>'MAP Data'!D183</f>
        <v>Brennan Laing</v>
      </c>
      <c r="E54" s="368">
        <f>'MAP Data'!G183</f>
        <v>2</v>
      </c>
      <c r="F54" s="369">
        <f>'MAP Data'!Q183</f>
        <v>543</v>
      </c>
      <c r="G54" s="370" t="str">
        <f>'MAP Data'!R183</f>
        <v/>
      </c>
      <c r="H54" s="353">
        <f>'MAP Data'!U183</f>
        <v>543</v>
      </c>
      <c r="J54" s="190">
        <v>28</v>
      </c>
      <c r="L54" s="291" t="str">
        <f>'WAP Data'!D128</f>
        <v/>
      </c>
      <c r="M54" s="296" t="str">
        <f>'WAP Data'!G128</f>
        <v/>
      </c>
      <c r="N54" s="293" t="str">
        <f>'WAP Data'!Q128</f>
        <v/>
      </c>
      <c r="O54" s="294" t="str">
        <f>'WAP Data'!R128</f>
        <v/>
      </c>
      <c r="P54" s="295" t="str">
        <f>'WAP Data'!U128</f>
        <v/>
      </c>
    </row>
    <row r="55" spans="2:16" ht="16" x14ac:dyDescent="0.2">
      <c r="B55" s="190">
        <v>29</v>
      </c>
      <c r="D55" s="367" t="str">
        <f>'MAP Data'!D151</f>
        <v>Joseph Hall</v>
      </c>
      <c r="E55" s="368">
        <f>'MAP Data'!G151</f>
        <v>1</v>
      </c>
      <c r="F55" s="369">
        <f>'MAP Data'!Q151</f>
        <v>542</v>
      </c>
      <c r="G55" s="370" t="str">
        <f>'MAP Data'!R151</f>
        <v/>
      </c>
      <c r="H55" s="353">
        <f>'MAP Data'!U151</f>
        <v>542</v>
      </c>
      <c r="J55" s="190">
        <v>29</v>
      </c>
      <c r="L55" s="291" t="str">
        <f>'WAP Data'!D132</f>
        <v/>
      </c>
      <c r="M55" s="296" t="str">
        <f>'WAP Data'!G132</f>
        <v/>
      </c>
      <c r="N55" s="293" t="str">
        <f>'WAP Data'!Q132</f>
        <v/>
      </c>
      <c r="O55" s="294" t="str">
        <f>'WAP Data'!R132</f>
        <v/>
      </c>
      <c r="P55" s="295" t="str">
        <f>'WAP Data'!U132</f>
        <v/>
      </c>
    </row>
    <row r="56" spans="2:16" ht="16" x14ac:dyDescent="0.2">
      <c r="B56" s="190">
        <v>30</v>
      </c>
      <c r="D56" s="367" t="str">
        <f>'MAP Data'!D155</f>
        <v>Lawrence Gale</v>
      </c>
      <c r="E56" s="368">
        <f>'MAP Data'!G155</f>
        <v>2</v>
      </c>
      <c r="F56" s="369">
        <f>'MAP Data'!Q155</f>
        <v>541</v>
      </c>
      <c r="G56" s="370" t="str">
        <f>'MAP Data'!R155</f>
        <v/>
      </c>
      <c r="H56" s="353">
        <f>'MAP Data'!U155</f>
        <v>541</v>
      </c>
      <c r="J56" s="190">
        <v>30</v>
      </c>
      <c r="L56" s="291" t="str">
        <f>'WAP Data'!D136</f>
        <v/>
      </c>
      <c r="M56" s="296" t="str">
        <f>'WAP Data'!G136</f>
        <v/>
      </c>
      <c r="N56" s="293" t="str">
        <f>'WAP Data'!Q136</f>
        <v/>
      </c>
      <c r="O56" s="294" t="str">
        <f>'WAP Data'!R136</f>
        <v/>
      </c>
      <c r="P56" s="295" t="str">
        <f>'WAP Data'!U136</f>
        <v/>
      </c>
    </row>
    <row r="57" spans="2:16" ht="16" x14ac:dyDescent="0.2">
      <c r="B57" s="190">
        <v>31</v>
      </c>
      <c r="D57" s="367" t="str">
        <f>'MAP Data'!D159</f>
        <v>Yucun Du</v>
      </c>
      <c r="E57" s="368">
        <f>'MAP Data'!G159</f>
        <v>1</v>
      </c>
      <c r="F57" s="369">
        <f>'MAP Data'!Q159</f>
        <v>540</v>
      </c>
      <c r="G57" s="370" t="str">
        <f>'MAP Data'!R159</f>
        <v/>
      </c>
      <c r="H57" s="353">
        <f>'MAP Data'!U159</f>
        <v>540</v>
      </c>
      <c r="J57" s="190">
        <v>31</v>
      </c>
      <c r="L57" s="291" t="str">
        <f>'WAP Data'!D143</f>
        <v/>
      </c>
      <c r="M57" s="296" t="str">
        <f>'WAP Data'!G143</f>
        <v/>
      </c>
      <c r="N57" s="293" t="str">
        <f>'WAP Data'!Q143</f>
        <v/>
      </c>
      <c r="O57" s="294" t="str">
        <f>'WAP Data'!R143</f>
        <v/>
      </c>
      <c r="P57" s="295" t="str">
        <f>'WAP Data'!U143</f>
        <v/>
      </c>
    </row>
    <row r="58" spans="2:16" ht="16" x14ac:dyDescent="0.2">
      <c r="B58" s="190">
        <v>32</v>
      </c>
      <c r="D58" s="367" t="str">
        <f>'MAP Data'!D116</f>
        <v>Reese Metzler</v>
      </c>
      <c r="E58" s="368">
        <f>'MAP Data'!G116</f>
        <v>1</v>
      </c>
      <c r="F58" s="369">
        <f>'MAP Data'!Q116</f>
        <v>538</v>
      </c>
      <c r="G58" s="370" t="str">
        <f>'MAP Data'!R116</f>
        <v/>
      </c>
      <c r="H58" s="353">
        <f>'MAP Data'!U116</f>
        <v>538</v>
      </c>
      <c r="J58" s="190">
        <v>32</v>
      </c>
      <c r="L58" s="291" t="str">
        <f>'WAP Data'!D147</f>
        <v/>
      </c>
      <c r="M58" s="296" t="str">
        <f>'WAP Data'!G147</f>
        <v/>
      </c>
      <c r="N58" s="293" t="str">
        <f>'WAP Data'!Q147</f>
        <v/>
      </c>
      <c r="O58" s="294" t="str">
        <f>'WAP Data'!R147</f>
        <v/>
      </c>
      <c r="P58" s="295" t="str">
        <f>'WAP Data'!U147</f>
        <v/>
      </c>
    </row>
    <row r="59" spans="2:16" ht="16" x14ac:dyDescent="0.2">
      <c r="B59" s="190">
        <v>33</v>
      </c>
      <c r="D59" s="367" t="str">
        <f>'MAP Data'!D163</f>
        <v>Chase Turner</v>
      </c>
      <c r="E59" s="368">
        <f>'MAP Data'!G163</f>
        <v>1</v>
      </c>
      <c r="F59" s="369">
        <f>'MAP Data'!Q163</f>
        <v>538</v>
      </c>
      <c r="G59" s="370" t="str">
        <f>'MAP Data'!R163</f>
        <v/>
      </c>
      <c r="H59" s="353">
        <f>'MAP Data'!U163</f>
        <v>538</v>
      </c>
      <c r="J59" s="190">
        <v>33</v>
      </c>
      <c r="L59" s="291" t="str">
        <f>'WAP Data'!D151</f>
        <v/>
      </c>
      <c r="M59" s="296" t="str">
        <f>'WAP Data'!G151</f>
        <v/>
      </c>
      <c r="N59" s="293" t="str">
        <f>'WAP Data'!Q151</f>
        <v/>
      </c>
      <c r="O59" s="294" t="str">
        <f>'WAP Data'!R151</f>
        <v/>
      </c>
      <c r="P59" s="295" t="str">
        <f>'WAP Data'!U151</f>
        <v/>
      </c>
    </row>
    <row r="60" spans="2:16" ht="16" x14ac:dyDescent="0.2">
      <c r="B60" s="190">
        <v>34</v>
      </c>
      <c r="D60" s="367" t="str">
        <f>'MAP Data'!D199</f>
        <v>Blake Hankins</v>
      </c>
      <c r="E60" s="368">
        <f>'MAP Data'!G199</f>
        <v>1</v>
      </c>
      <c r="F60" s="369">
        <f>'MAP Data'!Q199</f>
        <v>538</v>
      </c>
      <c r="G60" s="370" t="str">
        <f>'MAP Data'!R199</f>
        <v/>
      </c>
      <c r="H60" s="353">
        <f>'MAP Data'!U199</f>
        <v>538</v>
      </c>
      <c r="J60" s="190">
        <v>34</v>
      </c>
      <c r="L60" s="291" t="str">
        <f>'WAP Data'!D155</f>
        <v/>
      </c>
      <c r="M60" s="296" t="str">
        <f>'WAP Data'!G155</f>
        <v/>
      </c>
      <c r="N60" s="293" t="str">
        <f>'WAP Data'!Q155</f>
        <v/>
      </c>
      <c r="O60" s="294" t="str">
        <f>'WAP Data'!R155</f>
        <v/>
      </c>
      <c r="P60" s="295" t="str">
        <f>'WAP Data'!U155</f>
        <v/>
      </c>
    </row>
    <row r="61" spans="2:16" ht="16" x14ac:dyDescent="0.2">
      <c r="B61" s="190">
        <v>35</v>
      </c>
      <c r="D61" s="367" t="str">
        <f>'MAP Data'!D191</f>
        <v>Christopher Chisolm</v>
      </c>
      <c r="E61" s="368">
        <f>'MAP Data'!G191</f>
        <v>1</v>
      </c>
      <c r="F61" s="369">
        <f>'MAP Data'!Q191</f>
        <v>534</v>
      </c>
      <c r="G61" s="370" t="str">
        <f>'MAP Data'!R191</f>
        <v/>
      </c>
      <c r="H61" s="353">
        <f>'MAP Data'!U191</f>
        <v>534</v>
      </c>
      <c r="J61" s="190">
        <v>35</v>
      </c>
      <c r="L61" s="291" t="str">
        <f>'WAP Data'!D159</f>
        <v/>
      </c>
      <c r="M61" s="296" t="str">
        <f>'WAP Data'!G159</f>
        <v/>
      </c>
      <c r="N61" s="293" t="str">
        <f>'WAP Data'!Q159</f>
        <v/>
      </c>
      <c r="O61" s="294" t="str">
        <f>'WAP Data'!R159</f>
        <v/>
      </c>
      <c r="P61" s="295" t="str">
        <f>'WAP Data'!U159</f>
        <v/>
      </c>
    </row>
    <row r="62" spans="2:16" ht="16" x14ac:dyDescent="0.2">
      <c r="B62" s="190">
        <v>36</v>
      </c>
      <c r="D62" s="367" t="str">
        <f>'MAP Data'!D124</f>
        <v>Thomas Moore</v>
      </c>
      <c r="E62" s="368">
        <f>'MAP Data'!G124</f>
        <v>1</v>
      </c>
      <c r="F62" s="369">
        <f>'MAP Data'!Q124</f>
        <v>531</v>
      </c>
      <c r="G62" s="370" t="str">
        <f>'MAP Data'!R124</f>
        <v/>
      </c>
      <c r="H62" s="353">
        <f>'MAP Data'!U124</f>
        <v>531</v>
      </c>
      <c r="J62" s="190">
        <v>36</v>
      </c>
      <c r="L62" s="291" t="str">
        <f>'WAP Data'!D163</f>
        <v/>
      </c>
      <c r="M62" s="296" t="str">
        <f>'WAP Data'!G163</f>
        <v/>
      </c>
      <c r="N62" s="293" t="str">
        <f>'WAP Data'!Q163</f>
        <v/>
      </c>
      <c r="O62" s="294" t="str">
        <f>'WAP Data'!R163</f>
        <v/>
      </c>
      <c r="P62" s="295" t="str">
        <f>'WAP Data'!U163</f>
        <v/>
      </c>
    </row>
    <row r="63" spans="2:16" ht="16" x14ac:dyDescent="0.2">
      <c r="B63" s="190">
        <v>37</v>
      </c>
      <c r="D63" s="367" t="str">
        <f>'MAP Data'!D195</f>
        <v>David Forman</v>
      </c>
      <c r="E63" s="368">
        <f>'MAP Data'!G195</f>
        <v>1</v>
      </c>
      <c r="F63" s="369">
        <f>'MAP Data'!Q195</f>
        <v>531</v>
      </c>
      <c r="G63" s="370" t="str">
        <f>'MAP Data'!R195</f>
        <v/>
      </c>
      <c r="H63" s="353">
        <f>'MAP Data'!U195</f>
        <v>531</v>
      </c>
      <c r="J63" s="190">
        <v>37</v>
      </c>
      <c r="L63" s="291" t="str">
        <f>'WAP Data'!D167</f>
        <v/>
      </c>
      <c r="M63" s="296" t="str">
        <f>'WAP Data'!G167</f>
        <v/>
      </c>
      <c r="N63" s="293" t="str">
        <f>'WAP Data'!Q167</f>
        <v/>
      </c>
      <c r="O63" s="294" t="str">
        <f>'WAP Data'!R167</f>
        <v/>
      </c>
      <c r="P63" s="295" t="str">
        <f>'WAP Data'!U167</f>
        <v/>
      </c>
    </row>
    <row r="64" spans="2:16" ht="16" x14ac:dyDescent="0.2">
      <c r="B64" s="190">
        <v>38</v>
      </c>
      <c r="D64" s="367" t="str">
        <f>'MAP Data'!D120</f>
        <v>Julian Lin</v>
      </c>
      <c r="E64" s="368">
        <f>'MAP Data'!G120</f>
        <v>2</v>
      </c>
      <c r="F64" s="369">
        <f>'MAP Data'!Q120</f>
        <v>529</v>
      </c>
      <c r="G64" s="370" t="str">
        <f>'MAP Data'!R120</f>
        <v/>
      </c>
      <c r="H64" s="353">
        <f>'MAP Data'!U120</f>
        <v>529</v>
      </c>
      <c r="J64" s="190">
        <v>38</v>
      </c>
      <c r="L64" s="291" t="str">
        <f>'WAP Data'!D171</f>
        <v/>
      </c>
      <c r="M64" s="296" t="str">
        <f>'WAP Data'!G171</f>
        <v/>
      </c>
      <c r="N64" s="293" t="str">
        <f>'WAP Data'!Q171</f>
        <v/>
      </c>
      <c r="O64" s="294" t="str">
        <f>'WAP Data'!R171</f>
        <v/>
      </c>
      <c r="P64" s="295" t="str">
        <f>'WAP Data'!U171</f>
        <v/>
      </c>
    </row>
    <row r="65" spans="2:16" ht="16" x14ac:dyDescent="0.2">
      <c r="B65" s="190">
        <v>39</v>
      </c>
      <c r="D65" s="367" t="str">
        <f>'MAP Data'!D128</f>
        <v>Andrew Converse</v>
      </c>
      <c r="E65" s="368">
        <f>'MAP Data'!G128</f>
        <v>1</v>
      </c>
      <c r="F65" s="369">
        <f>'MAP Data'!Q128</f>
        <v>520</v>
      </c>
      <c r="G65" s="370" t="str">
        <f>'MAP Data'!R128</f>
        <v/>
      </c>
      <c r="H65" s="353">
        <f>'MAP Data'!U128</f>
        <v>520</v>
      </c>
      <c r="J65" s="190">
        <v>39</v>
      </c>
      <c r="L65" s="291" t="str">
        <f>'WAP Data'!D175</f>
        <v/>
      </c>
      <c r="M65" s="296" t="str">
        <f>'WAP Data'!G175</f>
        <v/>
      </c>
      <c r="N65" s="293" t="str">
        <f>'WAP Data'!Q175</f>
        <v/>
      </c>
      <c r="O65" s="294" t="str">
        <f>'WAP Data'!R175</f>
        <v/>
      </c>
      <c r="P65" s="295" t="str">
        <f>'WAP Data'!U175</f>
        <v/>
      </c>
    </row>
    <row r="66" spans="2:16" ht="16" x14ac:dyDescent="0.2">
      <c r="B66" s="190">
        <v>40</v>
      </c>
      <c r="D66" s="367" t="str">
        <f>'MAP Data'!D167</f>
        <v>Nagaraj Hosabettu</v>
      </c>
      <c r="E66" s="368">
        <f>'MAP Data'!G167</f>
        <v>1</v>
      </c>
      <c r="F66" s="369">
        <f>'MAP Data'!Q167</f>
        <v>517</v>
      </c>
      <c r="G66" s="370" t="str">
        <f>'MAP Data'!R167</f>
        <v/>
      </c>
      <c r="H66" s="353">
        <f>'MAP Data'!U167</f>
        <v>517</v>
      </c>
      <c r="J66" s="190">
        <v>40</v>
      </c>
      <c r="L66" s="291" t="str">
        <f>'WAP Data'!D179</f>
        <v/>
      </c>
      <c r="M66" s="296" t="str">
        <f>'WAP Data'!G179</f>
        <v/>
      </c>
      <c r="N66" s="293" t="str">
        <f>'WAP Data'!Q179</f>
        <v/>
      </c>
      <c r="O66" s="294" t="str">
        <f>'WAP Data'!R179</f>
        <v/>
      </c>
      <c r="P66" s="295" t="str">
        <f>'WAP Data'!U179</f>
        <v/>
      </c>
    </row>
    <row r="67" spans="2:16" ht="16" x14ac:dyDescent="0.2">
      <c r="B67" s="190">
        <v>41</v>
      </c>
      <c r="D67" s="367" t="str">
        <f>'MAP Data'!D132</f>
        <v>Teegan Meyers</v>
      </c>
      <c r="E67" s="368">
        <f>'MAP Data'!G132</f>
        <v>1</v>
      </c>
      <c r="F67" s="369">
        <f>'MAP Data'!Q132</f>
        <v>513</v>
      </c>
      <c r="G67" s="370" t="str">
        <f>'MAP Data'!R132</f>
        <v/>
      </c>
      <c r="H67" s="353">
        <f>'MAP Data'!U132</f>
        <v>513</v>
      </c>
      <c r="J67" s="190">
        <v>41</v>
      </c>
      <c r="L67" s="291" t="str">
        <f>'WAP Data'!D183</f>
        <v/>
      </c>
      <c r="M67" s="296" t="str">
        <f>'WAP Data'!G183</f>
        <v/>
      </c>
      <c r="N67" s="293" t="str">
        <f>'WAP Data'!Q183</f>
        <v/>
      </c>
      <c r="O67" s="294" t="str">
        <f>'WAP Data'!R183</f>
        <v/>
      </c>
      <c r="P67" s="295" t="str">
        <f>'WAP Data'!U183</f>
        <v/>
      </c>
    </row>
    <row r="68" spans="2:16" ht="16" x14ac:dyDescent="0.2">
      <c r="B68" s="190">
        <v>42</v>
      </c>
      <c r="D68" s="367" t="str">
        <f>'MAP Data'!D171</f>
        <v>Timothy Kraft</v>
      </c>
      <c r="E68" s="368">
        <f>'MAP Data'!G171</f>
        <v>1</v>
      </c>
      <c r="F68" s="369">
        <f>'MAP Data'!Q171</f>
        <v>504</v>
      </c>
      <c r="G68" s="370" t="str">
        <f>'MAP Data'!R171</f>
        <v/>
      </c>
      <c r="H68" s="353">
        <f>'MAP Data'!U171</f>
        <v>504</v>
      </c>
      <c r="J68" s="190">
        <v>42</v>
      </c>
      <c r="L68" s="291" t="str">
        <f>'WAP Data'!D187</f>
        <v/>
      </c>
      <c r="M68" s="296" t="str">
        <f>'WAP Data'!G187</f>
        <v/>
      </c>
      <c r="N68" s="293" t="str">
        <f>'WAP Data'!Q187</f>
        <v/>
      </c>
      <c r="O68" s="294" t="str">
        <f>'WAP Data'!R187</f>
        <v/>
      </c>
      <c r="P68" s="295" t="str">
        <f>'WAP Data'!U187</f>
        <v/>
      </c>
    </row>
    <row r="69" spans="2:16" ht="16" x14ac:dyDescent="0.2">
      <c r="B69" s="190">
        <v>43</v>
      </c>
      <c r="D69" s="367" t="str">
        <f>'MAP Data'!D143</f>
        <v>Matthew Muzik</v>
      </c>
      <c r="E69" s="368">
        <f>'MAP Data'!G143</f>
        <v>3</v>
      </c>
      <c r="F69" s="369">
        <f>'MAP Data'!Q143</f>
        <v>494.33333333333331</v>
      </c>
      <c r="G69" s="370" t="str">
        <f>'MAP Data'!R143</f>
        <v/>
      </c>
      <c r="H69" s="353">
        <f>'MAP Data'!U143</f>
        <v>494.33333333333331</v>
      </c>
      <c r="J69" s="190">
        <v>43</v>
      </c>
      <c r="L69" s="291" t="str">
        <f>'WAP Data'!D191</f>
        <v/>
      </c>
      <c r="M69" s="296" t="str">
        <f>'WAP Data'!G191</f>
        <v/>
      </c>
      <c r="N69" s="293" t="str">
        <f>'WAP Data'!Q191</f>
        <v/>
      </c>
      <c r="O69" s="294" t="str">
        <f>'WAP Data'!R191</f>
        <v/>
      </c>
      <c r="P69" s="295" t="str">
        <f>'WAP Data'!U191</f>
        <v/>
      </c>
    </row>
    <row r="70" spans="2:16" ht="16" x14ac:dyDescent="0.2">
      <c r="B70" s="190">
        <v>44</v>
      </c>
      <c r="D70" s="367" t="str">
        <f>'MAP Data'!D175</f>
        <v>Clyde Guidry</v>
      </c>
      <c r="E70" s="368">
        <f>'MAP Data'!G175</f>
        <v>1</v>
      </c>
      <c r="F70" s="369">
        <f>'MAP Data'!Q175</f>
        <v>492</v>
      </c>
      <c r="G70" s="370" t="str">
        <f>'MAP Data'!R175</f>
        <v/>
      </c>
      <c r="H70" s="353">
        <f>'MAP Data'!U175</f>
        <v>492</v>
      </c>
      <c r="J70" s="190">
        <v>44</v>
      </c>
      <c r="L70" s="291" t="str">
        <f>'WAP Data'!D195</f>
        <v/>
      </c>
      <c r="M70" s="296" t="str">
        <f>'WAP Data'!G195</f>
        <v/>
      </c>
      <c r="N70" s="293" t="str">
        <f>'WAP Data'!Q195</f>
        <v/>
      </c>
      <c r="O70" s="294" t="str">
        <f>'WAP Data'!R195</f>
        <v/>
      </c>
      <c r="P70" s="295" t="str">
        <f>'WAP Data'!U195</f>
        <v/>
      </c>
    </row>
    <row r="71" spans="2:16" ht="16" x14ac:dyDescent="0.2">
      <c r="B71" s="190">
        <v>45</v>
      </c>
      <c r="D71" s="367" t="str">
        <f>'MAP Data'!D136</f>
        <v>Walter Armitage</v>
      </c>
      <c r="E71" s="368">
        <f>'MAP Data'!G136</f>
        <v>1</v>
      </c>
      <c r="F71" s="369">
        <f>'MAP Data'!Q136</f>
        <v>464</v>
      </c>
      <c r="G71" s="370" t="str">
        <f>'MAP Data'!R136</f>
        <v/>
      </c>
      <c r="H71" s="353">
        <f>'MAP Data'!U136</f>
        <v>464</v>
      </c>
      <c r="J71" s="190">
        <v>45</v>
      </c>
      <c r="L71" s="291" t="str">
        <f>'WAP Data'!D199</f>
        <v/>
      </c>
      <c r="M71" s="296" t="str">
        <f>'WAP Data'!G199</f>
        <v/>
      </c>
      <c r="N71" s="293" t="str">
        <f>'WAP Data'!Q199</f>
        <v/>
      </c>
      <c r="O71" s="294" t="str">
        <f>'WAP Data'!R199</f>
        <v/>
      </c>
      <c r="P71" s="295" t="str">
        <f>'WAP Data'!U199</f>
        <v/>
      </c>
    </row>
    <row r="72" spans="2:16" x14ac:dyDescent="0.2">
      <c r="B72" s="190"/>
    </row>
  </sheetData>
  <sortState xmlns:xlrd2="http://schemas.microsoft.com/office/spreadsheetml/2017/richdata2" ref="L40:P52">
    <sortCondition descending="1" ref="P40:P52"/>
  </sortState>
  <mergeCells count="13">
    <mergeCell ref="D22:H22"/>
    <mergeCell ref="D19:F19"/>
    <mergeCell ref="G19:H19"/>
    <mergeCell ref="L19:N19"/>
    <mergeCell ref="L21:P21"/>
    <mergeCell ref="D18:E18"/>
    <mergeCell ref="G18:H18"/>
    <mergeCell ref="L18:M18"/>
    <mergeCell ref="D15:H15"/>
    <mergeCell ref="L15:P15"/>
    <mergeCell ref="D17:E17"/>
    <mergeCell ref="G17:H17"/>
    <mergeCell ref="L17:M17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02409-2580-4B12-A094-1EFDAA9669A6}">
  <sheetPr codeName="Sheet6">
    <tabColor theme="4" tint="0.39997558519241921"/>
  </sheetPr>
  <dimension ref="A1:U70"/>
  <sheetViews>
    <sheetView zoomScaleNormal="100" workbookViewId="0">
      <selection activeCell="D3" sqref="D3"/>
    </sheetView>
  </sheetViews>
  <sheetFormatPr baseColWidth="10" defaultColWidth="8.6640625" defaultRowHeight="15" x14ac:dyDescent="0.2"/>
  <cols>
    <col min="1" max="1" width="5.1640625" style="189" customWidth="1"/>
    <col min="2" max="2" width="6.5" style="189" bestFit="1" customWidth="1"/>
    <col min="3" max="3" width="1.1640625" style="189" customWidth="1"/>
    <col min="4" max="4" width="18.5" style="189" customWidth="1"/>
    <col min="5" max="5" width="8.6640625" style="189" bestFit="1" customWidth="1"/>
    <col min="6" max="6" width="8.5" style="189" customWidth="1"/>
    <col min="7" max="7" width="6.5" style="189" customWidth="1"/>
    <col min="8" max="8" width="8.6640625" style="189" customWidth="1"/>
    <col min="9" max="9" width="8.6640625" style="189"/>
    <col min="10" max="10" width="4.83203125" style="189" customWidth="1"/>
    <col min="11" max="11" width="1.1640625" style="189" customWidth="1"/>
    <col min="12" max="12" width="18.5" style="189" customWidth="1"/>
    <col min="13" max="13" width="8.6640625" style="189" bestFit="1" customWidth="1"/>
    <col min="14" max="14" width="8.5" style="189" customWidth="1"/>
    <col min="15" max="15" width="6.5" style="189" customWidth="1"/>
    <col min="16" max="17" width="8.6640625" style="189"/>
    <col min="18" max="18" width="3.5" style="189" customWidth="1"/>
    <col min="19" max="16384" width="8.6640625" style="189"/>
  </cols>
  <sheetData>
    <row r="1" spans="1:20" ht="19" x14ac:dyDescent="0.25">
      <c r="A1" s="188" t="s">
        <v>92</v>
      </c>
      <c r="E1" s="190"/>
      <c r="F1" s="190"/>
      <c r="L1" s="190"/>
      <c r="Q1" s="190"/>
    </row>
    <row r="2" spans="1:20" ht="19" x14ac:dyDescent="0.25">
      <c r="A2" s="266" t="s">
        <v>4</v>
      </c>
      <c r="B2" s="338"/>
      <c r="D2" s="338">
        <v>45047</v>
      </c>
      <c r="E2" s="190"/>
      <c r="F2" s="190"/>
      <c r="L2" s="190"/>
      <c r="Q2" s="190"/>
    </row>
    <row r="4" spans="1:20" x14ac:dyDescent="0.2">
      <c r="A4" s="189" t="s">
        <v>93</v>
      </c>
    </row>
    <row r="5" spans="1:20" x14ac:dyDescent="0.2">
      <c r="A5" s="189" t="s">
        <v>94</v>
      </c>
    </row>
    <row r="6" spans="1:20" x14ac:dyDescent="0.2">
      <c r="A6" s="189" t="s">
        <v>95</v>
      </c>
    </row>
    <row r="7" spans="1:20" x14ac:dyDescent="0.2">
      <c r="A7" s="189" t="s">
        <v>96</v>
      </c>
    </row>
    <row r="9" spans="1:20" s="268" customFormat="1" ht="16" x14ac:dyDescent="0.2">
      <c r="A9" s="267" t="s">
        <v>97</v>
      </c>
      <c r="B9" s="267"/>
      <c r="C9" s="267"/>
      <c r="E9" s="269"/>
      <c r="F9" s="269"/>
      <c r="L9" s="269"/>
    </row>
    <row r="10" spans="1:20" ht="16" x14ac:dyDescent="0.2">
      <c r="R10" s="268"/>
    </row>
    <row r="11" spans="1:20" ht="16" x14ac:dyDescent="0.2">
      <c r="A11" s="268"/>
      <c r="R11" s="268"/>
    </row>
    <row r="12" spans="1:20" ht="19" x14ac:dyDescent="0.25">
      <c r="A12" s="188"/>
      <c r="B12" s="267"/>
      <c r="R12" s="268"/>
    </row>
    <row r="13" spans="1:20" ht="19" x14ac:dyDescent="0.25">
      <c r="A13" s="188"/>
      <c r="B13" s="267"/>
      <c r="R13" s="268"/>
    </row>
    <row r="14" spans="1:20" ht="19" x14ac:dyDescent="0.25">
      <c r="C14" s="271"/>
      <c r="D14" s="409" t="s">
        <v>122</v>
      </c>
      <c r="E14" s="409"/>
      <c r="F14" s="409"/>
      <c r="G14" s="409"/>
      <c r="H14" s="409"/>
      <c r="L14" s="409" t="s">
        <v>89</v>
      </c>
      <c r="M14" s="409"/>
      <c r="N14" s="409"/>
      <c r="O14" s="409"/>
      <c r="P14" s="409"/>
      <c r="R14" s="268"/>
      <c r="S14" s="268"/>
      <c r="T14" s="268"/>
    </row>
    <row r="15" spans="1:20" ht="19" x14ac:dyDescent="0.25">
      <c r="C15" s="271"/>
      <c r="D15" s="315" t="s">
        <v>123</v>
      </c>
      <c r="E15" s="314"/>
      <c r="F15" s="314"/>
      <c r="G15" s="314"/>
      <c r="H15" s="314"/>
      <c r="L15" s="315" t="s">
        <v>124</v>
      </c>
      <c r="M15" s="314"/>
      <c r="N15" s="314"/>
      <c r="O15" s="314"/>
      <c r="P15" s="314"/>
      <c r="R15" s="268"/>
      <c r="S15" s="268"/>
      <c r="T15" s="268"/>
    </row>
    <row r="16" spans="1:20" ht="16" x14ac:dyDescent="0.2">
      <c r="D16" s="410" t="s">
        <v>125</v>
      </c>
      <c r="E16" s="411"/>
      <c r="F16" s="275"/>
      <c r="G16" s="412"/>
      <c r="H16" s="413"/>
      <c r="L16" s="410" t="s">
        <v>126</v>
      </c>
      <c r="M16" s="411"/>
      <c r="N16" s="275"/>
      <c r="O16" s="276"/>
      <c r="P16" s="277"/>
      <c r="R16" s="278"/>
      <c r="S16" s="270"/>
      <c r="T16" s="268"/>
    </row>
    <row r="17" spans="2:21" ht="16" x14ac:dyDescent="0.2">
      <c r="D17" s="421" t="s">
        <v>127</v>
      </c>
      <c r="E17" s="422"/>
      <c r="F17" s="297"/>
      <c r="G17" s="423"/>
      <c r="H17" s="424"/>
      <c r="L17" s="421" t="s">
        <v>128</v>
      </c>
      <c r="M17" s="422"/>
      <c r="N17" s="297"/>
      <c r="O17" s="298"/>
      <c r="P17" s="299"/>
      <c r="R17" s="278"/>
      <c r="S17" s="270"/>
    </row>
    <row r="18" spans="2:21" ht="16" x14ac:dyDescent="0.2">
      <c r="D18" s="417" t="s">
        <v>109</v>
      </c>
      <c r="E18" s="418"/>
      <c r="F18" s="418"/>
      <c r="G18" s="419"/>
      <c r="H18" s="420"/>
      <c r="L18" s="417" t="s">
        <v>109</v>
      </c>
      <c r="M18" s="418"/>
      <c r="N18" s="418"/>
      <c r="O18" s="419"/>
      <c r="P18" s="420"/>
      <c r="R18" s="269"/>
    </row>
    <row r="19" spans="2:21" ht="16" x14ac:dyDescent="0.2">
      <c r="D19" s="285" t="s">
        <v>111</v>
      </c>
      <c r="E19" s="286"/>
      <c r="F19" s="286"/>
      <c r="G19" s="287"/>
      <c r="H19" s="288"/>
      <c r="L19" s="285" t="s">
        <v>111</v>
      </c>
      <c r="M19" s="286"/>
      <c r="N19" s="286"/>
      <c r="O19" s="287"/>
      <c r="P19" s="288"/>
      <c r="R19" s="269"/>
    </row>
    <row r="20" spans="2:21" ht="16" x14ac:dyDescent="0.2">
      <c r="D20" s="301"/>
      <c r="E20" s="301"/>
      <c r="F20" s="301"/>
      <c r="G20" s="302"/>
      <c r="H20" s="302"/>
      <c r="L20" s="301"/>
      <c r="M20" s="301"/>
      <c r="N20" s="301"/>
      <c r="O20" s="302"/>
      <c r="P20" s="302"/>
      <c r="R20" s="269"/>
    </row>
    <row r="21" spans="2:21" ht="16" x14ac:dyDescent="0.2">
      <c r="D21" s="414" t="s">
        <v>114</v>
      </c>
      <c r="E21" s="415"/>
      <c r="F21" s="415"/>
      <c r="G21" s="415"/>
      <c r="H21" s="416"/>
      <c r="J21" s="190"/>
      <c r="K21" s="274"/>
      <c r="L21" s="414" t="s">
        <v>114</v>
      </c>
      <c r="M21" s="415"/>
      <c r="N21" s="415"/>
      <c r="O21" s="415"/>
      <c r="P21" s="416"/>
      <c r="R21" s="269"/>
    </row>
    <row r="22" spans="2:21" ht="16" x14ac:dyDescent="0.2">
      <c r="D22" s="316" t="s">
        <v>88</v>
      </c>
      <c r="E22" s="317">
        <v>582</v>
      </c>
      <c r="F22" s="317" t="s">
        <v>185</v>
      </c>
      <c r="G22" s="321"/>
      <c r="H22" s="322"/>
      <c r="I22" s="305"/>
      <c r="J22" s="306"/>
      <c r="K22" s="307"/>
      <c r="L22" s="316" t="s">
        <v>76</v>
      </c>
      <c r="M22" s="317">
        <v>590</v>
      </c>
      <c r="N22" s="354" t="s">
        <v>266</v>
      </c>
      <c r="O22" s="319"/>
      <c r="P22" s="320"/>
      <c r="R22" s="269"/>
    </row>
    <row r="23" spans="2:21" ht="16" x14ac:dyDescent="0.2">
      <c r="D23" s="308"/>
      <c r="E23" s="309"/>
      <c r="F23" s="309"/>
      <c r="G23" s="310"/>
      <c r="H23" s="311"/>
      <c r="J23" s="190"/>
      <c r="K23" s="274"/>
      <c r="L23" s="308"/>
      <c r="M23" s="309"/>
      <c r="N23" s="309"/>
      <c r="O23" s="312"/>
      <c r="P23" s="313"/>
      <c r="R23" s="269"/>
    </row>
    <row r="24" spans="2:21" ht="16" x14ac:dyDescent="0.2">
      <c r="B24" s="208"/>
      <c r="C24" s="208"/>
      <c r="D24" s="208"/>
      <c r="E24" s="208" t="s">
        <v>30</v>
      </c>
      <c r="F24" s="208" t="s">
        <v>119</v>
      </c>
      <c r="H24" s="208" t="s">
        <v>34</v>
      </c>
      <c r="J24" s="208"/>
      <c r="L24" s="208"/>
      <c r="M24" s="208" t="s">
        <v>30</v>
      </c>
      <c r="N24" s="208" t="s">
        <v>119</v>
      </c>
      <c r="P24" s="208" t="s">
        <v>34</v>
      </c>
      <c r="T24" s="269"/>
      <c r="U24" s="269"/>
    </row>
    <row r="25" spans="2:21" ht="17" thickBot="1" x14ac:dyDescent="0.25">
      <c r="B25" s="208" t="s">
        <v>120</v>
      </c>
      <c r="C25" s="208"/>
      <c r="D25" s="208" t="s">
        <v>121</v>
      </c>
      <c r="E25" s="208" t="s">
        <v>41</v>
      </c>
      <c r="F25" s="208" t="s">
        <v>32</v>
      </c>
      <c r="G25" s="208" t="s">
        <v>42</v>
      </c>
      <c r="H25" s="208" t="s">
        <v>43</v>
      </c>
      <c r="J25" s="208" t="s">
        <v>120</v>
      </c>
      <c r="L25" s="208" t="s">
        <v>121</v>
      </c>
      <c r="M25" s="208" t="s">
        <v>41</v>
      </c>
      <c r="N25" s="208" t="s">
        <v>32</v>
      </c>
      <c r="O25" s="208" t="s">
        <v>42</v>
      </c>
      <c r="P25" s="208" t="s">
        <v>43</v>
      </c>
      <c r="T25" s="269"/>
      <c r="U25" s="269"/>
    </row>
    <row r="26" spans="2:21" ht="16" x14ac:dyDescent="0.2">
      <c r="B26" s="190">
        <v>1</v>
      </c>
      <c r="D26" s="379" t="str">
        <f>'Rapid Fire Data'!D25</f>
        <v>Keith Sanderson</v>
      </c>
      <c r="E26" s="380">
        <f>'Rapid Fire Data'!G25</f>
        <v>5</v>
      </c>
      <c r="F26" s="381">
        <f>'Rapid Fire Data'!Q25</f>
        <v>577.20000000000005</v>
      </c>
      <c r="G26" s="382">
        <f>'Rapid Fire Data'!R25</f>
        <v>1.5</v>
      </c>
      <c r="H26" s="383">
        <f>'Rapid Fire Data'!U25</f>
        <v>578.70000000000005</v>
      </c>
      <c r="J26" s="190">
        <v>1</v>
      </c>
      <c r="L26" s="372" t="str">
        <f>'Sport Pistol Data'!D37</f>
        <v>Lisa Emmert</v>
      </c>
      <c r="M26" s="373">
        <f>'Sport Pistol Data'!G37</f>
        <v>5</v>
      </c>
      <c r="N26" s="374">
        <f>'Sport Pistol Data'!Q37</f>
        <v>582.6</v>
      </c>
      <c r="O26" s="375">
        <f>'Sport Pistol Data'!R37</f>
        <v>1</v>
      </c>
      <c r="P26" s="376">
        <f>'Sport Pistol Data'!U37</f>
        <v>583.6</v>
      </c>
      <c r="Q26" s="269"/>
    </row>
    <row r="27" spans="2:21" x14ac:dyDescent="0.2">
      <c r="B27" s="190">
        <v>2</v>
      </c>
      <c r="D27" s="328" t="str">
        <f>'Rapid Fire Data'!D17</f>
        <v>Henry Leverett</v>
      </c>
      <c r="E27" s="329">
        <f>'Rapid Fire Data'!G17</f>
        <v>5</v>
      </c>
      <c r="F27" s="330">
        <f>'Rapid Fire Data'!Q17</f>
        <v>574</v>
      </c>
      <c r="G27" s="331">
        <f>'Rapid Fire Data'!R17</f>
        <v>1</v>
      </c>
      <c r="H27" s="332">
        <f>'Rapid Fire Data'!U17</f>
        <v>575</v>
      </c>
      <c r="J27" s="190">
        <v>2</v>
      </c>
      <c r="L27" s="328" t="str">
        <f>'Sport Pistol Data'!D17</f>
        <v>Alexis Lagan</v>
      </c>
      <c r="M27" s="329">
        <f>'Sport Pistol Data'!G17</f>
        <v>5</v>
      </c>
      <c r="N27" s="330">
        <f>'Sport Pistol Data'!Q17</f>
        <v>578.20000000000005</v>
      </c>
      <c r="O27" s="331" t="str">
        <f>'Sport Pistol Data'!R17</f>
        <v/>
      </c>
      <c r="P27" s="332">
        <f>'Sport Pistol Data'!U17</f>
        <v>578.20000000000005</v>
      </c>
    </row>
    <row r="28" spans="2:21" x14ac:dyDescent="0.2">
      <c r="B28" s="190">
        <v>3</v>
      </c>
      <c r="D28" s="333" t="str">
        <f>'Rapid Fire Data'!D29</f>
        <v>Charles Platt</v>
      </c>
      <c r="E28" s="334">
        <f>'Rapid Fire Data'!G29</f>
        <v>5</v>
      </c>
      <c r="F28" s="335">
        <f>'Rapid Fire Data'!Q29</f>
        <v>546.6</v>
      </c>
      <c r="G28" s="336" t="str">
        <f>'Rapid Fire Data'!R29</f>
        <v/>
      </c>
      <c r="H28" s="337">
        <f>'Rapid Fire Data'!U29</f>
        <v>546.6</v>
      </c>
      <c r="J28" s="190">
        <v>3</v>
      </c>
      <c r="L28" s="328" t="str">
        <f>'Sport Pistol Data'!D25</f>
        <v>Katelyn Abeln</v>
      </c>
      <c r="M28" s="329">
        <f>'Sport Pistol Data'!G25</f>
        <v>5</v>
      </c>
      <c r="N28" s="330">
        <f>'Sport Pistol Data'!Q25</f>
        <v>576.4</v>
      </c>
      <c r="O28" s="331">
        <f>'Sport Pistol Data'!R25</f>
        <v>1.5</v>
      </c>
      <c r="P28" s="332">
        <f>'Sport Pistol Data'!U25</f>
        <v>577.9</v>
      </c>
    </row>
    <row r="29" spans="2:21" x14ac:dyDescent="0.2">
      <c r="B29" s="190">
        <v>4</v>
      </c>
      <c r="D29" s="339" t="str">
        <f>'Rapid Fire Data'!D21</f>
        <v>Nick Mowrer</v>
      </c>
      <c r="E29" s="340">
        <f>'Rapid Fire Data'!G21</f>
        <v>3</v>
      </c>
      <c r="F29" s="341">
        <f>'Rapid Fire Data'!Q21</f>
        <v>545.33333333333337</v>
      </c>
      <c r="G29" s="342">
        <f>'Rapid Fire Data'!R21</f>
        <v>0.5</v>
      </c>
      <c r="H29" s="343">
        <f>'Rapid Fire Data'!U21</f>
        <v>545.83333333333337</v>
      </c>
      <c r="J29" s="190">
        <v>4</v>
      </c>
      <c r="L29" s="333" t="str">
        <f>'Sport Pistol Data'!D29</f>
        <v>Nathalia Tobar</v>
      </c>
      <c r="M29" s="334">
        <f>'Sport Pistol Data'!G29</f>
        <v>5</v>
      </c>
      <c r="N29" s="335">
        <f>'Sport Pistol Data'!Q29</f>
        <v>565.79999999999995</v>
      </c>
      <c r="O29" s="336">
        <f>'Sport Pistol Data'!R29</f>
        <v>0.5</v>
      </c>
      <c r="P29" s="337">
        <f>'Sport Pistol Data'!U29</f>
        <v>566.29999999999995</v>
      </c>
    </row>
    <row r="30" spans="2:21" x14ac:dyDescent="0.2">
      <c r="B30" s="190">
        <v>5</v>
      </c>
      <c r="D30" s="339" t="str">
        <f>'Rapid Fire Data'!D33</f>
        <v>Paul Kang</v>
      </c>
      <c r="E30" s="340">
        <f>'Rapid Fire Data'!G33</f>
        <v>3</v>
      </c>
      <c r="F30" s="341">
        <f>'Rapid Fire Data'!Q33</f>
        <v>540</v>
      </c>
      <c r="G30" s="342" t="str">
        <f>'Rapid Fire Data'!R33</f>
        <v/>
      </c>
      <c r="H30" s="343">
        <f>'Rapid Fire Data'!U33</f>
        <v>540</v>
      </c>
      <c r="J30" s="190">
        <v>5</v>
      </c>
      <c r="L30" s="291" t="str">
        <f>'Sport Pistol Data'!D33</f>
        <v>Abbie Leverett</v>
      </c>
      <c r="M30" s="296">
        <f>'Sport Pistol Data'!G33</f>
        <v>5</v>
      </c>
      <c r="N30" s="293">
        <f>'Sport Pistol Data'!Q33</f>
        <v>564.6</v>
      </c>
      <c r="O30" s="294" t="str">
        <f>'Sport Pistol Data'!R33</f>
        <v/>
      </c>
      <c r="P30" s="295">
        <f>'Sport Pistol Data'!U33</f>
        <v>564.6</v>
      </c>
    </row>
    <row r="31" spans="2:21" x14ac:dyDescent="0.2">
      <c r="B31" s="190">
        <v>6</v>
      </c>
      <c r="D31" s="339" t="str">
        <f>'Rapid Fire Data'!D37</f>
        <v>Jack Leverett III</v>
      </c>
      <c r="E31" s="340">
        <f>'Rapid Fire Data'!G37</f>
        <v>3</v>
      </c>
      <c r="F31" s="341">
        <f>'Rapid Fire Data'!Q37</f>
        <v>537</v>
      </c>
      <c r="G31" s="342" t="str">
        <f>'Rapid Fire Data'!R37</f>
        <v/>
      </c>
      <c r="H31" s="343">
        <f>'Rapid Fire Data'!U37</f>
        <v>537</v>
      </c>
      <c r="J31" s="190">
        <v>6</v>
      </c>
      <c r="L31" s="333" t="str">
        <f>'Sport Pistol Data'!D53</f>
        <v>Ada Korkhin</v>
      </c>
      <c r="M31" s="334">
        <f>'Sport Pistol Data'!G53</f>
        <v>5</v>
      </c>
      <c r="N31" s="335">
        <f>'Sport Pistol Data'!Q53</f>
        <v>561.4</v>
      </c>
      <c r="O31" s="336" t="str">
        <f>'Sport Pistol Data'!R53</f>
        <v/>
      </c>
      <c r="P31" s="337">
        <f>'Sport Pistol Data'!U53</f>
        <v>561.4</v>
      </c>
    </row>
    <row r="32" spans="2:21" ht="16" thickBot="1" x14ac:dyDescent="0.25">
      <c r="B32" s="190">
        <v>7</v>
      </c>
      <c r="D32" s="339" t="str">
        <f>'Rapid Fire Data'!D41</f>
        <v>John McNally</v>
      </c>
      <c r="E32" s="340">
        <f>'Rapid Fire Data'!G41</f>
        <v>3</v>
      </c>
      <c r="F32" s="341">
        <f>'Rapid Fire Data'!Q41</f>
        <v>530.33333333333337</v>
      </c>
      <c r="G32" s="342" t="str">
        <f>'Rapid Fire Data'!R41</f>
        <v/>
      </c>
      <c r="H32" s="343">
        <f>'Rapid Fire Data'!U41</f>
        <v>530.33333333333337</v>
      </c>
      <c r="J32" s="190">
        <v>7</v>
      </c>
      <c r="L32" s="333" t="str">
        <f>'Sport Pistol Data'!D41</f>
        <v>Suman Sanghera</v>
      </c>
      <c r="M32" s="334">
        <f>'Sport Pistol Data'!G41</f>
        <v>5</v>
      </c>
      <c r="N32" s="335">
        <f>'Sport Pistol Data'!Q41</f>
        <v>559.79999999999995</v>
      </c>
      <c r="O32" s="336" t="str">
        <f>'Sport Pistol Data'!R41</f>
        <v/>
      </c>
      <c r="P32" s="337">
        <f>'Sport Pistol Data'!U41</f>
        <v>559.79999999999995</v>
      </c>
    </row>
    <row r="33" spans="2:16" ht="16" thickBot="1" x14ac:dyDescent="0.25">
      <c r="B33" s="190">
        <v>8</v>
      </c>
      <c r="D33" s="339" t="str">
        <f>'Rapid Fire Data'!D45</f>
        <v>Daniel Miller</v>
      </c>
      <c r="E33" s="340">
        <f>'Rapid Fire Data'!G45</f>
        <v>3</v>
      </c>
      <c r="F33" s="341">
        <f>'Rapid Fire Data'!Q45</f>
        <v>524</v>
      </c>
      <c r="G33" s="342" t="str">
        <f>'Rapid Fire Data'!R45</f>
        <v/>
      </c>
      <c r="H33" s="343">
        <f>'Rapid Fire Data'!U45</f>
        <v>524</v>
      </c>
      <c r="J33" s="190">
        <v>8</v>
      </c>
      <c r="L33" s="333" t="str">
        <f>'Sport Pistol Data'!D45</f>
        <v>Katherine Ahn</v>
      </c>
      <c r="M33" s="334">
        <f>'Sport Pistol Data'!G45</f>
        <v>5</v>
      </c>
      <c r="N33" s="335">
        <f>'Sport Pistol Data'!Q45</f>
        <v>558.6</v>
      </c>
      <c r="O33" s="336" t="str">
        <f>'Sport Pistol Data'!R45</f>
        <v/>
      </c>
      <c r="P33" s="337">
        <f>'Sport Pistol Data'!U45</f>
        <v>558.6</v>
      </c>
    </row>
    <row r="34" spans="2:16" ht="16" thickBot="1" x14ac:dyDescent="0.25">
      <c r="B34" s="190">
        <v>9</v>
      </c>
      <c r="D34" s="339" t="str">
        <f>'Rapid Fire Data'!D49</f>
        <v>Austin Stone</v>
      </c>
      <c r="E34" s="340">
        <f>'Rapid Fire Data'!G49</f>
        <v>3</v>
      </c>
      <c r="F34" s="341">
        <f>'Rapid Fire Data'!Q49</f>
        <v>514.66666666666663</v>
      </c>
      <c r="G34" s="342" t="str">
        <f>'Rapid Fire Data'!R49</f>
        <v/>
      </c>
      <c r="H34" s="343">
        <f>'Rapid Fire Data'!U49</f>
        <v>514.66666666666663</v>
      </c>
      <c r="J34" s="190">
        <v>9</v>
      </c>
      <c r="L34" s="333" t="str">
        <f>'Sport Pistol Data'!D57</f>
        <v>Martha Hall</v>
      </c>
      <c r="M34" s="334">
        <f>'Sport Pistol Data'!G57</f>
        <v>5</v>
      </c>
      <c r="N34" s="335">
        <f>'Sport Pistol Data'!Q57</f>
        <v>543</v>
      </c>
      <c r="O34" s="336" t="str">
        <f>'Sport Pistol Data'!R57</f>
        <v/>
      </c>
      <c r="P34" s="337">
        <f>'Sport Pistol Data'!U57</f>
        <v>543</v>
      </c>
    </row>
    <row r="35" spans="2:16" ht="16" thickBot="1" x14ac:dyDescent="0.25">
      <c r="B35" s="190">
        <v>10</v>
      </c>
      <c r="D35" s="339" t="str">
        <f>'Rapid Fire Data'!D53</f>
        <v>Lukas Kucera</v>
      </c>
      <c r="E35" s="340">
        <f>'Rapid Fire Data'!G53</f>
        <v>1</v>
      </c>
      <c r="F35" s="341">
        <f>'Rapid Fire Data'!Q53</f>
        <v>465</v>
      </c>
      <c r="G35" s="342" t="str">
        <f>'Rapid Fire Data'!R53</f>
        <v/>
      </c>
      <c r="H35" s="343">
        <f>'Rapid Fire Data'!U53</f>
        <v>465</v>
      </c>
      <c r="J35" s="190">
        <v>10</v>
      </c>
      <c r="L35" s="349" t="str">
        <f>'Sport Pistol Data'!D21</f>
        <v>Sandra Uptagrafft</v>
      </c>
      <c r="M35" s="350">
        <f>'Sport Pistol Data'!G21</f>
        <v>4</v>
      </c>
      <c r="N35" s="351">
        <f>'Sport Pistol Data'!Q21</f>
        <v>570.5</v>
      </c>
      <c r="O35" s="352" t="str">
        <f>'Sport Pistol Data'!R21</f>
        <v/>
      </c>
      <c r="P35" s="353">
        <f>'Sport Pistol Data'!U21</f>
        <v>570.5</v>
      </c>
    </row>
    <row r="36" spans="2:16" ht="16" thickBot="1" x14ac:dyDescent="0.25">
      <c r="B36" s="190">
        <v>11</v>
      </c>
      <c r="D36" s="339" t="str">
        <f>'Rapid Fire Data'!D57</f>
        <v>Andrew Roberts</v>
      </c>
      <c r="E36" s="340">
        <f>'Rapid Fire Data'!G57</f>
        <v>1</v>
      </c>
      <c r="F36" s="341">
        <f>'Rapid Fire Data'!Q57</f>
        <v>443</v>
      </c>
      <c r="G36" s="342" t="str">
        <f>'Rapid Fire Data'!R57</f>
        <v/>
      </c>
      <c r="H36" s="343">
        <f>'Rapid Fire Data'!U57</f>
        <v>443</v>
      </c>
      <c r="J36" s="190">
        <v>11</v>
      </c>
      <c r="L36" s="339" t="str">
        <f>'Sport Pistol Data'!D49</f>
        <v>Annabell Yi</v>
      </c>
      <c r="M36" s="340">
        <f>'Sport Pistol Data'!G49</f>
        <v>4</v>
      </c>
      <c r="N36" s="341">
        <f>'Sport Pistol Data'!Q49</f>
        <v>551.75</v>
      </c>
      <c r="O36" s="342" t="str">
        <f>'Sport Pistol Data'!R49</f>
        <v/>
      </c>
      <c r="P36" s="343">
        <f>'Sport Pistol Data'!U49</f>
        <v>551.75</v>
      </c>
    </row>
    <row r="37" spans="2:16" ht="16" thickBot="1" x14ac:dyDescent="0.25">
      <c r="B37" s="190">
        <v>12</v>
      </c>
      <c r="D37" s="300" t="str">
        <f>'Rapid Fire Data'!D61</f>
        <v/>
      </c>
      <c r="E37" s="344" t="str">
        <f>'Rapid Fire Data'!G61</f>
        <v/>
      </c>
      <c r="F37" s="345" t="str">
        <f>'Rapid Fire Data'!Q61</f>
        <v/>
      </c>
      <c r="G37" s="346" t="str">
        <f>'Rapid Fire Data'!R61</f>
        <v/>
      </c>
      <c r="H37" s="347" t="str">
        <f>'Rapid Fire Data'!U61</f>
        <v/>
      </c>
      <c r="J37" s="190">
        <v>12</v>
      </c>
      <c r="L37" s="339" t="str">
        <f>'Sport Pistol Data'!D61</f>
        <v>Riya Salian</v>
      </c>
      <c r="M37" s="340">
        <f>'Sport Pistol Data'!G61</f>
        <v>3</v>
      </c>
      <c r="N37" s="341">
        <f>'Sport Pistol Data'!Q61</f>
        <v>551.66666666666663</v>
      </c>
      <c r="O37" s="342" t="str">
        <f>'Sport Pistol Data'!R61</f>
        <v/>
      </c>
      <c r="P37" s="343">
        <f>'Sport Pistol Data'!U61</f>
        <v>551.66666666666663</v>
      </c>
    </row>
    <row r="38" spans="2:16" ht="16" thickBot="1" x14ac:dyDescent="0.25">
      <c r="B38" s="190">
        <v>13</v>
      </c>
      <c r="D38" s="300" t="str">
        <f>'Rapid Fire Data'!D65</f>
        <v/>
      </c>
      <c r="E38" s="344" t="str">
        <f>'Rapid Fire Data'!G65</f>
        <v/>
      </c>
      <c r="F38" s="345" t="str">
        <f>'Rapid Fire Data'!Q65</f>
        <v/>
      </c>
      <c r="G38" s="346" t="str">
        <f>'Rapid Fire Data'!R65</f>
        <v/>
      </c>
      <c r="H38" s="347" t="str">
        <f>'Rapid Fire Data'!U65</f>
        <v/>
      </c>
      <c r="J38" s="190">
        <v>13</v>
      </c>
      <c r="L38" s="339" t="str">
        <f>'Sport Pistol Data'!D65</f>
        <v>Georgia Eddy</v>
      </c>
      <c r="M38" s="340">
        <f>'Sport Pistol Data'!G65</f>
        <v>3</v>
      </c>
      <c r="N38" s="341">
        <f>'Sport Pistol Data'!Q65</f>
        <v>541.33333333333337</v>
      </c>
      <c r="O38" s="342" t="str">
        <f>'Sport Pistol Data'!R65</f>
        <v/>
      </c>
      <c r="P38" s="343">
        <f>'Sport Pistol Data'!U65</f>
        <v>541.33333333333337</v>
      </c>
    </row>
    <row r="39" spans="2:16" ht="16" thickBot="1" x14ac:dyDescent="0.25">
      <c r="B39" s="190">
        <v>14</v>
      </c>
      <c r="D39" s="300" t="str">
        <f>'Rapid Fire Data'!D69</f>
        <v/>
      </c>
      <c r="E39" s="344" t="str">
        <f>'Rapid Fire Data'!G69</f>
        <v/>
      </c>
      <c r="F39" s="345" t="str">
        <f>'Rapid Fire Data'!Q69</f>
        <v/>
      </c>
      <c r="G39" s="346" t="str">
        <f>'Rapid Fire Data'!R69</f>
        <v/>
      </c>
      <c r="H39" s="347" t="str">
        <f>'Rapid Fire Data'!U69</f>
        <v/>
      </c>
      <c r="J39" s="190">
        <v>14</v>
      </c>
      <c r="L39" s="339" t="str">
        <f>'Sport Pistol Data'!D69</f>
        <v>Ankita Deokule</v>
      </c>
      <c r="M39" s="340">
        <f>'Sport Pistol Data'!G69</f>
        <v>3</v>
      </c>
      <c r="N39" s="341">
        <f>'Sport Pistol Data'!Q69</f>
        <v>538.33333333333337</v>
      </c>
      <c r="O39" s="342" t="str">
        <f>'Sport Pistol Data'!R69</f>
        <v/>
      </c>
      <c r="P39" s="343">
        <f>'Sport Pistol Data'!U69</f>
        <v>538.33333333333337</v>
      </c>
    </row>
    <row r="40" spans="2:16" ht="16" thickBot="1" x14ac:dyDescent="0.25">
      <c r="B40" s="190">
        <v>15</v>
      </c>
      <c r="D40" s="300" t="str">
        <f>'Rapid Fire Data'!D73</f>
        <v/>
      </c>
      <c r="E40" s="344" t="str">
        <f>'Rapid Fire Data'!G73</f>
        <v/>
      </c>
      <c r="F40" s="345" t="str">
        <f>'Rapid Fire Data'!Q73</f>
        <v/>
      </c>
      <c r="G40" s="346" t="str">
        <f>'Rapid Fire Data'!R73</f>
        <v/>
      </c>
      <c r="H40" s="347" t="str">
        <f>'Rapid Fire Data'!U73</f>
        <v/>
      </c>
      <c r="J40" s="190">
        <v>15</v>
      </c>
      <c r="L40" s="339" t="str">
        <f>'Sport Pistol Data'!D80</f>
        <v>Eva Allan</v>
      </c>
      <c r="M40" s="340">
        <f>'Sport Pistol Data'!G80</f>
        <v>3</v>
      </c>
      <c r="N40" s="341">
        <f>'Sport Pistol Data'!Q80</f>
        <v>487</v>
      </c>
      <c r="O40" s="342" t="str">
        <f>'Sport Pistol Data'!R80</f>
        <v/>
      </c>
      <c r="P40" s="343">
        <f>'Sport Pistol Data'!U80</f>
        <v>487</v>
      </c>
    </row>
    <row r="41" spans="2:16" ht="16" thickBot="1" x14ac:dyDescent="0.25">
      <c r="B41" s="190">
        <v>16</v>
      </c>
      <c r="D41" s="300" t="str">
        <f>'Rapid Fire Data'!D80</f>
        <v/>
      </c>
      <c r="E41" s="344" t="str">
        <f>'Rapid Fire Data'!G80</f>
        <v/>
      </c>
      <c r="F41" s="345" t="str">
        <f>'Rapid Fire Data'!Q80</f>
        <v/>
      </c>
      <c r="G41" s="346" t="str">
        <f>'Rapid Fire Data'!R80</f>
        <v/>
      </c>
      <c r="H41" s="347" t="str">
        <f>'Rapid Fire Data'!U80</f>
        <v/>
      </c>
      <c r="J41" s="190">
        <v>16</v>
      </c>
      <c r="L41" s="339" t="str">
        <f>'Sport Pistol Data'!D73</f>
        <v>Kathleen Varadi</v>
      </c>
      <c r="M41" s="340">
        <f>'Sport Pistol Data'!G73</f>
        <v>3</v>
      </c>
      <c r="N41" s="341">
        <f>'Sport Pistol Data'!Q73</f>
        <v>479.66666666666669</v>
      </c>
      <c r="O41" s="342" t="str">
        <f>'Sport Pistol Data'!R73</f>
        <v/>
      </c>
      <c r="P41" s="343">
        <f>'Sport Pistol Data'!U73</f>
        <v>479.66666666666669</v>
      </c>
    </row>
    <row r="42" spans="2:16" ht="16" thickBot="1" x14ac:dyDescent="0.25">
      <c r="B42" s="190">
        <v>17</v>
      </c>
      <c r="D42" s="300" t="str">
        <f>'Rapid Fire Data'!D84</f>
        <v/>
      </c>
      <c r="E42" s="344" t="str">
        <f>'Rapid Fire Data'!G84</f>
        <v/>
      </c>
      <c r="F42" s="345" t="str">
        <f>'Rapid Fire Data'!Q84</f>
        <v/>
      </c>
      <c r="G42" s="346" t="str">
        <f>'Rapid Fire Data'!R84</f>
        <v/>
      </c>
      <c r="H42" s="347" t="str">
        <f>'Rapid Fire Data'!U84</f>
        <v/>
      </c>
      <c r="J42" s="190">
        <v>17</v>
      </c>
      <c r="L42" s="339" t="str">
        <f>'Sport Pistol Data'!D84</f>
        <v>Abby Fetzer</v>
      </c>
      <c r="M42" s="340">
        <f>'Sport Pistol Data'!G84</f>
        <v>1</v>
      </c>
      <c r="N42" s="341">
        <f>'Sport Pistol Data'!Q84</f>
        <v>468</v>
      </c>
      <c r="O42" s="342" t="str">
        <f>'Sport Pistol Data'!R84</f>
        <v/>
      </c>
      <c r="P42" s="343">
        <f>'Sport Pistol Data'!U84</f>
        <v>468</v>
      </c>
    </row>
    <row r="43" spans="2:16" ht="16" thickBot="1" x14ac:dyDescent="0.25">
      <c r="B43" s="190">
        <v>18</v>
      </c>
      <c r="D43" s="300" t="str">
        <f>'Rapid Fire Data'!D88</f>
        <v/>
      </c>
      <c r="E43" s="344" t="str">
        <f>'Rapid Fire Data'!G88</f>
        <v/>
      </c>
      <c r="F43" s="345" t="str">
        <f>'Rapid Fire Data'!Q88</f>
        <v/>
      </c>
      <c r="G43" s="346" t="str">
        <f>'Rapid Fire Data'!R88</f>
        <v/>
      </c>
      <c r="H43" s="347" t="str">
        <f>'Rapid Fire Data'!U88</f>
        <v/>
      </c>
      <c r="J43" s="190">
        <v>18</v>
      </c>
      <c r="L43" s="339" t="str">
        <f>'Sport Pistol Data'!D88</f>
        <v>Hana Polzin</v>
      </c>
      <c r="M43" s="340">
        <f>'Sport Pistol Data'!G88</f>
        <v>1</v>
      </c>
      <c r="N43" s="341">
        <f>'Sport Pistol Data'!Q88</f>
        <v>442</v>
      </c>
      <c r="O43" s="342" t="str">
        <f>'Sport Pistol Data'!R88</f>
        <v/>
      </c>
      <c r="P43" s="343">
        <f>'Sport Pistol Data'!U88</f>
        <v>442</v>
      </c>
    </row>
    <row r="44" spans="2:16" ht="16" thickBot="1" x14ac:dyDescent="0.25">
      <c r="B44" s="190">
        <v>19</v>
      </c>
      <c r="D44" s="300" t="str">
        <f>'Rapid Fire Data'!D92</f>
        <v/>
      </c>
      <c r="E44" s="344" t="str">
        <f>'Rapid Fire Data'!G92</f>
        <v/>
      </c>
      <c r="F44" s="345" t="str">
        <f>'Rapid Fire Data'!Q92</f>
        <v/>
      </c>
      <c r="G44" s="346" t="str">
        <f>'Rapid Fire Data'!R92</f>
        <v/>
      </c>
      <c r="H44" s="347" t="str">
        <f>'Rapid Fire Data'!U92</f>
        <v/>
      </c>
      <c r="J44" s="190">
        <v>19</v>
      </c>
      <c r="L44" s="300" t="str">
        <f>'Sport Pistol Data'!D92</f>
        <v/>
      </c>
      <c r="M44" s="344" t="str">
        <f>'Sport Pistol Data'!G92</f>
        <v/>
      </c>
      <c r="N44" s="345" t="str">
        <f>'Sport Pistol Data'!Q92</f>
        <v/>
      </c>
      <c r="O44" s="346" t="str">
        <f>'Sport Pistol Data'!R92</f>
        <v/>
      </c>
      <c r="P44" s="347" t="str">
        <f>'Sport Pistol Data'!U92</f>
        <v/>
      </c>
    </row>
    <row r="45" spans="2:16" ht="16" thickBot="1" x14ac:dyDescent="0.25">
      <c r="B45" s="190">
        <v>20</v>
      </c>
      <c r="D45" s="300" t="str">
        <f>'Rapid Fire Data'!D96</f>
        <v/>
      </c>
      <c r="E45" s="344" t="str">
        <f>'Rapid Fire Data'!G96</f>
        <v/>
      </c>
      <c r="F45" s="345" t="str">
        <f>'Rapid Fire Data'!Q96</f>
        <v/>
      </c>
      <c r="G45" s="346" t="str">
        <f>'Rapid Fire Data'!R96</f>
        <v/>
      </c>
      <c r="H45" s="347" t="str">
        <f>'Rapid Fire Data'!U96</f>
        <v/>
      </c>
      <c r="J45" s="190">
        <v>20</v>
      </c>
      <c r="L45" s="300" t="str">
        <f>'Sport Pistol Data'!D96</f>
        <v/>
      </c>
      <c r="M45" s="344" t="str">
        <f>'Sport Pistol Data'!G96</f>
        <v/>
      </c>
      <c r="N45" s="345" t="str">
        <f>'Sport Pistol Data'!Q96</f>
        <v/>
      </c>
      <c r="O45" s="346" t="str">
        <f>'Sport Pistol Data'!R96</f>
        <v/>
      </c>
      <c r="P45" s="347" t="str">
        <f>'Sport Pistol Data'!U96</f>
        <v/>
      </c>
    </row>
    <row r="46" spans="2:16" ht="16" thickBot="1" x14ac:dyDescent="0.25">
      <c r="B46" s="190">
        <v>21</v>
      </c>
      <c r="D46" s="300" t="str">
        <f>'Rapid Fire Data'!D100</f>
        <v/>
      </c>
      <c r="E46" s="344" t="str">
        <f>'Rapid Fire Data'!G100</f>
        <v/>
      </c>
      <c r="F46" s="345" t="str">
        <f>'Rapid Fire Data'!Q100</f>
        <v/>
      </c>
      <c r="G46" s="346" t="str">
        <f>'Rapid Fire Data'!R100</f>
        <v/>
      </c>
      <c r="H46" s="347" t="str">
        <f>'Rapid Fire Data'!U100</f>
        <v/>
      </c>
      <c r="J46" s="190">
        <v>21</v>
      </c>
      <c r="L46" s="300" t="str">
        <f>'Sport Pistol Data'!D100</f>
        <v/>
      </c>
      <c r="M46" s="344" t="str">
        <f>'Sport Pistol Data'!G100</f>
        <v/>
      </c>
      <c r="N46" s="345" t="str">
        <f>'Sport Pistol Data'!Q100</f>
        <v/>
      </c>
      <c r="O46" s="346" t="str">
        <f>'Sport Pistol Data'!R100</f>
        <v/>
      </c>
      <c r="P46" s="347" t="str">
        <f>'Sport Pistol Data'!U100</f>
        <v/>
      </c>
    </row>
    <row r="47" spans="2:16" ht="16" thickBot="1" x14ac:dyDescent="0.25">
      <c r="B47" s="190">
        <v>22</v>
      </c>
      <c r="D47" s="300" t="str">
        <f>'Rapid Fire Data'!D104</f>
        <v/>
      </c>
      <c r="E47" s="344" t="str">
        <f>'Rapid Fire Data'!G104</f>
        <v/>
      </c>
      <c r="F47" s="345" t="str">
        <f>'Rapid Fire Data'!Q104</f>
        <v/>
      </c>
      <c r="G47" s="346" t="str">
        <f>'Rapid Fire Data'!R104</f>
        <v/>
      </c>
      <c r="H47" s="347" t="str">
        <f>'Rapid Fire Data'!U104</f>
        <v/>
      </c>
      <c r="J47" s="190">
        <v>22</v>
      </c>
      <c r="L47" s="300" t="str">
        <f>'Sport Pistol Data'!D104</f>
        <v/>
      </c>
      <c r="M47" s="344" t="str">
        <f>'Sport Pistol Data'!G104</f>
        <v/>
      </c>
      <c r="N47" s="345" t="str">
        <f>'Sport Pistol Data'!Q104</f>
        <v/>
      </c>
      <c r="O47" s="346" t="str">
        <f>'Sport Pistol Data'!R104</f>
        <v/>
      </c>
      <c r="P47" s="347" t="str">
        <f>'Sport Pistol Data'!U104</f>
        <v/>
      </c>
    </row>
    <row r="48" spans="2:16" ht="16" thickBot="1" x14ac:dyDescent="0.25">
      <c r="B48" s="190">
        <v>23</v>
      </c>
      <c r="D48" s="300" t="str">
        <f>'Rapid Fire Data'!D108</f>
        <v/>
      </c>
      <c r="E48" s="344" t="str">
        <f>'Rapid Fire Data'!G108</f>
        <v/>
      </c>
      <c r="F48" s="345" t="str">
        <f>'Rapid Fire Data'!Q108</f>
        <v/>
      </c>
      <c r="G48" s="346" t="str">
        <f>'Rapid Fire Data'!R108</f>
        <v/>
      </c>
      <c r="H48" s="347" t="str">
        <f>'Rapid Fire Data'!U108</f>
        <v/>
      </c>
      <c r="J48" s="190">
        <v>23</v>
      </c>
      <c r="L48" s="300" t="str">
        <f>'Sport Pistol Data'!D108</f>
        <v/>
      </c>
      <c r="M48" s="344" t="str">
        <f>'Sport Pistol Data'!G108</f>
        <v/>
      </c>
      <c r="N48" s="345" t="str">
        <f>'Sport Pistol Data'!Q108</f>
        <v/>
      </c>
      <c r="O48" s="346" t="str">
        <f>'Sport Pistol Data'!R108</f>
        <v/>
      </c>
      <c r="P48" s="347" t="str">
        <f>'Sport Pistol Data'!U108</f>
        <v/>
      </c>
    </row>
    <row r="49" spans="2:16" ht="16" thickBot="1" x14ac:dyDescent="0.25">
      <c r="B49" s="190">
        <v>24</v>
      </c>
      <c r="D49" s="300" t="str">
        <f>'Rapid Fire Data'!D112</f>
        <v/>
      </c>
      <c r="E49" s="344" t="str">
        <f>'Rapid Fire Data'!G112</f>
        <v/>
      </c>
      <c r="F49" s="345" t="str">
        <f>'Rapid Fire Data'!Q112</f>
        <v/>
      </c>
      <c r="G49" s="346" t="str">
        <f>'Rapid Fire Data'!R112</f>
        <v/>
      </c>
      <c r="H49" s="347" t="str">
        <f>'Rapid Fire Data'!U112</f>
        <v/>
      </c>
      <c r="J49" s="190">
        <v>24</v>
      </c>
      <c r="L49" s="300" t="str">
        <f>'Sport Pistol Data'!D112</f>
        <v/>
      </c>
      <c r="M49" s="344" t="str">
        <f>'Sport Pistol Data'!G112</f>
        <v/>
      </c>
      <c r="N49" s="345" t="str">
        <f>'Sport Pistol Data'!Q112</f>
        <v/>
      </c>
      <c r="O49" s="346" t="str">
        <f>'Sport Pistol Data'!R112</f>
        <v/>
      </c>
      <c r="P49" s="347" t="str">
        <f>'Sport Pistol Data'!U112</f>
        <v/>
      </c>
    </row>
    <row r="50" spans="2:16" ht="16" thickBot="1" x14ac:dyDescent="0.25">
      <c r="B50" s="190">
        <v>25</v>
      </c>
      <c r="D50" s="300" t="str">
        <f>'Rapid Fire Data'!D116</f>
        <v/>
      </c>
      <c r="E50" s="344" t="str">
        <f>'Rapid Fire Data'!G116</f>
        <v/>
      </c>
      <c r="F50" s="345" t="str">
        <f>'Rapid Fire Data'!Q116</f>
        <v/>
      </c>
      <c r="G50" s="346" t="str">
        <f>'Rapid Fire Data'!R116</f>
        <v/>
      </c>
      <c r="H50" s="347" t="str">
        <f>'Rapid Fire Data'!U116</f>
        <v/>
      </c>
      <c r="J50" s="190">
        <v>25</v>
      </c>
      <c r="L50" s="300" t="str">
        <f>'Sport Pistol Data'!D116</f>
        <v/>
      </c>
      <c r="M50" s="344" t="str">
        <f>'Sport Pistol Data'!G116</f>
        <v/>
      </c>
      <c r="N50" s="345" t="str">
        <f>'Sport Pistol Data'!Q116</f>
        <v/>
      </c>
      <c r="O50" s="346" t="str">
        <f>'Sport Pistol Data'!R116</f>
        <v/>
      </c>
      <c r="P50" s="347" t="str">
        <f>'Sport Pistol Data'!U116</f>
        <v/>
      </c>
    </row>
    <row r="51" spans="2:16" ht="16" thickBot="1" x14ac:dyDescent="0.25">
      <c r="B51" s="190">
        <v>26</v>
      </c>
      <c r="D51" s="300" t="str">
        <f>'Rapid Fire Data'!D120</f>
        <v/>
      </c>
      <c r="E51" s="344" t="str">
        <f>'Rapid Fire Data'!G120</f>
        <v/>
      </c>
      <c r="F51" s="345" t="str">
        <f>'Rapid Fire Data'!Q120</f>
        <v/>
      </c>
      <c r="G51" s="346" t="str">
        <f>'Rapid Fire Data'!R120</f>
        <v/>
      </c>
      <c r="H51" s="347" t="str">
        <f>'Rapid Fire Data'!U120</f>
        <v/>
      </c>
      <c r="J51" s="190">
        <v>26</v>
      </c>
      <c r="L51" s="300" t="str">
        <f>'Sport Pistol Data'!D120</f>
        <v/>
      </c>
      <c r="M51" s="344" t="str">
        <f>'Sport Pistol Data'!G120</f>
        <v/>
      </c>
      <c r="N51" s="345" t="str">
        <f>'Sport Pistol Data'!Q120</f>
        <v/>
      </c>
      <c r="O51" s="346" t="str">
        <f>'Sport Pistol Data'!R120</f>
        <v/>
      </c>
      <c r="P51" s="347" t="str">
        <f>'Sport Pistol Data'!U120</f>
        <v/>
      </c>
    </row>
    <row r="52" spans="2:16" ht="16" thickBot="1" x14ac:dyDescent="0.25">
      <c r="B52" s="190">
        <v>27</v>
      </c>
      <c r="D52" s="300" t="str">
        <f>'Rapid Fire Data'!D124</f>
        <v/>
      </c>
      <c r="E52" s="344" t="str">
        <f>'Rapid Fire Data'!G124</f>
        <v/>
      </c>
      <c r="F52" s="345" t="str">
        <f>'Rapid Fire Data'!Q124</f>
        <v/>
      </c>
      <c r="G52" s="346" t="str">
        <f>'Rapid Fire Data'!R124</f>
        <v/>
      </c>
      <c r="H52" s="347" t="str">
        <f>'Rapid Fire Data'!U124</f>
        <v/>
      </c>
      <c r="J52" s="190">
        <v>27</v>
      </c>
      <c r="L52" s="300" t="str">
        <f>'Sport Pistol Data'!D124</f>
        <v/>
      </c>
      <c r="M52" s="344" t="str">
        <f>'Sport Pistol Data'!G124</f>
        <v/>
      </c>
      <c r="N52" s="345" t="str">
        <f>'Sport Pistol Data'!Q124</f>
        <v/>
      </c>
      <c r="O52" s="346" t="str">
        <f>'Sport Pistol Data'!R124</f>
        <v/>
      </c>
      <c r="P52" s="347" t="str">
        <f>'Sport Pistol Data'!U124</f>
        <v/>
      </c>
    </row>
    <row r="53" spans="2:16" ht="16" thickBot="1" x14ac:dyDescent="0.25">
      <c r="B53" s="190">
        <v>28</v>
      </c>
      <c r="D53" s="300" t="str">
        <f>'Rapid Fire Data'!D128</f>
        <v/>
      </c>
      <c r="E53" s="344" t="str">
        <f>'Rapid Fire Data'!G128</f>
        <v/>
      </c>
      <c r="F53" s="345" t="str">
        <f>'Rapid Fire Data'!Q128</f>
        <v/>
      </c>
      <c r="G53" s="346" t="str">
        <f>'Rapid Fire Data'!R128</f>
        <v/>
      </c>
      <c r="H53" s="347" t="str">
        <f>'Rapid Fire Data'!U128</f>
        <v/>
      </c>
      <c r="J53" s="190">
        <v>28</v>
      </c>
      <c r="L53" s="300" t="str">
        <f>'Sport Pistol Data'!D128</f>
        <v/>
      </c>
      <c r="M53" s="344" t="str">
        <f>'Sport Pistol Data'!G128</f>
        <v/>
      </c>
      <c r="N53" s="345" t="str">
        <f>'Sport Pistol Data'!Q128</f>
        <v/>
      </c>
      <c r="O53" s="346" t="str">
        <f>'Sport Pistol Data'!R128</f>
        <v/>
      </c>
      <c r="P53" s="347" t="str">
        <f>'Sport Pistol Data'!U128</f>
        <v/>
      </c>
    </row>
    <row r="54" spans="2:16" ht="16" thickBot="1" x14ac:dyDescent="0.25">
      <c r="B54" s="190">
        <v>29</v>
      </c>
      <c r="D54" s="300" t="str">
        <f>'Rapid Fire Data'!D132</f>
        <v/>
      </c>
      <c r="E54" s="344" t="str">
        <f>'Rapid Fire Data'!G132</f>
        <v/>
      </c>
      <c r="F54" s="345" t="str">
        <f>'Rapid Fire Data'!Q132</f>
        <v/>
      </c>
      <c r="G54" s="346" t="str">
        <f>'Rapid Fire Data'!R132</f>
        <v/>
      </c>
      <c r="H54" s="347" t="str">
        <f>'Rapid Fire Data'!U132</f>
        <v/>
      </c>
      <c r="J54" s="190">
        <v>29</v>
      </c>
      <c r="L54" s="300" t="str">
        <f>'Sport Pistol Data'!D132</f>
        <v/>
      </c>
      <c r="M54" s="344" t="str">
        <f>'Sport Pistol Data'!G132</f>
        <v/>
      </c>
      <c r="N54" s="345" t="str">
        <f>'Sport Pistol Data'!Q132</f>
        <v/>
      </c>
      <c r="O54" s="346" t="str">
        <f>'Sport Pistol Data'!R132</f>
        <v/>
      </c>
      <c r="P54" s="347" t="str">
        <f>'Sport Pistol Data'!U132</f>
        <v/>
      </c>
    </row>
    <row r="55" spans="2:16" ht="16" thickBot="1" x14ac:dyDescent="0.25">
      <c r="B55" s="190">
        <v>30</v>
      </c>
      <c r="D55" s="300" t="str">
        <f>'Rapid Fire Data'!D136</f>
        <v/>
      </c>
      <c r="E55" s="344" t="str">
        <f>'Rapid Fire Data'!G136</f>
        <v/>
      </c>
      <c r="F55" s="345" t="str">
        <f>'Rapid Fire Data'!Q136</f>
        <v/>
      </c>
      <c r="G55" s="346" t="str">
        <f>'Rapid Fire Data'!R136</f>
        <v/>
      </c>
      <c r="H55" s="347" t="str">
        <f>'Rapid Fire Data'!U136</f>
        <v/>
      </c>
      <c r="J55" s="190">
        <v>30</v>
      </c>
      <c r="L55" s="300" t="str">
        <f>'Sport Pistol Data'!D136</f>
        <v/>
      </c>
      <c r="M55" s="344" t="str">
        <f>'Sport Pistol Data'!G136</f>
        <v/>
      </c>
      <c r="N55" s="345" t="str">
        <f>'Sport Pistol Data'!Q136</f>
        <v/>
      </c>
      <c r="O55" s="346" t="str">
        <f>'Sport Pistol Data'!R136</f>
        <v/>
      </c>
      <c r="P55" s="347" t="str">
        <f>'Sport Pistol Data'!U136</f>
        <v/>
      </c>
    </row>
    <row r="56" spans="2:16" ht="16" thickBot="1" x14ac:dyDescent="0.25">
      <c r="B56" s="190">
        <v>31</v>
      </c>
      <c r="D56" s="300" t="str">
        <f>'Rapid Fire Data'!D143</f>
        <v/>
      </c>
      <c r="E56" s="344" t="str">
        <f>'Rapid Fire Data'!G143</f>
        <v/>
      </c>
      <c r="F56" s="345" t="str">
        <f>'Rapid Fire Data'!Q143</f>
        <v/>
      </c>
      <c r="G56" s="346" t="str">
        <f>'Rapid Fire Data'!R143</f>
        <v/>
      </c>
      <c r="H56" s="347" t="str">
        <f>'Rapid Fire Data'!U143</f>
        <v/>
      </c>
      <c r="J56" s="190">
        <v>31</v>
      </c>
      <c r="L56" s="300" t="str">
        <f>'Sport Pistol Data'!D143</f>
        <v/>
      </c>
      <c r="M56" s="344" t="str">
        <f>'Sport Pistol Data'!G143</f>
        <v/>
      </c>
      <c r="N56" s="345" t="str">
        <f>'Sport Pistol Data'!Q143</f>
        <v/>
      </c>
      <c r="O56" s="346" t="str">
        <f>'Sport Pistol Data'!R143</f>
        <v/>
      </c>
      <c r="P56" s="347" t="str">
        <f>'Sport Pistol Data'!U143</f>
        <v/>
      </c>
    </row>
    <row r="57" spans="2:16" ht="16" thickBot="1" x14ac:dyDescent="0.25">
      <c r="B57" s="190">
        <v>32</v>
      </c>
      <c r="D57" s="300" t="str">
        <f>'Rapid Fire Data'!D147</f>
        <v/>
      </c>
      <c r="E57" s="344" t="str">
        <f>'Rapid Fire Data'!G147</f>
        <v/>
      </c>
      <c r="F57" s="345" t="str">
        <f>'Rapid Fire Data'!Q147</f>
        <v/>
      </c>
      <c r="G57" s="346" t="str">
        <f>'Rapid Fire Data'!R147</f>
        <v/>
      </c>
      <c r="H57" s="347" t="str">
        <f>'Rapid Fire Data'!U147</f>
        <v/>
      </c>
      <c r="J57" s="190">
        <v>32</v>
      </c>
      <c r="L57" s="300" t="str">
        <f>'Sport Pistol Data'!D147</f>
        <v/>
      </c>
      <c r="M57" s="344" t="str">
        <f>'Sport Pistol Data'!G147</f>
        <v/>
      </c>
      <c r="N57" s="345" t="str">
        <f>'Sport Pistol Data'!Q147</f>
        <v/>
      </c>
      <c r="O57" s="346" t="str">
        <f>'Sport Pistol Data'!R147</f>
        <v/>
      </c>
      <c r="P57" s="347" t="str">
        <f>'Sport Pistol Data'!U147</f>
        <v/>
      </c>
    </row>
    <row r="58" spans="2:16" ht="16" thickBot="1" x14ac:dyDescent="0.25">
      <c r="B58" s="190">
        <v>33</v>
      </c>
      <c r="D58" s="300" t="str">
        <f>'Rapid Fire Data'!D151</f>
        <v/>
      </c>
      <c r="E58" s="344" t="str">
        <f>'Rapid Fire Data'!G151</f>
        <v/>
      </c>
      <c r="F58" s="345" t="str">
        <f>'Rapid Fire Data'!Q151</f>
        <v/>
      </c>
      <c r="G58" s="346" t="str">
        <f>'Rapid Fire Data'!R151</f>
        <v/>
      </c>
      <c r="H58" s="347" t="str">
        <f>'Rapid Fire Data'!U151</f>
        <v/>
      </c>
      <c r="J58" s="190">
        <v>33</v>
      </c>
      <c r="L58" s="300" t="str">
        <f>'Sport Pistol Data'!D151</f>
        <v/>
      </c>
      <c r="M58" s="344" t="str">
        <f>'Sport Pistol Data'!G151</f>
        <v/>
      </c>
      <c r="N58" s="345" t="str">
        <f>'Sport Pistol Data'!Q151</f>
        <v/>
      </c>
      <c r="O58" s="346" t="str">
        <f>'Sport Pistol Data'!R151</f>
        <v/>
      </c>
      <c r="P58" s="347" t="str">
        <f>'Sport Pistol Data'!U151</f>
        <v/>
      </c>
    </row>
    <row r="59" spans="2:16" ht="16" thickBot="1" x14ac:dyDescent="0.25">
      <c r="B59" s="190">
        <v>34</v>
      </c>
      <c r="D59" s="300" t="str">
        <f>'Rapid Fire Data'!D155</f>
        <v/>
      </c>
      <c r="E59" s="344" t="str">
        <f>'Rapid Fire Data'!G155</f>
        <v/>
      </c>
      <c r="F59" s="345" t="str">
        <f>'Rapid Fire Data'!Q155</f>
        <v/>
      </c>
      <c r="G59" s="346" t="str">
        <f>'Rapid Fire Data'!R155</f>
        <v/>
      </c>
      <c r="H59" s="347" t="str">
        <f>'Rapid Fire Data'!U155</f>
        <v/>
      </c>
      <c r="J59" s="190">
        <v>34</v>
      </c>
      <c r="L59" s="300" t="str">
        <f>'Sport Pistol Data'!D155</f>
        <v/>
      </c>
      <c r="M59" s="344" t="str">
        <f>'Sport Pistol Data'!G155</f>
        <v/>
      </c>
      <c r="N59" s="345" t="str">
        <f>'Sport Pistol Data'!Q155</f>
        <v/>
      </c>
      <c r="O59" s="346" t="str">
        <f>'Sport Pistol Data'!R155</f>
        <v/>
      </c>
      <c r="P59" s="347" t="str">
        <f>'Sport Pistol Data'!U155</f>
        <v/>
      </c>
    </row>
    <row r="60" spans="2:16" ht="16" thickBot="1" x14ac:dyDescent="0.25">
      <c r="B60" s="190">
        <v>35</v>
      </c>
      <c r="D60" s="300" t="str">
        <f>'Rapid Fire Data'!D159</f>
        <v/>
      </c>
      <c r="E60" s="344" t="str">
        <f>'Rapid Fire Data'!G159</f>
        <v/>
      </c>
      <c r="F60" s="345" t="str">
        <f>'Rapid Fire Data'!Q159</f>
        <v/>
      </c>
      <c r="G60" s="346" t="str">
        <f>'Rapid Fire Data'!R159</f>
        <v/>
      </c>
      <c r="H60" s="347" t="str">
        <f>'Rapid Fire Data'!U159</f>
        <v/>
      </c>
      <c r="J60" s="190">
        <v>35</v>
      </c>
      <c r="L60" s="300" t="str">
        <f>'Sport Pistol Data'!D159</f>
        <v/>
      </c>
      <c r="M60" s="344" t="str">
        <f>'Sport Pistol Data'!G159</f>
        <v/>
      </c>
      <c r="N60" s="345" t="str">
        <f>'Sport Pistol Data'!Q159</f>
        <v/>
      </c>
      <c r="O60" s="346" t="str">
        <f>'Sport Pistol Data'!R159</f>
        <v/>
      </c>
      <c r="P60" s="347" t="str">
        <f>'Sport Pistol Data'!U159</f>
        <v/>
      </c>
    </row>
    <row r="61" spans="2:16" ht="16" thickBot="1" x14ac:dyDescent="0.25">
      <c r="B61" s="190">
        <v>36</v>
      </c>
      <c r="D61" s="300" t="str">
        <f>'Rapid Fire Data'!D163</f>
        <v/>
      </c>
      <c r="E61" s="344" t="str">
        <f>'Rapid Fire Data'!G163</f>
        <v/>
      </c>
      <c r="F61" s="345" t="str">
        <f>'Rapid Fire Data'!Q163</f>
        <v/>
      </c>
      <c r="G61" s="346" t="str">
        <f>'Rapid Fire Data'!R163</f>
        <v/>
      </c>
      <c r="H61" s="347" t="str">
        <f>'Rapid Fire Data'!U163</f>
        <v/>
      </c>
      <c r="J61" s="190">
        <v>36</v>
      </c>
      <c r="L61" s="300" t="str">
        <f>'Sport Pistol Data'!D163</f>
        <v/>
      </c>
      <c r="M61" s="344" t="str">
        <f>'Sport Pistol Data'!G163</f>
        <v/>
      </c>
      <c r="N61" s="345" t="str">
        <f>'Sport Pistol Data'!Q163</f>
        <v/>
      </c>
      <c r="O61" s="346" t="str">
        <f>'Sport Pistol Data'!R163</f>
        <v/>
      </c>
      <c r="P61" s="347" t="str">
        <f>'Sport Pistol Data'!U163</f>
        <v/>
      </c>
    </row>
    <row r="62" spans="2:16" ht="16" thickBot="1" x14ac:dyDescent="0.25">
      <c r="B62" s="190">
        <v>37</v>
      </c>
      <c r="D62" s="300" t="str">
        <f>'Rapid Fire Data'!D167</f>
        <v/>
      </c>
      <c r="E62" s="344" t="str">
        <f>'Rapid Fire Data'!G167</f>
        <v/>
      </c>
      <c r="F62" s="345" t="str">
        <f>'Rapid Fire Data'!Q167</f>
        <v/>
      </c>
      <c r="G62" s="346" t="str">
        <f>'Rapid Fire Data'!R167</f>
        <v/>
      </c>
      <c r="H62" s="347" t="str">
        <f>'Rapid Fire Data'!U167</f>
        <v/>
      </c>
      <c r="J62" s="190">
        <v>37</v>
      </c>
      <c r="L62" s="300" t="str">
        <f>'Sport Pistol Data'!D167</f>
        <v/>
      </c>
      <c r="M62" s="344" t="str">
        <f>'Sport Pistol Data'!G167</f>
        <v/>
      </c>
      <c r="N62" s="345" t="str">
        <f>'Sport Pistol Data'!Q167</f>
        <v/>
      </c>
      <c r="O62" s="346" t="str">
        <f>'Sport Pistol Data'!R167</f>
        <v/>
      </c>
      <c r="P62" s="347" t="str">
        <f>'Sport Pistol Data'!U167</f>
        <v/>
      </c>
    </row>
    <row r="63" spans="2:16" ht="16" thickBot="1" x14ac:dyDescent="0.25">
      <c r="B63" s="190">
        <v>38</v>
      </c>
      <c r="D63" s="300" t="str">
        <f>'Rapid Fire Data'!D171</f>
        <v/>
      </c>
      <c r="E63" s="344" t="str">
        <f>'Rapid Fire Data'!G171</f>
        <v/>
      </c>
      <c r="F63" s="345" t="str">
        <f>'Rapid Fire Data'!Q171</f>
        <v/>
      </c>
      <c r="G63" s="346" t="str">
        <f>'Rapid Fire Data'!R171</f>
        <v/>
      </c>
      <c r="H63" s="347" t="str">
        <f>'Rapid Fire Data'!U171</f>
        <v/>
      </c>
      <c r="J63" s="190">
        <v>38</v>
      </c>
      <c r="L63" s="300" t="str">
        <f>'Sport Pistol Data'!D171</f>
        <v/>
      </c>
      <c r="M63" s="344" t="str">
        <f>'Sport Pistol Data'!G171</f>
        <v/>
      </c>
      <c r="N63" s="345" t="str">
        <f>'Sport Pistol Data'!Q171</f>
        <v/>
      </c>
      <c r="O63" s="346" t="str">
        <f>'Sport Pistol Data'!R171</f>
        <v/>
      </c>
      <c r="P63" s="347" t="str">
        <f>'Sport Pistol Data'!U171</f>
        <v/>
      </c>
    </row>
    <row r="64" spans="2:16" ht="16" thickBot="1" x14ac:dyDescent="0.25">
      <c r="B64" s="190">
        <v>39</v>
      </c>
      <c r="D64" s="300" t="str">
        <f>'Rapid Fire Data'!D175</f>
        <v/>
      </c>
      <c r="E64" s="344" t="str">
        <f>'Rapid Fire Data'!G175</f>
        <v/>
      </c>
      <c r="F64" s="345" t="str">
        <f>'Rapid Fire Data'!Q175</f>
        <v/>
      </c>
      <c r="G64" s="346" t="str">
        <f>'Rapid Fire Data'!R175</f>
        <v/>
      </c>
      <c r="H64" s="347" t="str">
        <f>'Rapid Fire Data'!U175</f>
        <v/>
      </c>
      <c r="J64" s="190">
        <v>39</v>
      </c>
      <c r="L64" s="300" t="str">
        <f>'Sport Pistol Data'!D175</f>
        <v/>
      </c>
      <c r="M64" s="344" t="str">
        <f>'Sport Pistol Data'!G175</f>
        <v/>
      </c>
      <c r="N64" s="345" t="str">
        <f>'Sport Pistol Data'!Q175</f>
        <v/>
      </c>
      <c r="O64" s="346" t="str">
        <f>'Sport Pistol Data'!R175</f>
        <v/>
      </c>
      <c r="P64" s="347" t="str">
        <f>'Sport Pistol Data'!U175</f>
        <v/>
      </c>
    </row>
    <row r="65" spans="2:16" ht="16" thickBot="1" x14ac:dyDescent="0.25">
      <c r="B65" s="190">
        <v>40</v>
      </c>
      <c r="D65" s="300" t="str">
        <f>'Rapid Fire Data'!D179</f>
        <v/>
      </c>
      <c r="E65" s="344" t="str">
        <f>'Rapid Fire Data'!G179</f>
        <v/>
      </c>
      <c r="F65" s="345" t="str">
        <f>'Rapid Fire Data'!Q179</f>
        <v/>
      </c>
      <c r="G65" s="346" t="str">
        <f>'Rapid Fire Data'!R179</f>
        <v/>
      </c>
      <c r="H65" s="347" t="str">
        <f>'Rapid Fire Data'!U179</f>
        <v/>
      </c>
      <c r="J65" s="190">
        <v>40</v>
      </c>
      <c r="L65" s="300" t="str">
        <f>'Sport Pistol Data'!D179</f>
        <v/>
      </c>
      <c r="M65" s="344" t="str">
        <f>'Sport Pistol Data'!G179</f>
        <v/>
      </c>
      <c r="N65" s="345" t="str">
        <f>'Sport Pistol Data'!Q179</f>
        <v/>
      </c>
      <c r="O65" s="346" t="str">
        <f>'Sport Pistol Data'!R179</f>
        <v/>
      </c>
      <c r="P65" s="347" t="str">
        <f>'Sport Pistol Data'!U179</f>
        <v/>
      </c>
    </row>
    <row r="66" spans="2:16" ht="16" thickBot="1" x14ac:dyDescent="0.25">
      <c r="B66" s="190">
        <v>41</v>
      </c>
      <c r="D66" s="300" t="str">
        <f>'Rapid Fire Data'!D183</f>
        <v/>
      </c>
      <c r="E66" s="344" t="str">
        <f>'Rapid Fire Data'!G183</f>
        <v/>
      </c>
      <c r="F66" s="345" t="str">
        <f>'Rapid Fire Data'!Q183</f>
        <v/>
      </c>
      <c r="G66" s="346" t="str">
        <f>'Rapid Fire Data'!R183</f>
        <v/>
      </c>
      <c r="H66" s="347" t="str">
        <f>'Rapid Fire Data'!U183</f>
        <v/>
      </c>
      <c r="J66" s="190">
        <v>41</v>
      </c>
      <c r="L66" s="300" t="str">
        <f>'Sport Pistol Data'!D183</f>
        <v/>
      </c>
      <c r="M66" s="344" t="str">
        <f>'Sport Pistol Data'!G183</f>
        <v/>
      </c>
      <c r="N66" s="345" t="str">
        <f>'Sport Pistol Data'!Q183</f>
        <v/>
      </c>
      <c r="O66" s="346" t="str">
        <f>'Sport Pistol Data'!R183</f>
        <v/>
      </c>
      <c r="P66" s="347" t="str">
        <f>'Sport Pistol Data'!U183</f>
        <v/>
      </c>
    </row>
    <row r="67" spans="2:16" ht="16" thickBot="1" x14ac:dyDescent="0.25">
      <c r="B67" s="190">
        <v>42</v>
      </c>
      <c r="D67" s="300" t="str">
        <f>'Rapid Fire Data'!D187</f>
        <v/>
      </c>
      <c r="E67" s="344" t="str">
        <f>'Rapid Fire Data'!G187</f>
        <v/>
      </c>
      <c r="F67" s="345" t="str">
        <f>'Rapid Fire Data'!Q187</f>
        <v/>
      </c>
      <c r="G67" s="346" t="str">
        <f>'Rapid Fire Data'!R187</f>
        <v/>
      </c>
      <c r="H67" s="347" t="str">
        <f>'Rapid Fire Data'!U187</f>
        <v/>
      </c>
      <c r="J67" s="190">
        <v>42</v>
      </c>
      <c r="L67" s="300" t="str">
        <f>'Sport Pistol Data'!D187</f>
        <v/>
      </c>
      <c r="M67" s="344" t="str">
        <f>'Sport Pistol Data'!G187</f>
        <v/>
      </c>
      <c r="N67" s="345" t="str">
        <f>'Sport Pistol Data'!Q187</f>
        <v/>
      </c>
      <c r="O67" s="346" t="str">
        <f>'Sport Pistol Data'!R187</f>
        <v/>
      </c>
      <c r="P67" s="347" t="str">
        <f>'Sport Pistol Data'!U187</f>
        <v/>
      </c>
    </row>
    <row r="68" spans="2:16" ht="16" thickBot="1" x14ac:dyDescent="0.25">
      <c r="B68" s="190">
        <v>43</v>
      </c>
      <c r="D68" s="300" t="str">
        <f>'Rapid Fire Data'!D191</f>
        <v/>
      </c>
      <c r="E68" s="344" t="str">
        <f>'Rapid Fire Data'!G191</f>
        <v/>
      </c>
      <c r="F68" s="345" t="str">
        <f>'Rapid Fire Data'!Q191</f>
        <v/>
      </c>
      <c r="G68" s="346" t="str">
        <f>'Rapid Fire Data'!R191</f>
        <v/>
      </c>
      <c r="H68" s="347" t="str">
        <f>'Rapid Fire Data'!U191</f>
        <v/>
      </c>
      <c r="J68" s="190">
        <v>43</v>
      </c>
      <c r="L68" s="300" t="str">
        <f>'Sport Pistol Data'!D191</f>
        <v/>
      </c>
      <c r="M68" s="344" t="str">
        <f>'Sport Pistol Data'!G191</f>
        <v/>
      </c>
      <c r="N68" s="345" t="str">
        <f>'Sport Pistol Data'!Q191</f>
        <v/>
      </c>
      <c r="O68" s="346" t="str">
        <f>'Sport Pistol Data'!R191</f>
        <v/>
      </c>
      <c r="P68" s="347" t="str">
        <f>'Sport Pistol Data'!U191</f>
        <v/>
      </c>
    </row>
    <row r="69" spans="2:16" ht="16" thickBot="1" x14ac:dyDescent="0.25">
      <c r="B69" s="190">
        <v>44</v>
      </c>
      <c r="D69" s="300" t="str">
        <f>'Rapid Fire Data'!D195</f>
        <v/>
      </c>
      <c r="E69" s="344" t="str">
        <f>'Rapid Fire Data'!G195</f>
        <v/>
      </c>
      <c r="F69" s="345" t="str">
        <f>'Rapid Fire Data'!Q195</f>
        <v/>
      </c>
      <c r="G69" s="346" t="str">
        <f>'Rapid Fire Data'!R195</f>
        <v/>
      </c>
      <c r="H69" s="347" t="str">
        <f>'Rapid Fire Data'!U195</f>
        <v/>
      </c>
      <c r="J69" s="190">
        <v>44</v>
      </c>
      <c r="L69" s="300" t="str">
        <f>'Sport Pistol Data'!D195</f>
        <v/>
      </c>
      <c r="M69" s="344" t="str">
        <f>'Sport Pistol Data'!G195</f>
        <v/>
      </c>
      <c r="N69" s="345" t="str">
        <f>'Sport Pistol Data'!Q195</f>
        <v/>
      </c>
      <c r="O69" s="346" t="str">
        <f>'Sport Pistol Data'!R195</f>
        <v/>
      </c>
      <c r="P69" s="347" t="str">
        <f>'Sport Pistol Data'!U195</f>
        <v/>
      </c>
    </row>
    <row r="70" spans="2:16" ht="16" thickBot="1" x14ac:dyDescent="0.25">
      <c r="B70" s="190">
        <v>45</v>
      </c>
      <c r="D70" s="300" t="str">
        <f>'Rapid Fire Data'!D199</f>
        <v/>
      </c>
      <c r="E70" s="344" t="str">
        <f>'Rapid Fire Data'!G199</f>
        <v/>
      </c>
      <c r="F70" s="345" t="str">
        <f>'Rapid Fire Data'!Q199</f>
        <v/>
      </c>
      <c r="G70" s="346" t="str">
        <f>'Rapid Fire Data'!R199</f>
        <v/>
      </c>
      <c r="H70" s="347" t="str">
        <f>'Rapid Fire Data'!U199</f>
        <v/>
      </c>
      <c r="J70" s="190">
        <v>45</v>
      </c>
      <c r="L70" s="300" t="str">
        <f>'Sport Pistol Data'!D199</f>
        <v/>
      </c>
      <c r="M70" s="344" t="str">
        <f>'Sport Pistol Data'!G199</f>
        <v/>
      </c>
      <c r="N70" s="345" t="str">
        <f>'Sport Pistol Data'!Q199</f>
        <v/>
      </c>
      <c r="O70" s="346" t="str">
        <f>'Sport Pistol Data'!R199</f>
        <v/>
      </c>
      <c r="P70" s="347" t="str">
        <f>'Sport Pistol Data'!U199</f>
        <v/>
      </c>
    </row>
  </sheetData>
  <sortState xmlns:xlrd2="http://schemas.microsoft.com/office/spreadsheetml/2017/richdata2" ref="L29:P34">
    <sortCondition descending="1" ref="P29:P34"/>
  </sortState>
  <mergeCells count="14">
    <mergeCell ref="D21:H21"/>
    <mergeCell ref="L21:P21"/>
    <mergeCell ref="D18:F18"/>
    <mergeCell ref="G18:H18"/>
    <mergeCell ref="L18:N18"/>
    <mergeCell ref="O18:P18"/>
    <mergeCell ref="D17:E17"/>
    <mergeCell ref="G17:H17"/>
    <mergeCell ref="L17:M17"/>
    <mergeCell ref="D14:H14"/>
    <mergeCell ref="L14:P14"/>
    <mergeCell ref="D16:E16"/>
    <mergeCell ref="G16:H16"/>
    <mergeCell ref="L16:M16"/>
  </mergeCells>
  <pageMargins left="0.7" right="0.7" top="0.75" bottom="0.75" header="0.3" footer="0.3"/>
  <pageSetup scale="79" orientation="landscape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ABE0E-DEBD-4A4E-8A18-8EAA8EC5A09B}">
  <sheetPr codeName="Sheet5">
    <tabColor theme="9" tint="0.59999389629810485"/>
  </sheetPr>
  <dimension ref="B1:U23"/>
  <sheetViews>
    <sheetView zoomScale="70" zoomScaleNormal="70" workbookViewId="0">
      <selection activeCell="AE48" sqref="AE48"/>
    </sheetView>
  </sheetViews>
  <sheetFormatPr baseColWidth="10" defaultColWidth="8.83203125" defaultRowHeight="15" x14ac:dyDescent="0.2"/>
  <cols>
    <col min="2" max="2" width="3.33203125" customWidth="1"/>
    <col min="3" max="3" width="2.5" customWidth="1"/>
    <col min="14" max="14" width="3.1640625" customWidth="1"/>
    <col min="20" max="20" width="4.1640625" customWidth="1"/>
    <col min="21" max="21" width="3.33203125" customWidth="1"/>
  </cols>
  <sheetData>
    <row r="1" spans="2:21" ht="16" thickBot="1" x14ac:dyDescent="0.25"/>
    <row r="2" spans="2:21" ht="19" x14ac:dyDescent="0.2">
      <c r="B2" s="426" t="s">
        <v>129</v>
      </c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8"/>
    </row>
    <row r="3" spans="2:21" ht="20" thickBot="1" x14ac:dyDescent="0.25">
      <c r="B3" s="429" t="s">
        <v>130</v>
      </c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430"/>
      <c r="U3" s="431"/>
    </row>
    <row r="4" spans="2:21" ht="16" thickBot="1" x14ac:dyDescent="0.25">
      <c r="B4" s="5"/>
      <c r="C4" s="163"/>
      <c r="D4" s="177"/>
      <c r="E4" s="186"/>
      <c r="F4" s="186"/>
      <c r="G4" s="186"/>
      <c r="H4" s="186"/>
      <c r="I4" s="186"/>
      <c r="J4" s="186"/>
      <c r="K4" s="174"/>
      <c r="L4" s="174"/>
      <c r="M4" s="174"/>
      <c r="N4" s="174"/>
      <c r="O4" s="174"/>
      <c r="P4" s="174"/>
      <c r="Q4" s="174"/>
      <c r="R4" s="174"/>
      <c r="S4" s="174"/>
      <c r="T4" s="165"/>
      <c r="U4" s="6"/>
    </row>
    <row r="5" spans="2:21" ht="16" thickBot="1" x14ac:dyDescent="0.25">
      <c r="B5" s="5"/>
      <c r="C5" s="178"/>
      <c r="D5" s="179"/>
      <c r="E5" s="432" t="s">
        <v>131</v>
      </c>
      <c r="F5" s="433"/>
      <c r="G5" s="433"/>
      <c r="H5" s="433"/>
      <c r="I5" s="433"/>
      <c r="J5" s="434"/>
      <c r="K5" s="20"/>
      <c r="L5" s="435" t="s">
        <v>132</v>
      </c>
      <c r="M5" s="436"/>
      <c r="N5" s="436"/>
      <c r="O5" s="436"/>
      <c r="P5" s="436"/>
      <c r="Q5" s="436"/>
      <c r="R5" s="436"/>
      <c r="S5" s="437"/>
      <c r="T5" s="109"/>
      <c r="U5" s="6"/>
    </row>
    <row r="6" spans="2:21" ht="150" x14ac:dyDescent="0.2">
      <c r="B6" s="5"/>
      <c r="C6" s="107"/>
      <c r="D6" s="179"/>
      <c r="E6" s="7" t="s">
        <v>133</v>
      </c>
      <c r="F6" s="7" t="s">
        <v>134</v>
      </c>
      <c r="G6" s="7" t="s">
        <v>135</v>
      </c>
      <c r="H6" s="7" t="s">
        <v>136</v>
      </c>
      <c r="I6" s="8" t="s">
        <v>137</v>
      </c>
      <c r="J6" s="7" t="s">
        <v>138</v>
      </c>
      <c r="K6" s="120"/>
      <c r="L6" s="9" t="s">
        <v>139</v>
      </c>
      <c r="M6" s="9" t="s">
        <v>140</v>
      </c>
      <c r="O6" s="10" t="s">
        <v>141</v>
      </c>
      <c r="P6" s="10" t="s">
        <v>142</v>
      </c>
      <c r="Q6" s="9" t="s">
        <v>143</v>
      </c>
      <c r="R6" s="11" t="s">
        <v>144</v>
      </c>
      <c r="S6" s="9" t="s">
        <v>145</v>
      </c>
      <c r="T6" s="109"/>
      <c r="U6" s="6"/>
    </row>
    <row r="7" spans="2:21" x14ac:dyDescent="0.2">
      <c r="B7" s="5"/>
      <c r="C7" s="107"/>
      <c r="D7" s="180" t="s">
        <v>146</v>
      </c>
      <c r="E7" s="12">
        <v>2.5</v>
      </c>
      <c r="F7" s="12">
        <v>1</v>
      </c>
      <c r="G7" s="12">
        <v>1</v>
      </c>
      <c r="H7" s="12">
        <v>0.75</v>
      </c>
      <c r="I7" s="12">
        <v>0.75</v>
      </c>
      <c r="J7" s="12">
        <v>0.5</v>
      </c>
      <c r="K7" s="180" t="s">
        <v>146</v>
      </c>
      <c r="L7" s="12">
        <v>5</v>
      </c>
      <c r="M7" s="12">
        <v>4</v>
      </c>
      <c r="N7" s="120"/>
      <c r="O7" s="12">
        <v>3</v>
      </c>
      <c r="P7" s="12">
        <v>2</v>
      </c>
      <c r="Q7" s="12">
        <v>1</v>
      </c>
      <c r="R7" s="13">
        <v>4</v>
      </c>
      <c r="S7" s="12">
        <v>2</v>
      </c>
      <c r="T7" s="109"/>
      <c r="U7" s="6"/>
    </row>
    <row r="8" spans="2:21" x14ac:dyDescent="0.2">
      <c r="B8" s="5"/>
      <c r="C8" s="107"/>
      <c r="D8" s="180" t="s">
        <v>147</v>
      </c>
      <c r="E8" s="12">
        <v>2</v>
      </c>
      <c r="F8" s="12">
        <v>0.75</v>
      </c>
      <c r="G8" s="12">
        <v>0.75</v>
      </c>
      <c r="H8" s="12">
        <v>0.5</v>
      </c>
      <c r="I8" s="12">
        <v>0.5</v>
      </c>
      <c r="J8" s="12">
        <v>0.3</v>
      </c>
      <c r="K8" s="180" t="s">
        <v>147</v>
      </c>
      <c r="L8" s="12">
        <v>4.5</v>
      </c>
      <c r="M8" s="12">
        <v>3.5</v>
      </c>
      <c r="N8" s="120"/>
      <c r="O8" s="108"/>
      <c r="P8" s="108"/>
      <c r="Q8" s="120"/>
      <c r="R8" s="120"/>
      <c r="S8" s="120"/>
      <c r="T8" s="109"/>
      <c r="U8" s="6"/>
    </row>
    <row r="9" spans="2:21" x14ac:dyDescent="0.2">
      <c r="B9" s="5"/>
      <c r="C9" s="107"/>
      <c r="D9" s="180" t="s">
        <v>148</v>
      </c>
      <c r="E9" s="12">
        <v>1.5</v>
      </c>
      <c r="F9" s="12">
        <v>0.5</v>
      </c>
      <c r="G9" s="12">
        <v>0.5</v>
      </c>
      <c r="H9" s="12">
        <v>0.25</v>
      </c>
      <c r="I9" s="12">
        <v>0.25</v>
      </c>
      <c r="J9" s="12">
        <v>0.2</v>
      </c>
      <c r="K9" s="180" t="s">
        <v>148</v>
      </c>
      <c r="L9" s="12">
        <v>4</v>
      </c>
      <c r="M9" s="12">
        <v>3</v>
      </c>
      <c r="N9" s="120"/>
      <c r="O9" s="120"/>
      <c r="P9" s="120"/>
      <c r="Q9" s="120"/>
      <c r="R9" s="120"/>
      <c r="S9" s="120"/>
      <c r="T9" s="187"/>
      <c r="U9" s="14"/>
    </row>
    <row r="10" spans="2:21" x14ac:dyDescent="0.2">
      <c r="B10" s="5"/>
      <c r="C10" s="107"/>
      <c r="D10" s="180" t="s">
        <v>149</v>
      </c>
      <c r="E10" s="12">
        <v>1</v>
      </c>
      <c r="F10" s="120"/>
      <c r="G10" s="120"/>
      <c r="H10" s="120"/>
      <c r="I10" s="120"/>
      <c r="J10" s="120"/>
      <c r="K10" s="180" t="s">
        <v>149</v>
      </c>
      <c r="L10" s="12">
        <v>3</v>
      </c>
      <c r="M10" s="12">
        <v>2</v>
      </c>
      <c r="N10" s="120"/>
      <c r="O10" s="120"/>
      <c r="P10" s="120"/>
      <c r="Q10" s="120"/>
      <c r="R10" s="120"/>
      <c r="S10" s="120"/>
      <c r="T10" s="187"/>
      <c r="U10" s="14"/>
    </row>
    <row r="11" spans="2:21" x14ac:dyDescent="0.2">
      <c r="B11" s="5"/>
      <c r="C11" s="107"/>
      <c r="D11" s="180" t="s">
        <v>150</v>
      </c>
      <c r="E11" s="12">
        <v>0.5</v>
      </c>
      <c r="F11" s="120"/>
      <c r="G11" s="120"/>
      <c r="H11" s="120"/>
      <c r="I11" s="120"/>
      <c r="J11" s="120"/>
      <c r="K11" s="180" t="s">
        <v>150</v>
      </c>
      <c r="L11" s="12">
        <v>2</v>
      </c>
      <c r="M11" s="12">
        <v>1.5</v>
      </c>
      <c r="N11" s="120"/>
      <c r="O11" s="120"/>
      <c r="P11" s="120"/>
      <c r="Q11" s="120"/>
      <c r="R11" s="120"/>
      <c r="S11" s="120"/>
      <c r="T11" s="187"/>
      <c r="U11" s="14"/>
    </row>
    <row r="12" spans="2:21" x14ac:dyDescent="0.2">
      <c r="B12" s="5"/>
      <c r="C12" s="107"/>
      <c r="D12" s="180" t="s">
        <v>151</v>
      </c>
      <c r="E12" s="12">
        <v>0.5</v>
      </c>
      <c r="F12" s="120"/>
      <c r="G12" s="120"/>
      <c r="H12" s="120"/>
      <c r="I12" s="120"/>
      <c r="J12" s="120"/>
      <c r="K12" s="180" t="s">
        <v>151</v>
      </c>
      <c r="L12" s="12">
        <v>2</v>
      </c>
      <c r="M12" s="12">
        <v>1.5</v>
      </c>
      <c r="N12" s="120"/>
      <c r="O12" s="120"/>
      <c r="P12" s="120"/>
      <c r="Q12" s="120"/>
      <c r="R12" s="120"/>
      <c r="S12" s="120"/>
      <c r="T12" s="187"/>
      <c r="U12" s="14"/>
    </row>
    <row r="13" spans="2:21" x14ac:dyDescent="0.2">
      <c r="B13" s="5"/>
      <c r="C13" s="107"/>
      <c r="D13" s="180" t="s">
        <v>152</v>
      </c>
      <c r="E13" s="12">
        <v>0.5</v>
      </c>
      <c r="F13" s="120"/>
      <c r="G13" s="120"/>
      <c r="H13" s="120"/>
      <c r="I13" s="120"/>
      <c r="J13" s="120"/>
      <c r="K13" s="180" t="s">
        <v>152</v>
      </c>
      <c r="L13" s="12">
        <v>2</v>
      </c>
      <c r="M13" s="12">
        <v>1.5</v>
      </c>
      <c r="N13" s="120"/>
      <c r="O13" s="120"/>
      <c r="P13" s="120"/>
      <c r="Q13" s="120"/>
      <c r="R13" s="120"/>
      <c r="S13" s="120"/>
      <c r="T13" s="187"/>
      <c r="U13" s="14"/>
    </row>
    <row r="14" spans="2:21" x14ac:dyDescent="0.2">
      <c r="B14" s="5"/>
      <c r="C14" s="107"/>
      <c r="D14" s="180" t="s">
        <v>153</v>
      </c>
      <c r="E14" s="12">
        <v>0.5</v>
      </c>
      <c r="F14" s="120"/>
      <c r="G14" s="120"/>
      <c r="H14" s="120"/>
      <c r="I14" s="120"/>
      <c r="J14" s="120"/>
      <c r="K14" s="180" t="s">
        <v>153</v>
      </c>
      <c r="L14" s="12">
        <v>2</v>
      </c>
      <c r="M14" s="12">
        <v>1.5</v>
      </c>
      <c r="N14" s="120"/>
      <c r="O14" s="120"/>
      <c r="P14" s="120"/>
      <c r="Q14" s="120"/>
      <c r="R14" s="120"/>
      <c r="S14" s="120"/>
      <c r="T14" s="109"/>
      <c r="U14" s="6"/>
    </row>
    <row r="15" spans="2:21" ht="16" thickBot="1" x14ac:dyDescent="0.25">
      <c r="B15" s="5"/>
      <c r="C15" s="181"/>
      <c r="D15" s="182"/>
      <c r="E15" s="183"/>
      <c r="F15" s="183"/>
      <c r="G15" s="183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5"/>
      <c r="U15" s="6"/>
    </row>
    <row r="16" spans="2:21" ht="16" thickBot="1" x14ac:dyDescent="0.25">
      <c r="B16" s="15"/>
      <c r="C16" s="16"/>
      <c r="D16" s="17"/>
      <c r="E16" s="18"/>
      <c r="F16" s="18"/>
      <c r="G16" s="18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9"/>
    </row>
    <row r="18" spans="4:17" ht="16" x14ac:dyDescent="0.2">
      <c r="D18" s="425" t="s">
        <v>154</v>
      </c>
      <c r="E18" s="425"/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</row>
    <row r="19" spans="4:17" ht="16" x14ac:dyDescent="0.2">
      <c r="D19" s="425" t="s">
        <v>155</v>
      </c>
      <c r="E19" s="425"/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</row>
    <row r="20" spans="4:17" ht="16" x14ac:dyDescent="0.2">
      <c r="D20" s="438" t="s">
        <v>156</v>
      </c>
      <c r="E20" s="438"/>
      <c r="F20" s="438"/>
      <c r="G20" s="438"/>
      <c r="H20" s="438"/>
      <c r="I20" s="438"/>
      <c r="J20" s="438"/>
      <c r="K20" s="438"/>
      <c r="L20" s="438"/>
      <c r="M20" s="438"/>
      <c r="N20" s="438"/>
      <c r="O20" s="438"/>
      <c r="P20" s="438"/>
      <c r="Q20" s="438"/>
    </row>
    <row r="21" spans="4:17" ht="16" x14ac:dyDescent="0.2">
      <c r="D21" s="425" t="s">
        <v>157</v>
      </c>
      <c r="E21" s="425"/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</row>
    <row r="22" spans="4:17" ht="16" x14ac:dyDescent="0.2">
      <c r="D22" s="425" t="s">
        <v>158</v>
      </c>
      <c r="E22" s="425"/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</row>
    <row r="23" spans="4:17" ht="16" x14ac:dyDescent="0.2">
      <c r="D23" s="425" t="s">
        <v>159</v>
      </c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</row>
  </sheetData>
  <mergeCells count="10">
    <mergeCell ref="D21:Q21"/>
    <mergeCell ref="D22:Q22"/>
    <mergeCell ref="D23:Q23"/>
    <mergeCell ref="B2:U2"/>
    <mergeCell ref="B3:U3"/>
    <mergeCell ref="E5:J5"/>
    <mergeCell ref="L5:S5"/>
    <mergeCell ref="D18:Q18"/>
    <mergeCell ref="D19:Q19"/>
    <mergeCell ref="D20:Q20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5A995-7818-4C3A-BEB9-68B3B8261863}">
  <sheetPr codeName="Sheet8">
    <tabColor rgb="FFFFFF66"/>
  </sheetPr>
  <dimension ref="A1:BV206"/>
  <sheetViews>
    <sheetView zoomScale="64" zoomScaleNormal="64" workbookViewId="0">
      <selection activeCell="AE48" sqref="AE48"/>
    </sheetView>
  </sheetViews>
  <sheetFormatPr baseColWidth="10" defaultColWidth="8.6640625" defaultRowHeight="15" x14ac:dyDescent="0.2"/>
  <cols>
    <col min="1" max="2" width="2.5" customWidth="1"/>
    <col min="3" max="3" width="7.5" style="1" bestFit="1" customWidth="1"/>
    <col min="4" max="4" width="16.5" bestFit="1" customWidth="1"/>
    <col min="5" max="5" width="1.5" customWidth="1"/>
    <col min="6" max="7" width="7.5" style="1" customWidth="1"/>
    <col min="8" max="8" width="1.33203125" customWidth="1"/>
    <col min="9" max="9" width="6.83203125" style="1" customWidth="1"/>
    <col min="10" max="10" width="8.5" customWidth="1"/>
    <col min="11" max="15" width="6.83203125" customWidth="1"/>
    <col min="16" max="16" width="2" customWidth="1"/>
    <col min="17" max="17" width="7.5" bestFit="1" customWidth="1"/>
    <col min="18" max="18" width="11.6640625" bestFit="1" customWidth="1"/>
    <col min="19" max="19" width="1.6640625" customWidth="1"/>
    <col min="20" max="20" width="1.1640625" customWidth="1"/>
    <col min="21" max="21" width="6.83203125" customWidth="1"/>
    <col min="22" max="22" width="1.1640625" customWidth="1"/>
    <col min="23" max="23" width="1.5" customWidth="1"/>
    <col min="24" max="24" width="18.5" customWidth="1"/>
    <col min="25" max="26" width="2.5" customWidth="1"/>
    <col min="27" max="27" width="5.5" customWidth="1"/>
    <col min="28" max="28" width="2.33203125" customWidth="1"/>
    <col min="29" max="29" width="7.5" style="1" bestFit="1" customWidth="1"/>
    <col min="30" max="30" width="16.5" bestFit="1" customWidth="1"/>
    <col min="31" max="31" width="3.5" customWidth="1"/>
    <col min="36" max="36" width="8.6640625" customWidth="1"/>
    <col min="37" max="37" width="3.33203125" customWidth="1"/>
    <col min="71" max="71" width="1.6640625" customWidth="1"/>
    <col min="72" max="72" width="16.5" bestFit="1" customWidth="1"/>
    <col min="73" max="73" width="7.5" style="1" bestFit="1" customWidth="1"/>
    <col min="74" max="74" width="2.5" customWidth="1"/>
  </cols>
  <sheetData>
    <row r="1" spans="1:74" ht="19" x14ac:dyDescent="0.25">
      <c r="A1" s="3" t="s">
        <v>0</v>
      </c>
    </row>
    <row r="2" spans="1:74" ht="19" x14ac:dyDescent="0.25">
      <c r="A2" s="3" t="s">
        <v>160</v>
      </c>
    </row>
    <row r="3" spans="1:74" x14ac:dyDescent="0.2">
      <c r="A3" s="2" t="s">
        <v>2</v>
      </c>
      <c r="Q3" s="30" t="str">
        <f>IFERROR(AVERAGEIF(K3:O3,"&gt;0"),"")</f>
        <v/>
      </c>
      <c r="AF3" t="s">
        <v>3</v>
      </c>
    </row>
    <row r="4" spans="1:74" x14ac:dyDescent="0.2">
      <c r="A4" s="4" t="s">
        <v>4</v>
      </c>
      <c r="Q4" s="30"/>
      <c r="AF4" t="s">
        <v>5</v>
      </c>
      <c r="BR4" s="1"/>
      <c r="BU4"/>
    </row>
    <row r="5" spans="1:74" x14ac:dyDescent="0.2">
      <c r="AB5" s="1"/>
      <c r="AC5"/>
      <c r="AF5" t="s">
        <v>7</v>
      </c>
      <c r="BT5" s="1"/>
      <c r="BU5"/>
    </row>
    <row r="6" spans="1:74" x14ac:dyDescent="0.2">
      <c r="A6" s="441" t="s">
        <v>8</v>
      </c>
      <c r="B6" s="441"/>
      <c r="C6" s="441"/>
      <c r="D6" s="441"/>
      <c r="E6" s="441"/>
      <c r="F6" s="441"/>
      <c r="G6" s="441"/>
      <c r="I6" s="102" t="s">
        <v>32</v>
      </c>
      <c r="AF6" t="s">
        <v>9</v>
      </c>
    </row>
    <row r="7" spans="1:74" x14ac:dyDescent="0.2">
      <c r="A7" s="442" t="s">
        <v>10</v>
      </c>
      <c r="B7" s="442"/>
      <c r="C7" s="442"/>
      <c r="D7" s="442"/>
      <c r="E7" s="442"/>
      <c r="F7" s="442"/>
      <c r="G7" s="442"/>
      <c r="I7" s="103" t="s">
        <v>32</v>
      </c>
      <c r="AF7" t="s">
        <v>11</v>
      </c>
    </row>
    <row r="8" spans="1:74" x14ac:dyDescent="0.2">
      <c r="A8" s="443" t="s">
        <v>12</v>
      </c>
      <c r="B8" s="443"/>
      <c r="C8" s="443"/>
      <c r="D8" s="443"/>
      <c r="E8" s="443"/>
      <c r="F8" s="443"/>
      <c r="G8" s="443"/>
      <c r="I8" s="21" t="s">
        <v>32</v>
      </c>
      <c r="AF8" t="s">
        <v>13</v>
      </c>
    </row>
    <row r="9" spans="1:74" ht="16" thickBot="1" x14ac:dyDescent="0.25"/>
    <row r="10" spans="1:74" ht="19" x14ac:dyDescent="0.25">
      <c r="B10" s="37"/>
      <c r="C10" s="38"/>
      <c r="D10" s="404" t="s">
        <v>14</v>
      </c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39"/>
      <c r="Z10" s="40"/>
      <c r="AB10" s="47"/>
      <c r="AC10" s="58" t="s">
        <v>15</v>
      </c>
      <c r="AD10" s="58"/>
      <c r="AE10" s="58"/>
      <c r="AF10" s="58"/>
      <c r="AG10" s="58"/>
      <c r="AH10" s="58"/>
      <c r="AI10" s="48"/>
      <c r="AJ10" s="48"/>
      <c r="AK10" s="48"/>
      <c r="AL10" s="48"/>
      <c r="AM10" s="48"/>
      <c r="AN10" s="48"/>
      <c r="AO10" s="48"/>
      <c r="AP10" s="58" t="s">
        <v>15</v>
      </c>
      <c r="AQ10" s="58"/>
      <c r="AR10" s="58"/>
      <c r="AS10" s="58"/>
      <c r="AT10" s="58"/>
      <c r="AU10" s="58"/>
      <c r="AV10" s="48"/>
      <c r="AW10" s="48"/>
      <c r="AX10" s="48"/>
      <c r="AY10" s="48"/>
      <c r="AZ10" s="48"/>
      <c r="BA10" s="48"/>
      <c r="BB10" s="48"/>
      <c r="BC10" s="48"/>
      <c r="BD10" s="58" t="s">
        <v>15</v>
      </c>
      <c r="BE10" s="58"/>
      <c r="BF10" s="58"/>
      <c r="BG10" s="58"/>
      <c r="BH10" s="58"/>
      <c r="BI10" s="58"/>
      <c r="BJ10" s="48"/>
      <c r="BK10" s="48"/>
      <c r="BL10" s="48"/>
      <c r="BM10" s="48"/>
      <c r="BN10" s="48"/>
      <c r="BO10" s="439" t="s">
        <v>16</v>
      </c>
      <c r="BP10" s="439"/>
      <c r="BQ10" s="439"/>
      <c r="BR10" s="439"/>
      <c r="BS10" s="439"/>
      <c r="BT10" s="439"/>
      <c r="BU10" s="439"/>
      <c r="BV10" s="49"/>
    </row>
    <row r="11" spans="1:74" ht="16" thickBot="1" x14ac:dyDescent="0.25">
      <c r="B11" s="41"/>
      <c r="C11" s="115"/>
      <c r="D11" s="120"/>
      <c r="E11" s="120"/>
      <c r="F11" s="108"/>
      <c r="G11" s="108"/>
      <c r="H11" s="120"/>
      <c r="I11" s="108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1"/>
      <c r="Z11" s="42"/>
      <c r="AB11" s="50"/>
      <c r="AC11" s="26"/>
      <c r="AD11" s="34"/>
      <c r="AE11" s="34"/>
      <c r="AF11" s="34"/>
      <c r="AG11" s="34"/>
      <c r="AH11" s="34"/>
      <c r="AI11" s="34"/>
      <c r="AJ11" s="34"/>
      <c r="AK11" s="34"/>
      <c r="AL11" s="35" t="s">
        <v>17</v>
      </c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27"/>
      <c r="BV11" s="56"/>
    </row>
    <row r="12" spans="1:74" ht="20" thickBot="1" x14ac:dyDescent="0.3">
      <c r="B12" s="41"/>
      <c r="C12" s="116"/>
      <c r="D12" s="398" t="s">
        <v>18</v>
      </c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400"/>
      <c r="Y12" s="166"/>
      <c r="Z12" s="43"/>
      <c r="AB12" s="50"/>
      <c r="AC12" s="23"/>
      <c r="AF12" s="440" t="s">
        <v>19</v>
      </c>
      <c r="AG12" s="440"/>
      <c r="AH12" s="440"/>
      <c r="AI12" s="440"/>
      <c r="AJ12" s="440"/>
      <c r="AL12" s="33" t="s">
        <v>20</v>
      </c>
      <c r="BU12" s="24"/>
      <c r="BV12" s="56"/>
    </row>
    <row r="13" spans="1:74" s="22" customFormat="1" x14ac:dyDescent="0.2">
      <c r="B13" s="44"/>
      <c r="C13" s="117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 t="s">
        <v>21</v>
      </c>
      <c r="R13" s="160" t="s">
        <v>22</v>
      </c>
      <c r="S13" s="160"/>
      <c r="T13" s="160"/>
      <c r="U13" s="160"/>
      <c r="V13" s="160"/>
      <c r="W13" s="160"/>
      <c r="X13" s="160"/>
      <c r="Y13" s="122"/>
      <c r="Z13" s="45"/>
      <c r="AB13" s="51"/>
      <c r="AC13" s="31"/>
      <c r="AF13" s="22" t="s">
        <v>23</v>
      </c>
      <c r="AG13" s="22" t="s">
        <v>24</v>
      </c>
      <c r="AH13" s="22" t="s">
        <v>24</v>
      </c>
      <c r="AI13" s="22" t="s">
        <v>25</v>
      </c>
      <c r="AJ13" s="22" t="s">
        <v>26</v>
      </c>
      <c r="AL13" s="22" t="s">
        <v>27</v>
      </c>
      <c r="AM13" s="22" t="s">
        <v>27</v>
      </c>
      <c r="AN13" s="22" t="s">
        <v>27</v>
      </c>
      <c r="AO13" s="22" t="s">
        <v>27</v>
      </c>
      <c r="AP13" s="22" t="s">
        <v>27</v>
      </c>
      <c r="AQ13" s="22" t="s">
        <v>27</v>
      </c>
      <c r="AR13" s="22" t="s">
        <v>27</v>
      </c>
      <c r="AS13" s="22" t="s">
        <v>27</v>
      </c>
      <c r="AT13" s="22" t="s">
        <v>27</v>
      </c>
      <c r="AU13" s="22" t="s">
        <v>27</v>
      </c>
      <c r="AV13" s="22" t="s">
        <v>27</v>
      </c>
      <c r="AW13" s="22" t="s">
        <v>27</v>
      </c>
      <c r="AX13" s="22" t="s">
        <v>27</v>
      </c>
      <c r="AY13" s="22" t="s">
        <v>27</v>
      </c>
      <c r="AZ13" s="22" t="s">
        <v>27</v>
      </c>
      <c r="BA13" s="22" t="s">
        <v>27</v>
      </c>
      <c r="BB13" s="22" t="s">
        <v>27</v>
      </c>
      <c r="BC13" s="22" t="s">
        <v>27</v>
      </c>
      <c r="BD13" s="22" t="s">
        <v>27</v>
      </c>
      <c r="BE13" s="22" t="s">
        <v>27</v>
      </c>
      <c r="BF13" s="22" t="s">
        <v>27</v>
      </c>
      <c r="BG13" s="22" t="s">
        <v>27</v>
      </c>
      <c r="BH13" s="22" t="s">
        <v>27</v>
      </c>
      <c r="BI13" s="22" t="s">
        <v>27</v>
      </c>
      <c r="BJ13" s="22" t="s">
        <v>27</v>
      </c>
      <c r="BK13" s="22" t="s">
        <v>27</v>
      </c>
      <c r="BL13" s="22" t="s">
        <v>27</v>
      </c>
      <c r="BM13" s="22" t="s">
        <v>27</v>
      </c>
      <c r="BN13" s="22" t="s">
        <v>27</v>
      </c>
      <c r="BO13" s="22" t="s">
        <v>27</v>
      </c>
      <c r="BP13" s="22" t="s">
        <v>27</v>
      </c>
      <c r="BQ13" s="22" t="s">
        <v>27</v>
      </c>
      <c r="BR13" s="22" t="s">
        <v>27</v>
      </c>
      <c r="BU13" s="36"/>
      <c r="BV13" s="57"/>
    </row>
    <row r="14" spans="1:74" s="22" customFormat="1" x14ac:dyDescent="0.2">
      <c r="B14" s="44"/>
      <c r="C14" s="117" t="s">
        <v>28</v>
      </c>
      <c r="D14" s="160"/>
      <c r="E14" s="160"/>
      <c r="F14" s="160" t="s">
        <v>29</v>
      </c>
      <c r="G14" s="160" t="s">
        <v>30</v>
      </c>
      <c r="H14" s="160"/>
      <c r="I14" s="160" t="s">
        <v>24</v>
      </c>
      <c r="J14" s="160"/>
      <c r="K14" s="396" t="s">
        <v>31</v>
      </c>
      <c r="L14" s="396"/>
      <c r="M14" s="396"/>
      <c r="N14" s="396"/>
      <c r="O14" s="396"/>
      <c r="P14" s="160"/>
      <c r="Q14" s="160" t="s">
        <v>32</v>
      </c>
      <c r="R14" s="160" t="s">
        <v>33</v>
      </c>
      <c r="S14" s="160"/>
      <c r="T14" s="160"/>
      <c r="U14" s="160" t="s">
        <v>34</v>
      </c>
      <c r="V14" s="160"/>
      <c r="W14" s="160"/>
      <c r="X14" s="160"/>
      <c r="Y14" s="122"/>
      <c r="Z14" s="45"/>
      <c r="AB14" s="51"/>
      <c r="AC14" s="31" t="s">
        <v>28</v>
      </c>
      <c r="AF14" s="22" t="s">
        <v>35</v>
      </c>
      <c r="AG14" s="22" t="s">
        <v>36</v>
      </c>
      <c r="AH14" s="22" t="s">
        <v>34</v>
      </c>
      <c r="AI14" s="22" t="s">
        <v>37</v>
      </c>
      <c r="AJ14" s="22" t="s">
        <v>32</v>
      </c>
      <c r="AL14" s="22" t="s">
        <v>38</v>
      </c>
      <c r="AM14" s="22" t="s">
        <v>38</v>
      </c>
      <c r="AN14" s="22" t="s">
        <v>38</v>
      </c>
      <c r="AO14" s="22" t="s">
        <v>38</v>
      </c>
      <c r="AP14" s="22" t="s">
        <v>38</v>
      </c>
      <c r="AQ14" s="22" t="s">
        <v>38</v>
      </c>
      <c r="AR14" s="22" t="s">
        <v>38</v>
      </c>
      <c r="AS14" s="22" t="s">
        <v>38</v>
      </c>
      <c r="AT14" s="22" t="s">
        <v>38</v>
      </c>
      <c r="AU14" s="22" t="s">
        <v>38</v>
      </c>
      <c r="AV14" s="22" t="s">
        <v>38</v>
      </c>
      <c r="AW14" s="22" t="s">
        <v>38</v>
      </c>
      <c r="AX14" s="22" t="s">
        <v>38</v>
      </c>
      <c r="AY14" s="22" t="s">
        <v>38</v>
      </c>
      <c r="AZ14" s="22" t="s">
        <v>38</v>
      </c>
      <c r="BA14" s="22" t="s">
        <v>38</v>
      </c>
      <c r="BB14" s="22" t="s">
        <v>38</v>
      </c>
      <c r="BC14" s="22" t="s">
        <v>38</v>
      </c>
      <c r="BD14" s="22" t="s">
        <v>38</v>
      </c>
      <c r="BE14" s="22" t="s">
        <v>38</v>
      </c>
      <c r="BF14" s="22" t="s">
        <v>38</v>
      </c>
      <c r="BG14" s="22" t="s">
        <v>38</v>
      </c>
      <c r="BH14" s="22" t="s">
        <v>38</v>
      </c>
      <c r="BI14" s="22" t="s">
        <v>38</v>
      </c>
      <c r="BJ14" s="22" t="s">
        <v>38</v>
      </c>
      <c r="BK14" s="22" t="s">
        <v>38</v>
      </c>
      <c r="BL14" s="22" t="s">
        <v>38</v>
      </c>
      <c r="BM14" s="22" t="s">
        <v>38</v>
      </c>
      <c r="BN14" s="22" t="s">
        <v>38</v>
      </c>
      <c r="BO14" s="22" t="s">
        <v>38</v>
      </c>
      <c r="BP14" s="22" t="s">
        <v>38</v>
      </c>
      <c r="BQ14" s="22" t="s">
        <v>38</v>
      </c>
      <c r="BR14" s="22" t="s">
        <v>38</v>
      </c>
      <c r="BU14" s="36" t="s">
        <v>28</v>
      </c>
      <c r="BV14" s="57"/>
    </row>
    <row r="15" spans="1:74" s="22" customFormat="1" ht="16" thickBot="1" x14ac:dyDescent="0.25">
      <c r="B15" s="44"/>
      <c r="C15" s="117" t="s">
        <v>39</v>
      </c>
      <c r="D15" s="160" t="s">
        <v>40</v>
      </c>
      <c r="E15" s="160"/>
      <c r="F15" s="160" t="s">
        <v>30</v>
      </c>
      <c r="G15" s="160" t="s">
        <v>41</v>
      </c>
      <c r="H15" s="160"/>
      <c r="I15" s="160" t="s">
        <v>42</v>
      </c>
      <c r="J15" s="160"/>
      <c r="K15" s="160">
        <v>1</v>
      </c>
      <c r="L15" s="160">
        <v>2</v>
      </c>
      <c r="M15" s="160">
        <v>3</v>
      </c>
      <c r="N15" s="160">
        <v>4</v>
      </c>
      <c r="O15" s="160">
        <v>5</v>
      </c>
      <c r="P15" s="160"/>
      <c r="Q15" s="123" t="s">
        <v>43</v>
      </c>
      <c r="R15" s="123" t="s">
        <v>43</v>
      </c>
      <c r="S15" s="160"/>
      <c r="T15" s="124"/>
      <c r="U15" s="124" t="s">
        <v>43</v>
      </c>
      <c r="V15" s="124"/>
      <c r="W15" s="160"/>
      <c r="X15" s="160" t="s">
        <v>40</v>
      </c>
      <c r="Y15" s="122"/>
      <c r="Z15" s="45"/>
      <c r="AB15" s="51"/>
      <c r="AC15" s="31" t="s">
        <v>39</v>
      </c>
      <c r="AD15" s="22" t="s">
        <v>40</v>
      </c>
      <c r="AF15" s="22" t="s">
        <v>42</v>
      </c>
      <c r="AG15" s="22" t="s">
        <v>42</v>
      </c>
      <c r="AH15" s="22" t="s">
        <v>42</v>
      </c>
      <c r="AI15" s="22" t="s">
        <v>42</v>
      </c>
      <c r="AJ15" s="22" t="s">
        <v>42</v>
      </c>
      <c r="AL15" s="77" t="s">
        <v>161</v>
      </c>
      <c r="AM15" s="77" t="s">
        <v>162</v>
      </c>
      <c r="AN15" s="77" t="s">
        <v>163</v>
      </c>
      <c r="AO15" s="77" t="s">
        <v>164</v>
      </c>
      <c r="AP15" s="77" t="s">
        <v>165</v>
      </c>
      <c r="AQ15" s="77" t="s">
        <v>166</v>
      </c>
      <c r="AR15" s="77" t="s">
        <v>167</v>
      </c>
      <c r="AS15" s="77" t="s">
        <v>168</v>
      </c>
      <c r="AT15" s="77" t="s">
        <v>169</v>
      </c>
      <c r="AU15" s="77" t="s">
        <v>170</v>
      </c>
      <c r="AV15" s="77" t="s">
        <v>171</v>
      </c>
      <c r="AW15" s="77" t="s">
        <v>172</v>
      </c>
      <c r="AX15" s="77" t="s">
        <v>173</v>
      </c>
      <c r="AY15" s="77" t="s">
        <v>174</v>
      </c>
      <c r="AZ15" s="77" t="s">
        <v>79</v>
      </c>
      <c r="BA15" s="77" t="s">
        <v>80</v>
      </c>
      <c r="BB15" s="77" t="s">
        <v>81</v>
      </c>
      <c r="BC15" s="77" t="s">
        <v>82</v>
      </c>
      <c r="BD15" s="77" t="s">
        <v>83</v>
      </c>
      <c r="BE15" s="77" t="s">
        <v>84</v>
      </c>
      <c r="BF15" s="77" t="s">
        <v>85</v>
      </c>
      <c r="BG15" s="77" t="s">
        <v>86</v>
      </c>
      <c r="BH15" s="77" t="s">
        <v>48</v>
      </c>
      <c r="BI15" s="77" t="s">
        <v>49</v>
      </c>
      <c r="BJ15" s="77" t="s">
        <v>50</v>
      </c>
      <c r="BK15" s="77" t="s">
        <v>51</v>
      </c>
      <c r="BL15" s="77" t="s">
        <v>52</v>
      </c>
      <c r="BM15" s="77" t="s">
        <v>53</v>
      </c>
      <c r="BN15" s="77" t="s">
        <v>54</v>
      </c>
      <c r="BO15" s="77" t="s">
        <v>55</v>
      </c>
      <c r="BP15" s="77" t="s">
        <v>56</v>
      </c>
      <c r="BQ15" s="77" t="s">
        <v>57</v>
      </c>
      <c r="BR15" s="77" t="s">
        <v>58</v>
      </c>
      <c r="BT15" s="22" t="s">
        <v>40</v>
      </c>
      <c r="BU15" s="36" t="s">
        <v>39</v>
      </c>
      <c r="BV15" s="57"/>
    </row>
    <row r="16" spans="1:74" s="22" customFormat="1" ht="8.5" customHeight="1" x14ac:dyDescent="0.2">
      <c r="B16" s="44"/>
      <c r="C16" s="117"/>
      <c r="D16" s="125"/>
      <c r="E16" s="126"/>
      <c r="F16" s="127"/>
      <c r="G16" s="128"/>
      <c r="H16" s="160"/>
      <c r="I16" s="142"/>
      <c r="J16" s="160"/>
      <c r="K16" s="125"/>
      <c r="L16" s="127"/>
      <c r="M16" s="127"/>
      <c r="N16" s="127"/>
      <c r="O16" s="128"/>
      <c r="P16" s="160"/>
      <c r="Q16" s="148"/>
      <c r="R16" s="149"/>
      <c r="S16" s="160"/>
      <c r="T16" s="163" t="str">
        <f>IF(U17="","",1)</f>
        <v/>
      </c>
      <c r="U16" s="164" t="str">
        <f>IF(U17="","",1)</f>
        <v/>
      </c>
      <c r="V16" s="165" t="str">
        <f>IF(U17="","",1)</f>
        <v/>
      </c>
      <c r="W16" s="160"/>
      <c r="X16" s="142"/>
      <c r="Y16" s="122"/>
      <c r="Z16" s="45"/>
      <c r="AB16" s="51"/>
      <c r="AC16" s="31"/>
      <c r="AD16" s="93"/>
      <c r="AF16" s="94"/>
      <c r="AG16" s="95"/>
      <c r="AH16" s="95"/>
      <c r="AI16" s="95"/>
      <c r="AJ16" s="96"/>
      <c r="AK16" s="59"/>
      <c r="AL16" s="94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9"/>
      <c r="BJ16" s="99"/>
      <c r="BK16" s="99"/>
      <c r="BL16" s="99"/>
      <c r="BM16" s="99"/>
      <c r="BN16" s="99"/>
      <c r="BO16" s="99"/>
      <c r="BP16" s="99"/>
      <c r="BQ16" s="99"/>
      <c r="BR16" s="96"/>
      <c r="BT16" s="93"/>
      <c r="BU16" s="36"/>
      <c r="BV16" s="57"/>
    </row>
    <row r="17" spans="2:74" x14ac:dyDescent="0.2">
      <c r="B17" s="41"/>
      <c r="C17" s="116">
        <v>1</v>
      </c>
      <c r="D17" s="129" t="str">
        <f t="shared" ref="D17" si="0">IF(AD17="Athlete Name","",AD17)</f>
        <v/>
      </c>
      <c r="E17" s="130"/>
      <c r="F17" s="108" t="str">
        <f t="shared" ref="F17" si="1">IF(COUNT(AL17,AM17,AN17,AO17,AP17,AQ17,AR17,AS17,AT17,AU17,AV17,AW17,AX17,AY17,AZ17,BA17,BB17,BC17,BD17,BE17,BF17,BG17,BH17)=0,"", COUNT(AL17,AM17,AN17,AO17,AP17,AQ17,AR17,AS17,AT17,AU17,AV17,AW17,AX17,AY17,AZ17,BA17,BB17,BC17,BD17,BE17,BF17,BG17,BH17))</f>
        <v/>
      </c>
      <c r="G17" s="131" t="str">
        <f t="shared" ref="G17" si="2">_xlfn.IFS(F17="","",F17=1,1,F17=2,2,F17=3,3,F17=4,4,F17=5,5,F17&gt;5,5)</f>
        <v/>
      </c>
      <c r="H17" s="120"/>
      <c r="I17" s="143"/>
      <c r="J17" s="145" t="s">
        <v>32</v>
      </c>
      <c r="K17" s="116" t="str">
        <f>IFERROR(LARGE((AL17:BR17),1),"")</f>
        <v/>
      </c>
      <c r="L17" s="108" t="str">
        <f>IFERROR(LARGE((AL17:BR17),2),"")</f>
        <v/>
      </c>
      <c r="M17" s="108" t="str">
        <f>IFERROR(LARGE((AL17:BR17),3),"")</f>
        <v/>
      </c>
      <c r="N17" s="108" t="str">
        <f>IFERROR(LARGE((AL17:BR17),4),"")</f>
        <v/>
      </c>
      <c r="O17" s="131" t="str">
        <f>IFERROR(LARGE((AL17:BR17),5),"")</f>
        <v/>
      </c>
      <c r="P17" s="108"/>
      <c r="Q17" s="148" t="str">
        <f t="shared" ref="Q17" si="3">IFERROR(AVERAGEIF(K17:O17,"&gt;0"),"")</f>
        <v/>
      </c>
      <c r="R17" s="149" t="str">
        <f t="shared" ref="R17" si="4">IF(SUM(AF18:AJ18,K18:O18)=0,"",SUM(AF18:AJ18,K18:O18))</f>
        <v/>
      </c>
      <c r="S17" s="120"/>
      <c r="T17" s="107" t="str">
        <f>IF(U17="","",1)</f>
        <v/>
      </c>
      <c r="U17" s="110" t="str">
        <f>IF(SUM(Q17:R17)=0,"",SUM(Q17:R17))</f>
        <v/>
      </c>
      <c r="V17" s="109" t="str">
        <f>IF(U17="","",1)</f>
        <v/>
      </c>
      <c r="W17" s="120"/>
      <c r="X17" s="130" t="str">
        <f>IF(AD17="Athlete Name","",AD17)</f>
        <v/>
      </c>
      <c r="Y17" s="131"/>
      <c r="Z17" s="46"/>
      <c r="AB17" s="50"/>
      <c r="AC17" s="23">
        <v>1</v>
      </c>
      <c r="AD17" s="32" t="s">
        <v>40</v>
      </c>
      <c r="AF17" s="23"/>
      <c r="AG17" s="1"/>
      <c r="AH17" s="1"/>
      <c r="AI17" s="1"/>
      <c r="AJ17" s="24"/>
      <c r="AK17" s="72"/>
      <c r="AL17" s="161" t="s">
        <v>32</v>
      </c>
      <c r="AM17" s="161" t="s">
        <v>32</v>
      </c>
      <c r="AN17" s="161" t="s">
        <v>32</v>
      </c>
      <c r="AO17" s="161" t="s">
        <v>32</v>
      </c>
      <c r="AP17" s="161" t="s">
        <v>32</v>
      </c>
      <c r="AQ17" s="161" t="s">
        <v>32</v>
      </c>
      <c r="AR17" s="161" t="s">
        <v>32</v>
      </c>
      <c r="AS17" s="161" t="s">
        <v>32</v>
      </c>
      <c r="AT17" s="161" t="s">
        <v>32</v>
      </c>
      <c r="AU17" s="161" t="s">
        <v>32</v>
      </c>
      <c r="AV17" s="161" t="s">
        <v>32</v>
      </c>
      <c r="AW17" s="161" t="s">
        <v>32</v>
      </c>
      <c r="AX17" s="161" t="s">
        <v>32</v>
      </c>
      <c r="AY17" s="161" t="s">
        <v>32</v>
      </c>
      <c r="AZ17" s="161" t="s">
        <v>32</v>
      </c>
      <c r="BA17" s="161" t="s">
        <v>32</v>
      </c>
      <c r="BB17" s="161" t="s">
        <v>32</v>
      </c>
      <c r="BC17" s="161" t="s">
        <v>32</v>
      </c>
      <c r="BD17" s="161" t="s">
        <v>32</v>
      </c>
      <c r="BE17" s="161" t="s">
        <v>32</v>
      </c>
      <c r="BF17" s="161" t="s">
        <v>32</v>
      </c>
      <c r="BG17" s="161" t="s">
        <v>32</v>
      </c>
      <c r="BH17" s="161" t="s">
        <v>32</v>
      </c>
      <c r="BI17" s="161" t="s">
        <v>32</v>
      </c>
      <c r="BJ17" s="161" t="s">
        <v>32</v>
      </c>
      <c r="BK17" s="161" t="s">
        <v>32</v>
      </c>
      <c r="BL17" s="161" t="s">
        <v>32</v>
      </c>
      <c r="BM17" s="161" t="s">
        <v>32</v>
      </c>
      <c r="BN17" s="161" t="s">
        <v>32</v>
      </c>
      <c r="BO17" s="161" t="s">
        <v>32</v>
      </c>
      <c r="BP17" s="161" t="s">
        <v>32</v>
      </c>
      <c r="BQ17" s="161" t="s">
        <v>32</v>
      </c>
      <c r="BR17" s="161" t="s">
        <v>32</v>
      </c>
      <c r="BS17" s="70"/>
      <c r="BT17" s="32" t="str">
        <f>IF(AD17="Athlete Name","",AD17)</f>
        <v/>
      </c>
      <c r="BU17" s="24">
        <v>1</v>
      </c>
      <c r="BV17" s="56"/>
    </row>
    <row r="18" spans="2:74" x14ac:dyDescent="0.2">
      <c r="B18" s="41"/>
      <c r="C18" s="116"/>
      <c r="D18" s="129"/>
      <c r="E18" s="130"/>
      <c r="F18" s="108"/>
      <c r="G18" s="131"/>
      <c r="H18" s="120"/>
      <c r="I18" s="143" t="str">
        <f>IF(SUM(AF18:AJ18)=0,"",SUM(AF18:AJ18))</f>
        <v/>
      </c>
      <c r="J18" s="145" t="s">
        <v>42</v>
      </c>
      <c r="K18" s="116" t="str">
        <f>IFERROR(LARGE((AL18:BR18),1),"")</f>
        <v/>
      </c>
      <c r="L18" s="108" t="str">
        <f>IFERROR(LARGE((AL18:BR18),2),"")</f>
        <v/>
      </c>
      <c r="M18" s="108" t="str">
        <f>IFERROR(LARGE((AL18:BR18),3),"")</f>
        <v/>
      </c>
      <c r="N18" s="108" t="str">
        <f>IFERROR(LARGE((AL18:BR18),4),"")</f>
        <v/>
      </c>
      <c r="O18" s="131" t="str">
        <f>IFERROR(LARGE((AL18:BR18),5),"")</f>
        <v/>
      </c>
      <c r="P18" s="108"/>
      <c r="Q18" s="148"/>
      <c r="R18" s="149"/>
      <c r="S18" s="120"/>
      <c r="T18" s="107" t="str">
        <f>IF(U17="","",1)</f>
        <v/>
      </c>
      <c r="U18" s="111" t="str">
        <f>IF(U17="","",1)</f>
        <v/>
      </c>
      <c r="V18" s="109" t="str">
        <f>IF(U17="","",1)</f>
        <v/>
      </c>
      <c r="W18" s="120"/>
      <c r="X18" s="130"/>
      <c r="Y18" s="131"/>
      <c r="Z18" s="46"/>
      <c r="AB18" s="50"/>
      <c r="AC18" s="23"/>
      <c r="AD18" s="32"/>
      <c r="AF18" s="23" t="s">
        <v>42</v>
      </c>
      <c r="AG18" s="1" t="s">
        <v>42</v>
      </c>
      <c r="AH18" s="1" t="s">
        <v>42</v>
      </c>
      <c r="AI18" s="1" t="s">
        <v>42</v>
      </c>
      <c r="AJ18" s="24" t="s">
        <v>42</v>
      </c>
      <c r="AK18" s="72"/>
      <c r="AL18" s="23" t="s">
        <v>42</v>
      </c>
      <c r="AM18" s="23" t="s">
        <v>42</v>
      </c>
      <c r="AN18" s="23" t="s">
        <v>42</v>
      </c>
      <c r="AO18" s="23" t="s">
        <v>42</v>
      </c>
      <c r="AP18" s="23" t="s">
        <v>42</v>
      </c>
      <c r="AQ18" s="23" t="s">
        <v>42</v>
      </c>
      <c r="AR18" s="23" t="s">
        <v>42</v>
      </c>
      <c r="AS18" s="23" t="s">
        <v>42</v>
      </c>
      <c r="AT18" s="23" t="s">
        <v>42</v>
      </c>
      <c r="AU18" s="23" t="s">
        <v>42</v>
      </c>
      <c r="AV18" s="23" t="s">
        <v>42</v>
      </c>
      <c r="AW18" s="23" t="s">
        <v>42</v>
      </c>
      <c r="AX18" s="23" t="s">
        <v>42</v>
      </c>
      <c r="AY18" s="23" t="s">
        <v>42</v>
      </c>
      <c r="AZ18" s="23" t="s">
        <v>42</v>
      </c>
      <c r="BA18" s="23" t="s">
        <v>42</v>
      </c>
      <c r="BB18" s="23" t="s">
        <v>42</v>
      </c>
      <c r="BC18" s="23" t="s">
        <v>42</v>
      </c>
      <c r="BD18" s="23" t="s">
        <v>42</v>
      </c>
      <c r="BE18" s="23" t="s">
        <v>42</v>
      </c>
      <c r="BF18" s="23" t="s">
        <v>42</v>
      </c>
      <c r="BG18" s="23" t="s">
        <v>42</v>
      </c>
      <c r="BH18" s="23" t="s">
        <v>42</v>
      </c>
      <c r="BI18" s="23" t="s">
        <v>42</v>
      </c>
      <c r="BJ18" s="23" t="s">
        <v>42</v>
      </c>
      <c r="BK18" s="23" t="s">
        <v>42</v>
      </c>
      <c r="BL18" s="23" t="s">
        <v>42</v>
      </c>
      <c r="BM18" s="23" t="s">
        <v>42</v>
      </c>
      <c r="BN18" s="23" t="s">
        <v>42</v>
      </c>
      <c r="BO18" s="23" t="s">
        <v>42</v>
      </c>
      <c r="BP18" s="23" t="s">
        <v>42</v>
      </c>
      <c r="BQ18" s="23" t="s">
        <v>42</v>
      </c>
      <c r="BR18" s="23" t="s">
        <v>42</v>
      </c>
      <c r="BS18" s="70"/>
      <c r="BT18" s="32"/>
      <c r="BU18" s="24"/>
      <c r="BV18" s="56"/>
    </row>
    <row r="19" spans="2:74" s="62" customFormat="1" ht="8.5" customHeight="1" thickBot="1" x14ac:dyDescent="0.25">
      <c r="B19" s="65"/>
      <c r="C19" s="118"/>
      <c r="D19" s="132"/>
      <c r="E19" s="133"/>
      <c r="F19" s="167"/>
      <c r="G19" s="134"/>
      <c r="H19" s="146"/>
      <c r="I19" s="147"/>
      <c r="J19" s="146"/>
      <c r="K19" s="150"/>
      <c r="L19" s="113"/>
      <c r="M19" s="113"/>
      <c r="N19" s="113"/>
      <c r="O19" s="151"/>
      <c r="P19" s="146"/>
      <c r="Q19" s="152"/>
      <c r="R19" s="153"/>
      <c r="S19" s="146"/>
      <c r="T19" s="112" t="str">
        <f>IF(U17="","",1)</f>
        <v/>
      </c>
      <c r="U19" s="113" t="str">
        <f>IF(U17="","",1)</f>
        <v/>
      </c>
      <c r="V19" s="114" t="str">
        <f>IF(U17="","",1)</f>
        <v/>
      </c>
      <c r="W19" s="146"/>
      <c r="X19" s="132"/>
      <c r="Y19" s="159"/>
      <c r="Z19" s="64"/>
      <c r="AB19" s="66"/>
      <c r="AC19" s="60"/>
      <c r="AD19" s="92"/>
      <c r="AF19" s="97"/>
      <c r="AG19" s="98"/>
      <c r="AH19" s="98"/>
      <c r="AI19" s="98"/>
      <c r="AJ19" s="162"/>
      <c r="AL19" s="97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162"/>
      <c r="BS19" s="71"/>
      <c r="BT19" s="100"/>
      <c r="BU19" s="63"/>
      <c r="BV19" s="67"/>
    </row>
    <row r="20" spans="2:74" ht="8.5" customHeight="1" thickTop="1" thickBot="1" x14ac:dyDescent="0.25">
      <c r="B20" s="41"/>
      <c r="C20" s="116"/>
      <c r="D20" s="129"/>
      <c r="E20" s="130"/>
      <c r="F20" s="108"/>
      <c r="G20" s="131"/>
      <c r="H20" s="120"/>
      <c r="I20" s="143"/>
      <c r="J20" s="120"/>
      <c r="K20" s="116"/>
      <c r="L20" s="108"/>
      <c r="M20" s="108"/>
      <c r="N20" s="108"/>
      <c r="O20" s="131"/>
      <c r="P20" s="108"/>
      <c r="Q20" s="148"/>
      <c r="R20" s="149"/>
      <c r="S20" s="120"/>
      <c r="T20" s="107" t="str">
        <f>IF(U21="","",1)</f>
        <v/>
      </c>
      <c r="U20" s="108" t="str">
        <f>IF(U21="","",1)</f>
        <v/>
      </c>
      <c r="V20" s="109" t="str">
        <f>IF(U21="","",1)</f>
        <v/>
      </c>
      <c r="W20" s="120"/>
      <c r="X20" s="130"/>
      <c r="Y20" s="131"/>
      <c r="Z20" s="46"/>
      <c r="AB20" s="50"/>
      <c r="AC20" s="23"/>
      <c r="AD20" s="78"/>
      <c r="AF20" s="79"/>
      <c r="AG20" s="80"/>
      <c r="AH20" s="80"/>
      <c r="AI20" s="81"/>
      <c r="AJ20" s="82"/>
      <c r="AL20" s="84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6"/>
      <c r="BS20" s="70"/>
      <c r="BT20" s="78"/>
      <c r="BU20" s="24"/>
      <c r="BV20" s="56"/>
    </row>
    <row r="21" spans="2:74" ht="16" thickTop="1" x14ac:dyDescent="0.2">
      <c r="B21" s="41"/>
      <c r="C21" s="116">
        <v>2</v>
      </c>
      <c r="D21" s="129" t="str">
        <f>IF(AD21="Athlete Name","",AD21)</f>
        <v/>
      </c>
      <c r="E21" s="130"/>
      <c r="F21" s="108" t="str">
        <f>IF(COUNT(AL21,AM21,AN21,AO21,AP21,AQ21,AR21,AS21,AT21,AU21,AV21,AW21,AX21,AY21,AZ21,BA21,BB21,BC21,BD21,BE21,BF21,BG21,BH21)=0,"", COUNT(AL21,AM21,AN21,AO21,AP21,AQ21,AR21,AS21,AT21,AU21,AV21,AW21,AX21,AY21,AZ21,BA21,BB21,BC21,BD21,BE21,BF21,BG21,BH21))</f>
        <v/>
      </c>
      <c r="G21" s="131" t="str">
        <f>_xlfn.IFS(F21="","",F21=1,1,F21=2,2,F21=3,3,F21=4,4,F21=5,5,F21&gt;5,5)</f>
        <v/>
      </c>
      <c r="H21" s="120"/>
      <c r="I21" s="143"/>
      <c r="J21" s="145" t="s">
        <v>32</v>
      </c>
      <c r="K21" s="116" t="str">
        <f t="shared" ref="K21:K105" si="5">IFERROR(LARGE((AL21:BR21),1),"")</f>
        <v/>
      </c>
      <c r="L21" s="108" t="str">
        <f t="shared" ref="L21:L105" si="6">IFERROR(LARGE((AL21:BR21),2),"")</f>
        <v/>
      </c>
      <c r="M21" s="108" t="str">
        <f t="shared" ref="M21:M105" si="7">IFERROR(LARGE((AL21:BR21),3),"")</f>
        <v/>
      </c>
      <c r="N21" s="108" t="str">
        <f t="shared" ref="N21:N105" si="8">IFERROR(LARGE((AL21:BR21),4),"")</f>
        <v/>
      </c>
      <c r="O21" s="131" t="str">
        <f t="shared" ref="O21:O105" si="9">IFERROR(LARGE((AL21:BR21),5),"")</f>
        <v/>
      </c>
      <c r="P21" s="108"/>
      <c r="Q21" s="148" t="str">
        <f>IFERROR(AVERAGEIF(K21:O21,"&gt;0"),"")</f>
        <v/>
      </c>
      <c r="R21" s="149" t="str">
        <f>IF(SUM(AF22:AJ22,K22:O22)=0,"",SUM(AF22:AJ22,K22:O22))</f>
        <v/>
      </c>
      <c r="S21" s="120"/>
      <c r="T21" s="107" t="str">
        <f>IF(U21="","",1)</f>
        <v/>
      </c>
      <c r="U21" s="110" t="str">
        <f>IF(SUM(Q21:R21)=0,"",SUM(Q21:R21))</f>
        <v/>
      </c>
      <c r="V21" s="109" t="str">
        <f>IF(U21="","",1)</f>
        <v/>
      </c>
      <c r="W21" s="120"/>
      <c r="X21" s="130" t="str">
        <f t="shared" ref="X21:X84" si="10">IF(AD21="Athlete Name","",AD21)</f>
        <v/>
      </c>
      <c r="Y21" s="131"/>
      <c r="Z21" s="46"/>
      <c r="AB21" s="50"/>
      <c r="AC21" s="23">
        <v>2</v>
      </c>
      <c r="AD21" s="32" t="s">
        <v>40</v>
      </c>
      <c r="AF21" s="23"/>
      <c r="AG21" s="1"/>
      <c r="AH21" s="1"/>
      <c r="AI21" s="1"/>
      <c r="AJ21" s="24"/>
      <c r="AK21" s="69"/>
      <c r="AL21" s="161" t="s">
        <v>32</v>
      </c>
      <c r="AM21" s="161" t="s">
        <v>32</v>
      </c>
      <c r="AN21" s="161" t="s">
        <v>32</v>
      </c>
      <c r="AO21" s="161" t="s">
        <v>32</v>
      </c>
      <c r="AP21" s="161" t="s">
        <v>32</v>
      </c>
      <c r="AQ21" s="161" t="s">
        <v>32</v>
      </c>
      <c r="AR21" s="161" t="s">
        <v>32</v>
      </c>
      <c r="AS21" s="161" t="s">
        <v>32</v>
      </c>
      <c r="AT21" s="161" t="s">
        <v>32</v>
      </c>
      <c r="AU21" s="161" t="s">
        <v>32</v>
      </c>
      <c r="AV21" s="161" t="s">
        <v>32</v>
      </c>
      <c r="AW21" s="161" t="s">
        <v>32</v>
      </c>
      <c r="AX21" s="161" t="s">
        <v>32</v>
      </c>
      <c r="AY21" s="161" t="s">
        <v>32</v>
      </c>
      <c r="AZ21" s="161" t="s">
        <v>32</v>
      </c>
      <c r="BA21" s="161" t="s">
        <v>32</v>
      </c>
      <c r="BB21" s="161" t="s">
        <v>32</v>
      </c>
      <c r="BC21" s="161" t="s">
        <v>32</v>
      </c>
      <c r="BD21" s="161" t="s">
        <v>32</v>
      </c>
      <c r="BE21" s="161" t="s">
        <v>32</v>
      </c>
      <c r="BF21" s="161" t="s">
        <v>32</v>
      </c>
      <c r="BG21" s="161" t="s">
        <v>32</v>
      </c>
      <c r="BH21" s="161" t="s">
        <v>32</v>
      </c>
      <c r="BI21" s="161" t="s">
        <v>32</v>
      </c>
      <c r="BJ21" s="161" t="s">
        <v>32</v>
      </c>
      <c r="BK21" s="161" t="s">
        <v>32</v>
      </c>
      <c r="BL21" s="161" t="s">
        <v>32</v>
      </c>
      <c r="BM21" s="161" t="s">
        <v>32</v>
      </c>
      <c r="BN21" s="161" t="s">
        <v>32</v>
      </c>
      <c r="BO21" s="161" t="s">
        <v>32</v>
      </c>
      <c r="BP21" s="161" t="s">
        <v>32</v>
      </c>
      <c r="BQ21" s="161" t="s">
        <v>32</v>
      </c>
      <c r="BR21" s="161" t="s">
        <v>32</v>
      </c>
      <c r="BS21" s="70"/>
      <c r="BT21" s="32" t="str">
        <f t="shared" ref="BT21:BT84" si="11">IF(AD21="Athlete Name","",AD21)</f>
        <v/>
      </c>
      <c r="BU21" s="24">
        <v>2</v>
      </c>
      <c r="BV21" s="56"/>
    </row>
    <row r="22" spans="2:74" x14ac:dyDescent="0.2">
      <c r="B22" s="41"/>
      <c r="C22" s="116"/>
      <c r="D22" s="129"/>
      <c r="E22" s="130"/>
      <c r="F22" s="108"/>
      <c r="G22" s="131"/>
      <c r="H22" s="120"/>
      <c r="I22" s="143" t="str">
        <f>IF(SUM(AF22:AJ22)=0,"",SUM(AF22:AJ22))</f>
        <v/>
      </c>
      <c r="J22" s="145" t="s">
        <v>42</v>
      </c>
      <c r="K22" s="116" t="str">
        <f t="shared" si="5"/>
        <v/>
      </c>
      <c r="L22" s="108" t="str">
        <f t="shared" si="6"/>
        <v/>
      </c>
      <c r="M22" s="108" t="str">
        <f t="shared" si="7"/>
        <v/>
      </c>
      <c r="N22" s="108" t="str">
        <f t="shared" si="8"/>
        <v/>
      </c>
      <c r="O22" s="131" t="str">
        <f t="shared" si="9"/>
        <v/>
      </c>
      <c r="P22" s="108"/>
      <c r="Q22" s="148"/>
      <c r="R22" s="149"/>
      <c r="S22" s="120"/>
      <c r="T22" s="107" t="str">
        <f>IF(U21="","",1)</f>
        <v/>
      </c>
      <c r="U22" s="111" t="str">
        <f>IF(U21="","",1)</f>
        <v/>
      </c>
      <c r="V22" s="109" t="str">
        <f>IF(U21="","",1)</f>
        <v/>
      </c>
      <c r="W22" s="120"/>
      <c r="X22" s="130"/>
      <c r="Y22" s="131"/>
      <c r="Z22" s="46"/>
      <c r="AB22" s="50"/>
      <c r="AC22" s="23"/>
      <c r="AD22" s="32"/>
      <c r="AF22" s="23" t="s">
        <v>42</v>
      </c>
      <c r="AG22" s="1" t="s">
        <v>42</v>
      </c>
      <c r="AH22" s="1" t="s">
        <v>42</v>
      </c>
      <c r="AI22" s="1" t="s">
        <v>42</v>
      </c>
      <c r="AJ22" s="24" t="s">
        <v>42</v>
      </c>
      <c r="AK22" s="69"/>
      <c r="AL22" s="23" t="s">
        <v>42</v>
      </c>
      <c r="AM22" s="23" t="s">
        <v>42</v>
      </c>
      <c r="AN22" s="23" t="s">
        <v>42</v>
      </c>
      <c r="AO22" s="23" t="s">
        <v>42</v>
      </c>
      <c r="AP22" s="23" t="s">
        <v>42</v>
      </c>
      <c r="AQ22" s="23" t="s">
        <v>42</v>
      </c>
      <c r="AR22" s="23" t="s">
        <v>42</v>
      </c>
      <c r="AS22" s="23" t="s">
        <v>42</v>
      </c>
      <c r="AT22" s="23" t="s">
        <v>42</v>
      </c>
      <c r="AU22" s="23" t="s">
        <v>42</v>
      </c>
      <c r="AV22" s="23" t="s">
        <v>42</v>
      </c>
      <c r="AW22" s="23" t="s">
        <v>42</v>
      </c>
      <c r="AX22" s="23" t="s">
        <v>42</v>
      </c>
      <c r="AY22" s="23" t="s">
        <v>42</v>
      </c>
      <c r="AZ22" s="23" t="s">
        <v>42</v>
      </c>
      <c r="BA22" s="23" t="s">
        <v>42</v>
      </c>
      <c r="BB22" s="23" t="s">
        <v>42</v>
      </c>
      <c r="BC22" s="23" t="s">
        <v>42</v>
      </c>
      <c r="BD22" s="23" t="s">
        <v>42</v>
      </c>
      <c r="BE22" s="23" t="s">
        <v>42</v>
      </c>
      <c r="BF22" s="23" t="s">
        <v>42</v>
      </c>
      <c r="BG22" s="23" t="s">
        <v>42</v>
      </c>
      <c r="BH22" s="23" t="s">
        <v>42</v>
      </c>
      <c r="BI22" s="23" t="s">
        <v>42</v>
      </c>
      <c r="BJ22" s="23" t="s">
        <v>42</v>
      </c>
      <c r="BK22" s="23" t="s">
        <v>42</v>
      </c>
      <c r="BL22" s="23" t="s">
        <v>42</v>
      </c>
      <c r="BM22" s="23" t="s">
        <v>42</v>
      </c>
      <c r="BN22" s="23" t="s">
        <v>42</v>
      </c>
      <c r="BO22" s="23" t="s">
        <v>42</v>
      </c>
      <c r="BP22" s="23" t="s">
        <v>42</v>
      </c>
      <c r="BQ22" s="23" t="s">
        <v>42</v>
      </c>
      <c r="BR22" s="23" t="s">
        <v>42</v>
      </c>
      <c r="BS22" s="70"/>
      <c r="BT22" s="32"/>
      <c r="BU22" s="24"/>
      <c r="BV22" s="56"/>
    </row>
    <row r="23" spans="2:74" s="62" customFormat="1" ht="8.5" customHeight="1" thickBot="1" x14ac:dyDescent="0.25">
      <c r="B23" s="65"/>
      <c r="C23" s="118"/>
      <c r="D23" s="132"/>
      <c r="E23" s="133"/>
      <c r="F23" s="167"/>
      <c r="G23" s="134"/>
      <c r="H23" s="146"/>
      <c r="I23" s="147"/>
      <c r="J23" s="146"/>
      <c r="K23" s="150"/>
      <c r="L23" s="113"/>
      <c r="M23" s="113"/>
      <c r="N23" s="113"/>
      <c r="O23" s="151"/>
      <c r="P23" s="146"/>
      <c r="Q23" s="152"/>
      <c r="R23" s="153"/>
      <c r="S23" s="146"/>
      <c r="T23" s="112" t="str">
        <f>IF(U21="","",1)</f>
        <v/>
      </c>
      <c r="U23" s="113" t="str">
        <f>IF(U21="","",1)</f>
        <v/>
      </c>
      <c r="V23" s="114" t="str">
        <f>IF(U21="","",1)</f>
        <v/>
      </c>
      <c r="W23" s="146"/>
      <c r="X23" s="132"/>
      <c r="Y23" s="159"/>
      <c r="Z23" s="64"/>
      <c r="AB23" s="66"/>
      <c r="AC23" s="60"/>
      <c r="AD23" s="83"/>
      <c r="AF23" s="104"/>
      <c r="AG23" s="105"/>
      <c r="AH23" s="105"/>
      <c r="AI23" s="105"/>
      <c r="AJ23" s="106"/>
      <c r="AL23" s="104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6"/>
      <c r="BS23" s="71"/>
      <c r="BT23" s="90"/>
      <c r="BU23" s="63"/>
      <c r="BV23" s="67"/>
    </row>
    <row r="24" spans="2:74" ht="8.5" customHeight="1" thickTop="1" x14ac:dyDescent="0.2">
      <c r="B24" s="41"/>
      <c r="C24" s="116"/>
      <c r="D24" s="129"/>
      <c r="E24" s="130"/>
      <c r="F24" s="108"/>
      <c r="G24" s="131"/>
      <c r="H24" s="120"/>
      <c r="I24" s="143"/>
      <c r="J24" s="120"/>
      <c r="K24" s="116"/>
      <c r="L24" s="108"/>
      <c r="M24" s="108"/>
      <c r="N24" s="108"/>
      <c r="O24" s="131"/>
      <c r="P24" s="108"/>
      <c r="Q24" s="148"/>
      <c r="R24" s="149"/>
      <c r="S24" s="120"/>
      <c r="T24" s="107" t="str">
        <f t="shared" ref="T24" si="12">IF(U25="","",1)</f>
        <v/>
      </c>
      <c r="U24" s="108" t="str">
        <f t="shared" ref="U24" si="13">IF(U25="","",1)</f>
        <v/>
      </c>
      <c r="V24" s="109" t="str">
        <f t="shared" ref="V24" si="14">IF(U25="","",1)</f>
        <v/>
      </c>
      <c r="W24" s="120"/>
      <c r="X24" s="130"/>
      <c r="Y24" s="131"/>
      <c r="Z24" s="46"/>
      <c r="AB24" s="50"/>
      <c r="AC24" s="23"/>
      <c r="AD24" s="93"/>
      <c r="AF24" s="94"/>
      <c r="AG24" s="95"/>
      <c r="AH24" s="95"/>
      <c r="AI24" s="95"/>
      <c r="AJ24" s="96"/>
      <c r="AL24" s="94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9"/>
      <c r="BJ24" s="99"/>
      <c r="BK24" s="99"/>
      <c r="BL24" s="99"/>
      <c r="BM24" s="99"/>
      <c r="BN24" s="99"/>
      <c r="BO24" s="99"/>
      <c r="BP24" s="99"/>
      <c r="BQ24" s="99"/>
      <c r="BR24" s="96"/>
      <c r="BS24" s="70"/>
      <c r="BT24" s="93"/>
      <c r="BU24" s="24"/>
      <c r="BV24" s="56"/>
    </row>
    <row r="25" spans="2:74" x14ac:dyDescent="0.2">
      <c r="B25" s="41"/>
      <c r="C25" s="116">
        <v>3</v>
      </c>
      <c r="D25" s="129" t="str">
        <f t="shared" ref="D25:D88" si="15">IF(AD25="Athlete Name","",AD25)</f>
        <v/>
      </c>
      <c r="E25" s="130"/>
      <c r="F25" s="108" t="str">
        <f t="shared" ref="F25:F88" si="16">IF(COUNT(AL25,AM25,AN25,AO25,AP25,AQ25,AR25,AS25,AT25,AU25,AV25,AW25,AX25,AY25,AZ25,BA25,BB25,BC25,BD25,BE25,BF25,BG25,BH25)=0,"", COUNT(AL25,AM25,AN25,AO25,AP25,AQ25,AR25,AS25,AT25,AU25,AV25,AW25,AX25,AY25,AZ25,BA25,BB25,BC25,BD25,BE25,BF25,BG25,BH25))</f>
        <v/>
      </c>
      <c r="G25" s="131" t="str">
        <f t="shared" ref="G25:G88" si="17">_xlfn.IFS(F25="","",F25=1,1,F25=2,2,F25=3,3,F25=4,4,F25=5,5,F25&gt;5,5)</f>
        <v/>
      </c>
      <c r="H25" s="120"/>
      <c r="I25" s="143"/>
      <c r="J25" s="145" t="s">
        <v>32</v>
      </c>
      <c r="K25" s="116" t="str">
        <f t="shared" si="5"/>
        <v/>
      </c>
      <c r="L25" s="108" t="str">
        <f t="shared" si="6"/>
        <v/>
      </c>
      <c r="M25" s="108" t="str">
        <f t="shared" si="7"/>
        <v/>
      </c>
      <c r="N25" s="108" t="str">
        <f t="shared" si="8"/>
        <v/>
      </c>
      <c r="O25" s="131" t="str">
        <f t="shared" si="9"/>
        <v/>
      </c>
      <c r="P25" s="108"/>
      <c r="Q25" s="148" t="str">
        <f t="shared" ref="Q25:Q88" si="18">IFERROR(AVERAGEIF(K25:O25,"&gt;0"),"")</f>
        <v/>
      </c>
      <c r="R25" s="149" t="str">
        <f t="shared" ref="R25:R88" si="19">IF(SUM(AF26:AJ26,K26:O26)=0,"",SUM(AF26:AJ26,K26:O26))</f>
        <v/>
      </c>
      <c r="S25" s="120"/>
      <c r="T25" s="107" t="str">
        <f t="shared" ref="T25" si="20">IF(U25="","",1)</f>
        <v/>
      </c>
      <c r="U25" s="110" t="str">
        <f t="shared" ref="U25" si="21">IF(SUM(Q25:R25)=0,"",SUM(Q25:R25))</f>
        <v/>
      </c>
      <c r="V25" s="109" t="str">
        <f t="shared" ref="V25" si="22">IF(U25="","",1)</f>
        <v/>
      </c>
      <c r="W25" s="120"/>
      <c r="X25" s="130" t="str">
        <f t="shared" si="10"/>
        <v/>
      </c>
      <c r="Y25" s="131"/>
      <c r="Z25" s="46"/>
      <c r="AB25" s="50"/>
      <c r="AC25" s="23">
        <v>3</v>
      </c>
      <c r="AD25" s="32" t="s">
        <v>40</v>
      </c>
      <c r="AF25" s="23"/>
      <c r="AG25" s="1"/>
      <c r="AH25" s="1"/>
      <c r="AI25" s="1"/>
      <c r="AJ25" s="24"/>
      <c r="AK25" s="69"/>
      <c r="AL25" s="161" t="s">
        <v>32</v>
      </c>
      <c r="AM25" s="161" t="s">
        <v>32</v>
      </c>
      <c r="AN25" s="161" t="s">
        <v>32</v>
      </c>
      <c r="AO25" s="161" t="s">
        <v>32</v>
      </c>
      <c r="AP25" s="161" t="s">
        <v>32</v>
      </c>
      <c r="AQ25" s="161" t="s">
        <v>32</v>
      </c>
      <c r="AR25" s="161" t="s">
        <v>32</v>
      </c>
      <c r="AS25" s="161" t="s">
        <v>32</v>
      </c>
      <c r="AT25" s="161" t="s">
        <v>32</v>
      </c>
      <c r="AU25" s="161" t="s">
        <v>32</v>
      </c>
      <c r="AV25" s="161" t="s">
        <v>32</v>
      </c>
      <c r="AW25" s="161" t="s">
        <v>32</v>
      </c>
      <c r="AX25" s="161" t="s">
        <v>32</v>
      </c>
      <c r="AY25" s="161" t="s">
        <v>32</v>
      </c>
      <c r="AZ25" s="161" t="s">
        <v>32</v>
      </c>
      <c r="BA25" s="161" t="s">
        <v>32</v>
      </c>
      <c r="BB25" s="161" t="s">
        <v>32</v>
      </c>
      <c r="BC25" s="161" t="s">
        <v>32</v>
      </c>
      <c r="BD25" s="161" t="s">
        <v>32</v>
      </c>
      <c r="BE25" s="161" t="s">
        <v>32</v>
      </c>
      <c r="BF25" s="161" t="s">
        <v>32</v>
      </c>
      <c r="BG25" s="161" t="s">
        <v>32</v>
      </c>
      <c r="BH25" s="161" t="s">
        <v>32</v>
      </c>
      <c r="BI25" s="161" t="s">
        <v>32</v>
      </c>
      <c r="BJ25" s="161" t="s">
        <v>32</v>
      </c>
      <c r="BK25" s="161" t="s">
        <v>32</v>
      </c>
      <c r="BL25" s="161" t="s">
        <v>32</v>
      </c>
      <c r="BM25" s="161" t="s">
        <v>32</v>
      </c>
      <c r="BN25" s="161" t="s">
        <v>32</v>
      </c>
      <c r="BO25" s="161" t="s">
        <v>32</v>
      </c>
      <c r="BP25" s="161" t="s">
        <v>32</v>
      </c>
      <c r="BQ25" s="161" t="s">
        <v>32</v>
      </c>
      <c r="BR25" s="161" t="s">
        <v>32</v>
      </c>
      <c r="BS25" s="70"/>
      <c r="BT25" s="32" t="str">
        <f t="shared" si="11"/>
        <v/>
      </c>
      <c r="BU25" s="24">
        <v>3</v>
      </c>
      <c r="BV25" s="56"/>
    </row>
    <row r="26" spans="2:74" x14ac:dyDescent="0.2">
      <c r="B26" s="41"/>
      <c r="C26" s="116"/>
      <c r="D26" s="129"/>
      <c r="E26" s="130"/>
      <c r="F26" s="108"/>
      <c r="G26" s="131"/>
      <c r="H26" s="120"/>
      <c r="I26" s="143" t="str">
        <f>IF(SUM(AF26:AJ26)=0,"",SUM(AF26:AJ26))</f>
        <v/>
      </c>
      <c r="J26" s="145" t="s">
        <v>42</v>
      </c>
      <c r="K26" s="116" t="str">
        <f t="shared" si="5"/>
        <v/>
      </c>
      <c r="L26" s="108" t="str">
        <f t="shared" si="6"/>
        <v/>
      </c>
      <c r="M26" s="108" t="str">
        <f t="shared" si="7"/>
        <v/>
      </c>
      <c r="N26" s="108" t="str">
        <f t="shared" si="8"/>
        <v/>
      </c>
      <c r="O26" s="131" t="str">
        <f t="shared" si="9"/>
        <v/>
      </c>
      <c r="P26" s="108"/>
      <c r="Q26" s="148"/>
      <c r="R26" s="149"/>
      <c r="S26" s="120"/>
      <c r="T26" s="107" t="str">
        <f t="shared" ref="T26" si="23">IF(U25="","",1)</f>
        <v/>
      </c>
      <c r="U26" s="111" t="str">
        <f t="shared" ref="U26" si="24">IF(U25="","",1)</f>
        <v/>
      </c>
      <c r="V26" s="109" t="str">
        <f t="shared" ref="V26" si="25">IF(U25="","",1)</f>
        <v/>
      </c>
      <c r="W26" s="120"/>
      <c r="X26" s="130"/>
      <c r="Y26" s="131"/>
      <c r="Z26" s="46"/>
      <c r="AB26" s="50"/>
      <c r="AC26" s="23"/>
      <c r="AD26" s="32"/>
      <c r="AF26" s="23" t="s">
        <v>42</v>
      </c>
      <c r="AG26" s="1" t="s">
        <v>42</v>
      </c>
      <c r="AH26" s="1" t="s">
        <v>42</v>
      </c>
      <c r="AI26" s="1" t="s">
        <v>42</v>
      </c>
      <c r="AJ26" s="24" t="s">
        <v>42</v>
      </c>
      <c r="AK26" s="69"/>
      <c r="AL26" s="23" t="s">
        <v>42</v>
      </c>
      <c r="AM26" s="23" t="s">
        <v>42</v>
      </c>
      <c r="AN26" s="23" t="s">
        <v>42</v>
      </c>
      <c r="AO26" s="23" t="s">
        <v>42</v>
      </c>
      <c r="AP26" s="23" t="s">
        <v>42</v>
      </c>
      <c r="AQ26" s="23" t="s">
        <v>42</v>
      </c>
      <c r="AR26" s="23" t="s">
        <v>42</v>
      </c>
      <c r="AS26" s="23" t="s">
        <v>42</v>
      </c>
      <c r="AT26" s="23" t="s">
        <v>42</v>
      </c>
      <c r="AU26" s="23" t="s">
        <v>42</v>
      </c>
      <c r="AV26" s="23" t="s">
        <v>42</v>
      </c>
      <c r="AW26" s="23" t="s">
        <v>42</v>
      </c>
      <c r="AX26" s="23" t="s">
        <v>42</v>
      </c>
      <c r="AY26" s="23" t="s">
        <v>42</v>
      </c>
      <c r="AZ26" s="23" t="s">
        <v>42</v>
      </c>
      <c r="BA26" s="23" t="s">
        <v>42</v>
      </c>
      <c r="BB26" s="23" t="s">
        <v>42</v>
      </c>
      <c r="BC26" s="23" t="s">
        <v>42</v>
      </c>
      <c r="BD26" s="23" t="s">
        <v>42</v>
      </c>
      <c r="BE26" s="23" t="s">
        <v>42</v>
      </c>
      <c r="BF26" s="23" t="s">
        <v>42</v>
      </c>
      <c r="BG26" s="23" t="s">
        <v>42</v>
      </c>
      <c r="BH26" s="23" t="s">
        <v>42</v>
      </c>
      <c r="BI26" s="23" t="s">
        <v>42</v>
      </c>
      <c r="BJ26" s="23" t="s">
        <v>42</v>
      </c>
      <c r="BK26" s="23" t="s">
        <v>42</v>
      </c>
      <c r="BL26" s="23" t="s">
        <v>42</v>
      </c>
      <c r="BM26" s="23" t="s">
        <v>42</v>
      </c>
      <c r="BN26" s="23" t="s">
        <v>42</v>
      </c>
      <c r="BO26" s="23" t="s">
        <v>42</v>
      </c>
      <c r="BP26" s="23" t="s">
        <v>42</v>
      </c>
      <c r="BQ26" s="23" t="s">
        <v>42</v>
      </c>
      <c r="BR26" s="23" t="s">
        <v>42</v>
      </c>
      <c r="BS26" s="70"/>
      <c r="BT26" s="32"/>
      <c r="BU26" s="24"/>
      <c r="BV26" s="56"/>
    </row>
    <row r="27" spans="2:74" s="62" customFormat="1" ht="8.5" customHeight="1" thickBot="1" x14ac:dyDescent="0.25">
      <c r="B27" s="65"/>
      <c r="C27" s="118"/>
      <c r="D27" s="132"/>
      <c r="E27" s="133"/>
      <c r="F27" s="167"/>
      <c r="G27" s="134"/>
      <c r="H27" s="146"/>
      <c r="I27" s="147"/>
      <c r="J27" s="146"/>
      <c r="K27" s="150"/>
      <c r="L27" s="113"/>
      <c r="M27" s="113"/>
      <c r="N27" s="113"/>
      <c r="O27" s="151"/>
      <c r="P27" s="146"/>
      <c r="Q27" s="152"/>
      <c r="R27" s="153"/>
      <c r="S27" s="146"/>
      <c r="T27" s="112" t="str">
        <f t="shared" ref="T27" si="26">IF(U25="","",1)</f>
        <v/>
      </c>
      <c r="U27" s="113" t="str">
        <f t="shared" ref="U27" si="27">IF(U25="","",1)</f>
        <v/>
      </c>
      <c r="V27" s="114" t="str">
        <f t="shared" ref="V27" si="28">IF(U25="","",1)</f>
        <v/>
      </c>
      <c r="W27" s="146"/>
      <c r="X27" s="132"/>
      <c r="Y27" s="159"/>
      <c r="Z27" s="64"/>
      <c r="AB27" s="66"/>
      <c r="AC27" s="60"/>
      <c r="AD27" s="92"/>
      <c r="AF27" s="97"/>
      <c r="AG27" s="98"/>
      <c r="AH27" s="98"/>
      <c r="AI27" s="98"/>
      <c r="AJ27" s="162"/>
      <c r="AL27" s="97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162"/>
      <c r="BS27" s="71"/>
      <c r="BT27" s="100"/>
      <c r="BU27" s="63"/>
      <c r="BV27" s="67"/>
    </row>
    <row r="28" spans="2:74" ht="8.5" customHeight="1" thickTop="1" x14ac:dyDescent="0.2">
      <c r="B28" s="41"/>
      <c r="C28" s="116"/>
      <c r="D28" s="129"/>
      <c r="E28" s="130"/>
      <c r="F28" s="108"/>
      <c r="G28" s="131"/>
      <c r="H28" s="120"/>
      <c r="I28" s="143"/>
      <c r="J28" s="120"/>
      <c r="K28" s="116"/>
      <c r="L28" s="108"/>
      <c r="M28" s="108"/>
      <c r="N28" s="108"/>
      <c r="O28" s="131"/>
      <c r="P28" s="108"/>
      <c r="Q28" s="148"/>
      <c r="R28" s="149"/>
      <c r="S28" s="120"/>
      <c r="T28" s="107" t="str">
        <f t="shared" ref="T28" si="29">IF(U29="","",1)</f>
        <v/>
      </c>
      <c r="U28" s="108" t="str">
        <f t="shared" ref="U28" si="30">IF(U29="","",1)</f>
        <v/>
      </c>
      <c r="V28" s="109" t="str">
        <f t="shared" ref="V28" si="31">IF(U29="","",1)</f>
        <v/>
      </c>
      <c r="W28" s="120"/>
      <c r="X28" s="130"/>
      <c r="Y28" s="131"/>
      <c r="Z28" s="46"/>
      <c r="AB28" s="50"/>
      <c r="AC28" s="23"/>
      <c r="AD28" s="78"/>
      <c r="AF28" s="79"/>
      <c r="AG28" s="80"/>
      <c r="AH28" s="80"/>
      <c r="AI28" s="81"/>
      <c r="AJ28" s="82"/>
      <c r="AL28" s="87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8"/>
      <c r="BJ28" s="88"/>
      <c r="BK28" s="88"/>
      <c r="BL28" s="88"/>
      <c r="BM28" s="88"/>
      <c r="BN28" s="88"/>
      <c r="BO28" s="88"/>
      <c r="BP28" s="88"/>
      <c r="BQ28" s="88"/>
      <c r="BR28" s="89"/>
      <c r="BS28" s="70"/>
      <c r="BT28" s="78"/>
      <c r="BU28" s="24"/>
      <c r="BV28" s="56"/>
    </row>
    <row r="29" spans="2:74" x14ac:dyDescent="0.2">
      <c r="B29" s="41"/>
      <c r="C29" s="116">
        <v>4</v>
      </c>
      <c r="D29" s="129" t="str">
        <f t="shared" si="15"/>
        <v/>
      </c>
      <c r="E29" s="130"/>
      <c r="F29" s="108" t="str">
        <f t="shared" si="16"/>
        <v/>
      </c>
      <c r="G29" s="131" t="str">
        <f t="shared" si="17"/>
        <v/>
      </c>
      <c r="H29" s="120"/>
      <c r="I29" s="143"/>
      <c r="J29" s="145" t="s">
        <v>32</v>
      </c>
      <c r="K29" s="116" t="str">
        <f t="shared" si="5"/>
        <v/>
      </c>
      <c r="L29" s="108" t="str">
        <f t="shared" si="6"/>
        <v/>
      </c>
      <c r="M29" s="108" t="str">
        <f t="shared" si="7"/>
        <v/>
      </c>
      <c r="N29" s="108" t="str">
        <f t="shared" si="8"/>
        <v/>
      </c>
      <c r="O29" s="131" t="str">
        <f t="shared" si="9"/>
        <v/>
      </c>
      <c r="P29" s="108"/>
      <c r="Q29" s="148" t="str">
        <f t="shared" si="18"/>
        <v/>
      </c>
      <c r="R29" s="149" t="str">
        <f t="shared" si="19"/>
        <v/>
      </c>
      <c r="S29" s="120"/>
      <c r="T29" s="107" t="str">
        <f t="shared" ref="T29" si="32">IF(U29="","",1)</f>
        <v/>
      </c>
      <c r="U29" s="110" t="str">
        <f t="shared" ref="U29" si="33">IF(SUM(Q29:R29)=0,"",SUM(Q29:R29))</f>
        <v/>
      </c>
      <c r="V29" s="109" t="str">
        <f t="shared" ref="V29" si="34">IF(U29="","",1)</f>
        <v/>
      </c>
      <c r="W29" s="120"/>
      <c r="X29" s="130" t="str">
        <f t="shared" si="10"/>
        <v/>
      </c>
      <c r="Y29" s="131"/>
      <c r="Z29" s="46"/>
      <c r="AB29" s="50"/>
      <c r="AC29" s="23">
        <v>4</v>
      </c>
      <c r="AD29" s="32" t="s">
        <v>40</v>
      </c>
      <c r="AF29" s="23"/>
      <c r="AG29" s="1"/>
      <c r="AH29" s="1"/>
      <c r="AI29" s="1"/>
      <c r="AJ29" s="24"/>
      <c r="AK29" s="69"/>
      <c r="AL29" s="161" t="s">
        <v>32</v>
      </c>
      <c r="AM29" s="161" t="s">
        <v>32</v>
      </c>
      <c r="AN29" s="161" t="s">
        <v>32</v>
      </c>
      <c r="AO29" s="161" t="s">
        <v>32</v>
      </c>
      <c r="AP29" s="161" t="s">
        <v>32</v>
      </c>
      <c r="AQ29" s="161" t="s">
        <v>32</v>
      </c>
      <c r="AR29" s="161" t="s">
        <v>32</v>
      </c>
      <c r="AS29" s="161" t="s">
        <v>32</v>
      </c>
      <c r="AT29" s="161" t="s">
        <v>32</v>
      </c>
      <c r="AU29" s="161" t="s">
        <v>32</v>
      </c>
      <c r="AV29" s="161" t="s">
        <v>32</v>
      </c>
      <c r="AW29" s="161" t="s">
        <v>32</v>
      </c>
      <c r="AX29" s="161" t="s">
        <v>32</v>
      </c>
      <c r="AY29" s="161" t="s">
        <v>32</v>
      </c>
      <c r="AZ29" s="161" t="s">
        <v>32</v>
      </c>
      <c r="BA29" s="161" t="s">
        <v>32</v>
      </c>
      <c r="BB29" s="161" t="s">
        <v>32</v>
      </c>
      <c r="BC29" s="161" t="s">
        <v>32</v>
      </c>
      <c r="BD29" s="161" t="s">
        <v>32</v>
      </c>
      <c r="BE29" s="161" t="s">
        <v>32</v>
      </c>
      <c r="BF29" s="161" t="s">
        <v>32</v>
      </c>
      <c r="BG29" s="161" t="s">
        <v>32</v>
      </c>
      <c r="BH29" s="161" t="s">
        <v>32</v>
      </c>
      <c r="BI29" s="161" t="s">
        <v>32</v>
      </c>
      <c r="BJ29" s="161" t="s">
        <v>32</v>
      </c>
      <c r="BK29" s="161" t="s">
        <v>32</v>
      </c>
      <c r="BL29" s="161" t="s">
        <v>32</v>
      </c>
      <c r="BM29" s="161" t="s">
        <v>32</v>
      </c>
      <c r="BN29" s="161" t="s">
        <v>32</v>
      </c>
      <c r="BO29" s="161" t="s">
        <v>32</v>
      </c>
      <c r="BP29" s="161" t="s">
        <v>32</v>
      </c>
      <c r="BQ29" s="161" t="s">
        <v>32</v>
      </c>
      <c r="BR29" s="161" t="s">
        <v>32</v>
      </c>
      <c r="BS29" s="70"/>
      <c r="BT29" s="32" t="str">
        <f t="shared" si="11"/>
        <v/>
      </c>
      <c r="BU29" s="24">
        <v>4</v>
      </c>
      <c r="BV29" s="56"/>
    </row>
    <row r="30" spans="2:74" x14ac:dyDescent="0.2">
      <c r="B30" s="41"/>
      <c r="C30" s="116"/>
      <c r="D30" s="129"/>
      <c r="E30" s="130"/>
      <c r="F30" s="108"/>
      <c r="G30" s="131"/>
      <c r="H30" s="120"/>
      <c r="I30" s="143" t="str">
        <f>IF(SUM(AF30:AJ30)=0,"",SUM(AF30:AJ30))</f>
        <v/>
      </c>
      <c r="J30" s="145" t="s">
        <v>42</v>
      </c>
      <c r="K30" s="116" t="str">
        <f t="shared" si="5"/>
        <v/>
      </c>
      <c r="L30" s="108" t="str">
        <f t="shared" si="6"/>
        <v/>
      </c>
      <c r="M30" s="108" t="str">
        <f t="shared" si="7"/>
        <v/>
      </c>
      <c r="N30" s="108" t="str">
        <f t="shared" si="8"/>
        <v/>
      </c>
      <c r="O30" s="131" t="str">
        <f t="shared" si="9"/>
        <v/>
      </c>
      <c r="P30" s="108"/>
      <c r="Q30" s="148"/>
      <c r="R30" s="149"/>
      <c r="S30" s="120"/>
      <c r="T30" s="107" t="str">
        <f t="shared" ref="T30" si="35">IF(U29="","",1)</f>
        <v/>
      </c>
      <c r="U30" s="111" t="str">
        <f t="shared" ref="U30" si="36">IF(U29="","",1)</f>
        <v/>
      </c>
      <c r="V30" s="109" t="str">
        <f t="shared" ref="V30" si="37">IF(U29="","",1)</f>
        <v/>
      </c>
      <c r="W30" s="120"/>
      <c r="X30" s="130"/>
      <c r="Y30" s="131"/>
      <c r="Z30" s="46"/>
      <c r="AB30" s="50"/>
      <c r="AC30" s="23"/>
      <c r="AD30" s="32"/>
      <c r="AF30" s="23" t="s">
        <v>42</v>
      </c>
      <c r="AG30" s="1" t="s">
        <v>42</v>
      </c>
      <c r="AH30" s="1" t="s">
        <v>42</v>
      </c>
      <c r="AI30" s="1" t="s">
        <v>42</v>
      </c>
      <c r="AJ30" s="24" t="s">
        <v>42</v>
      </c>
      <c r="AK30" s="69"/>
      <c r="AL30" s="23" t="s">
        <v>42</v>
      </c>
      <c r="AM30" s="23" t="s">
        <v>42</v>
      </c>
      <c r="AN30" s="23" t="s">
        <v>42</v>
      </c>
      <c r="AO30" s="23" t="s">
        <v>42</v>
      </c>
      <c r="AP30" s="23" t="s">
        <v>42</v>
      </c>
      <c r="AQ30" s="23" t="s">
        <v>42</v>
      </c>
      <c r="AR30" s="23" t="s">
        <v>42</v>
      </c>
      <c r="AS30" s="23" t="s">
        <v>42</v>
      </c>
      <c r="AT30" s="23" t="s">
        <v>42</v>
      </c>
      <c r="AU30" s="23" t="s">
        <v>42</v>
      </c>
      <c r="AV30" s="23" t="s">
        <v>42</v>
      </c>
      <c r="AW30" s="23" t="s">
        <v>42</v>
      </c>
      <c r="AX30" s="23" t="s">
        <v>42</v>
      </c>
      <c r="AY30" s="23" t="s">
        <v>42</v>
      </c>
      <c r="AZ30" s="23" t="s">
        <v>42</v>
      </c>
      <c r="BA30" s="23" t="s">
        <v>42</v>
      </c>
      <c r="BB30" s="23" t="s">
        <v>42</v>
      </c>
      <c r="BC30" s="23" t="s">
        <v>42</v>
      </c>
      <c r="BD30" s="23" t="s">
        <v>42</v>
      </c>
      <c r="BE30" s="23" t="s">
        <v>42</v>
      </c>
      <c r="BF30" s="23" t="s">
        <v>42</v>
      </c>
      <c r="BG30" s="23" t="s">
        <v>42</v>
      </c>
      <c r="BH30" s="23" t="s">
        <v>42</v>
      </c>
      <c r="BI30" s="23" t="s">
        <v>42</v>
      </c>
      <c r="BJ30" s="23" t="s">
        <v>42</v>
      </c>
      <c r="BK30" s="23" t="s">
        <v>42</v>
      </c>
      <c r="BL30" s="23" t="s">
        <v>42</v>
      </c>
      <c r="BM30" s="23" t="s">
        <v>42</v>
      </c>
      <c r="BN30" s="23" t="s">
        <v>42</v>
      </c>
      <c r="BO30" s="23" t="s">
        <v>42</v>
      </c>
      <c r="BP30" s="23" t="s">
        <v>42</v>
      </c>
      <c r="BQ30" s="23" t="s">
        <v>42</v>
      </c>
      <c r="BR30" s="23" t="s">
        <v>42</v>
      </c>
      <c r="BS30" s="70"/>
      <c r="BT30" s="32"/>
      <c r="BU30" s="24"/>
      <c r="BV30" s="56"/>
    </row>
    <row r="31" spans="2:74" s="62" customFormat="1" ht="8.5" customHeight="1" thickBot="1" x14ac:dyDescent="0.25">
      <c r="B31" s="65"/>
      <c r="C31" s="118"/>
      <c r="D31" s="132"/>
      <c r="E31" s="133"/>
      <c r="F31" s="167"/>
      <c r="G31" s="134"/>
      <c r="H31" s="146"/>
      <c r="I31" s="147"/>
      <c r="J31" s="146"/>
      <c r="K31" s="150"/>
      <c r="L31" s="113"/>
      <c r="M31" s="113"/>
      <c r="N31" s="113"/>
      <c r="O31" s="151"/>
      <c r="P31" s="146"/>
      <c r="Q31" s="152"/>
      <c r="R31" s="153"/>
      <c r="S31" s="146"/>
      <c r="T31" s="112" t="str">
        <f t="shared" ref="T31" si="38">IF(U29="","",1)</f>
        <v/>
      </c>
      <c r="U31" s="113" t="str">
        <f t="shared" ref="U31" si="39">IF(U29="","",1)</f>
        <v/>
      </c>
      <c r="V31" s="114" t="str">
        <f t="shared" ref="V31" si="40">IF(U29="","",1)</f>
        <v/>
      </c>
      <c r="W31" s="146"/>
      <c r="X31" s="132"/>
      <c r="Y31" s="159"/>
      <c r="Z31" s="64"/>
      <c r="AB31" s="66"/>
      <c r="AC31" s="60"/>
      <c r="AD31" s="83"/>
      <c r="AF31" s="104"/>
      <c r="AG31" s="105"/>
      <c r="AH31" s="105"/>
      <c r="AI31" s="105"/>
      <c r="AJ31" s="106"/>
      <c r="AL31" s="104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6"/>
      <c r="BS31" s="71"/>
      <c r="BT31" s="90"/>
      <c r="BU31" s="63"/>
      <c r="BV31" s="67"/>
    </row>
    <row r="32" spans="2:74" ht="8.5" customHeight="1" thickTop="1" x14ac:dyDescent="0.2">
      <c r="B32" s="41"/>
      <c r="C32" s="116"/>
      <c r="D32" s="129"/>
      <c r="E32" s="130"/>
      <c r="F32" s="108"/>
      <c r="G32" s="131"/>
      <c r="H32" s="120"/>
      <c r="I32" s="143"/>
      <c r="J32" s="120"/>
      <c r="K32" s="116"/>
      <c r="L32" s="108"/>
      <c r="M32" s="108"/>
      <c r="N32" s="108"/>
      <c r="O32" s="131"/>
      <c r="P32" s="108"/>
      <c r="Q32" s="148"/>
      <c r="R32" s="149"/>
      <c r="S32" s="120"/>
      <c r="T32" s="107" t="str">
        <f t="shared" ref="T32" si="41">IF(U33="","",1)</f>
        <v/>
      </c>
      <c r="U32" s="108" t="str">
        <f t="shared" ref="U32" si="42">IF(U33="","",1)</f>
        <v/>
      </c>
      <c r="V32" s="109" t="str">
        <f t="shared" ref="V32" si="43">IF(U33="","",1)</f>
        <v/>
      </c>
      <c r="W32" s="120"/>
      <c r="X32" s="130"/>
      <c r="Y32" s="131"/>
      <c r="Z32" s="46"/>
      <c r="AB32" s="50"/>
      <c r="AC32" s="23"/>
      <c r="AD32" s="93"/>
      <c r="AF32" s="94"/>
      <c r="AG32" s="95"/>
      <c r="AH32" s="95"/>
      <c r="AI32" s="95"/>
      <c r="AJ32" s="96"/>
      <c r="AL32" s="94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9"/>
      <c r="BJ32" s="99"/>
      <c r="BK32" s="99"/>
      <c r="BL32" s="99"/>
      <c r="BM32" s="99"/>
      <c r="BN32" s="99"/>
      <c r="BO32" s="99"/>
      <c r="BP32" s="99"/>
      <c r="BQ32" s="99"/>
      <c r="BR32" s="96"/>
      <c r="BS32" s="70"/>
      <c r="BT32" s="93"/>
      <c r="BU32" s="24"/>
      <c r="BV32" s="56"/>
    </row>
    <row r="33" spans="2:74" x14ac:dyDescent="0.2">
      <c r="B33" s="41"/>
      <c r="C33" s="116">
        <v>5</v>
      </c>
      <c r="D33" s="129" t="str">
        <f t="shared" si="15"/>
        <v/>
      </c>
      <c r="E33" s="130"/>
      <c r="F33" s="108" t="str">
        <f t="shared" si="16"/>
        <v/>
      </c>
      <c r="G33" s="131" t="str">
        <f t="shared" si="17"/>
        <v/>
      </c>
      <c r="H33" s="120"/>
      <c r="I33" s="143"/>
      <c r="J33" s="145" t="s">
        <v>32</v>
      </c>
      <c r="K33" s="116" t="str">
        <f t="shared" si="5"/>
        <v/>
      </c>
      <c r="L33" s="108" t="str">
        <f t="shared" si="6"/>
        <v/>
      </c>
      <c r="M33" s="108" t="str">
        <f t="shared" si="7"/>
        <v/>
      </c>
      <c r="N33" s="108" t="str">
        <f t="shared" si="8"/>
        <v/>
      </c>
      <c r="O33" s="131" t="str">
        <f t="shared" si="9"/>
        <v/>
      </c>
      <c r="P33" s="108"/>
      <c r="Q33" s="148" t="str">
        <f t="shared" si="18"/>
        <v/>
      </c>
      <c r="R33" s="149" t="str">
        <f t="shared" si="19"/>
        <v/>
      </c>
      <c r="S33" s="120"/>
      <c r="T33" s="107" t="str">
        <f t="shared" ref="T33" si="44">IF(U33="","",1)</f>
        <v/>
      </c>
      <c r="U33" s="110" t="str">
        <f t="shared" ref="U33" si="45">IF(SUM(Q33:R33)=0,"",SUM(Q33:R33))</f>
        <v/>
      </c>
      <c r="V33" s="109" t="str">
        <f t="shared" ref="V33" si="46">IF(U33="","",1)</f>
        <v/>
      </c>
      <c r="W33" s="120"/>
      <c r="X33" s="130" t="str">
        <f t="shared" si="10"/>
        <v/>
      </c>
      <c r="Y33" s="131"/>
      <c r="Z33" s="46"/>
      <c r="AB33" s="50"/>
      <c r="AC33" s="23">
        <v>5</v>
      </c>
      <c r="AD33" s="32" t="s">
        <v>40</v>
      </c>
      <c r="AF33" s="23"/>
      <c r="AG33" s="1"/>
      <c r="AH33" s="1"/>
      <c r="AI33" s="1"/>
      <c r="AJ33" s="24"/>
      <c r="AK33" s="69"/>
      <c r="AL33" s="161" t="s">
        <v>32</v>
      </c>
      <c r="AM33" s="161" t="s">
        <v>32</v>
      </c>
      <c r="AN33" s="161" t="s">
        <v>32</v>
      </c>
      <c r="AO33" s="161" t="s">
        <v>32</v>
      </c>
      <c r="AP33" s="161" t="s">
        <v>32</v>
      </c>
      <c r="AQ33" s="161" t="s">
        <v>32</v>
      </c>
      <c r="AR33" s="161" t="s">
        <v>32</v>
      </c>
      <c r="AS33" s="161" t="s">
        <v>32</v>
      </c>
      <c r="AT33" s="161" t="s">
        <v>32</v>
      </c>
      <c r="AU33" s="161" t="s">
        <v>32</v>
      </c>
      <c r="AV33" s="161" t="s">
        <v>32</v>
      </c>
      <c r="AW33" s="161" t="s">
        <v>32</v>
      </c>
      <c r="AX33" s="161" t="s">
        <v>32</v>
      </c>
      <c r="AY33" s="161" t="s">
        <v>32</v>
      </c>
      <c r="AZ33" s="161" t="s">
        <v>32</v>
      </c>
      <c r="BA33" s="161" t="s">
        <v>32</v>
      </c>
      <c r="BB33" s="161" t="s">
        <v>32</v>
      </c>
      <c r="BC33" s="161" t="s">
        <v>32</v>
      </c>
      <c r="BD33" s="161" t="s">
        <v>32</v>
      </c>
      <c r="BE33" s="161" t="s">
        <v>32</v>
      </c>
      <c r="BF33" s="161" t="s">
        <v>32</v>
      </c>
      <c r="BG33" s="161" t="s">
        <v>32</v>
      </c>
      <c r="BH33" s="161" t="s">
        <v>32</v>
      </c>
      <c r="BI33" s="161" t="s">
        <v>32</v>
      </c>
      <c r="BJ33" s="161" t="s">
        <v>32</v>
      </c>
      <c r="BK33" s="161" t="s">
        <v>32</v>
      </c>
      <c r="BL33" s="161" t="s">
        <v>32</v>
      </c>
      <c r="BM33" s="161" t="s">
        <v>32</v>
      </c>
      <c r="BN33" s="161" t="s">
        <v>32</v>
      </c>
      <c r="BO33" s="161" t="s">
        <v>32</v>
      </c>
      <c r="BP33" s="161" t="s">
        <v>32</v>
      </c>
      <c r="BQ33" s="161" t="s">
        <v>32</v>
      </c>
      <c r="BR33" s="161" t="s">
        <v>32</v>
      </c>
      <c r="BS33" s="70"/>
      <c r="BT33" s="32" t="str">
        <f t="shared" si="11"/>
        <v/>
      </c>
      <c r="BU33" s="24">
        <v>5</v>
      </c>
      <c r="BV33" s="56"/>
    </row>
    <row r="34" spans="2:74" x14ac:dyDescent="0.2">
      <c r="B34" s="41"/>
      <c r="C34" s="116"/>
      <c r="D34" s="129"/>
      <c r="E34" s="130"/>
      <c r="F34" s="108"/>
      <c r="G34" s="131"/>
      <c r="H34" s="120"/>
      <c r="I34" s="143" t="str">
        <f>IF(SUM(AF34:AJ34)=0,"",SUM(AF34:AJ34))</f>
        <v/>
      </c>
      <c r="J34" s="145" t="s">
        <v>42</v>
      </c>
      <c r="K34" s="116" t="str">
        <f t="shared" si="5"/>
        <v/>
      </c>
      <c r="L34" s="108" t="str">
        <f t="shared" si="6"/>
        <v/>
      </c>
      <c r="M34" s="108" t="str">
        <f t="shared" si="7"/>
        <v/>
      </c>
      <c r="N34" s="108" t="str">
        <f t="shared" si="8"/>
        <v/>
      </c>
      <c r="O34" s="131" t="str">
        <f t="shared" si="9"/>
        <v/>
      </c>
      <c r="P34" s="108"/>
      <c r="Q34" s="148"/>
      <c r="R34" s="149"/>
      <c r="S34" s="120"/>
      <c r="T34" s="107" t="str">
        <f t="shared" ref="T34" si="47">IF(U33="","",1)</f>
        <v/>
      </c>
      <c r="U34" s="111" t="str">
        <f t="shared" ref="U34" si="48">IF(U33="","",1)</f>
        <v/>
      </c>
      <c r="V34" s="109" t="str">
        <f t="shared" ref="V34" si="49">IF(U33="","",1)</f>
        <v/>
      </c>
      <c r="W34" s="120"/>
      <c r="X34" s="130"/>
      <c r="Y34" s="131"/>
      <c r="Z34" s="46"/>
      <c r="AB34" s="50"/>
      <c r="AC34" s="23"/>
      <c r="AD34" s="101"/>
      <c r="AF34" s="23" t="s">
        <v>42</v>
      </c>
      <c r="AG34" s="1" t="s">
        <v>42</v>
      </c>
      <c r="AH34" s="1" t="s">
        <v>42</v>
      </c>
      <c r="AI34" s="1" t="s">
        <v>42</v>
      </c>
      <c r="AJ34" s="24" t="s">
        <v>42</v>
      </c>
      <c r="AK34" s="69"/>
      <c r="AL34" s="23" t="s">
        <v>42</v>
      </c>
      <c r="AM34" s="23" t="s">
        <v>42</v>
      </c>
      <c r="AN34" s="23" t="s">
        <v>42</v>
      </c>
      <c r="AO34" s="23" t="s">
        <v>42</v>
      </c>
      <c r="AP34" s="23" t="s">
        <v>42</v>
      </c>
      <c r="AQ34" s="23" t="s">
        <v>42</v>
      </c>
      <c r="AR34" s="23" t="s">
        <v>42</v>
      </c>
      <c r="AS34" s="23" t="s">
        <v>42</v>
      </c>
      <c r="AT34" s="23" t="s">
        <v>42</v>
      </c>
      <c r="AU34" s="23" t="s">
        <v>42</v>
      </c>
      <c r="AV34" s="23" t="s">
        <v>42</v>
      </c>
      <c r="AW34" s="23" t="s">
        <v>42</v>
      </c>
      <c r="AX34" s="23" t="s">
        <v>42</v>
      </c>
      <c r="AY34" s="23" t="s">
        <v>42</v>
      </c>
      <c r="AZ34" s="23" t="s">
        <v>42</v>
      </c>
      <c r="BA34" s="23" t="s">
        <v>42</v>
      </c>
      <c r="BB34" s="23" t="s">
        <v>42</v>
      </c>
      <c r="BC34" s="23" t="s">
        <v>42</v>
      </c>
      <c r="BD34" s="23" t="s">
        <v>42</v>
      </c>
      <c r="BE34" s="23" t="s">
        <v>42</v>
      </c>
      <c r="BF34" s="23" t="s">
        <v>42</v>
      </c>
      <c r="BG34" s="23" t="s">
        <v>42</v>
      </c>
      <c r="BH34" s="23" t="s">
        <v>42</v>
      </c>
      <c r="BI34" s="23" t="s">
        <v>42</v>
      </c>
      <c r="BJ34" s="23" t="s">
        <v>42</v>
      </c>
      <c r="BK34" s="23" t="s">
        <v>42</v>
      </c>
      <c r="BL34" s="23" t="s">
        <v>42</v>
      </c>
      <c r="BM34" s="23" t="s">
        <v>42</v>
      </c>
      <c r="BN34" s="23" t="s">
        <v>42</v>
      </c>
      <c r="BO34" s="23" t="s">
        <v>42</v>
      </c>
      <c r="BP34" s="23" t="s">
        <v>42</v>
      </c>
      <c r="BQ34" s="23" t="s">
        <v>42</v>
      </c>
      <c r="BR34" s="23" t="s">
        <v>42</v>
      </c>
      <c r="BS34" s="70"/>
      <c r="BT34" s="32"/>
      <c r="BU34" s="24"/>
      <c r="BV34" s="56"/>
    </row>
    <row r="35" spans="2:74" s="62" customFormat="1" ht="8.5" customHeight="1" thickBot="1" x14ac:dyDescent="0.25">
      <c r="B35" s="65"/>
      <c r="C35" s="118"/>
      <c r="D35" s="132"/>
      <c r="E35" s="133"/>
      <c r="F35" s="167"/>
      <c r="G35" s="134"/>
      <c r="H35" s="146"/>
      <c r="I35" s="147"/>
      <c r="J35" s="146"/>
      <c r="K35" s="150"/>
      <c r="L35" s="113"/>
      <c r="M35" s="113"/>
      <c r="N35" s="113"/>
      <c r="O35" s="151"/>
      <c r="P35" s="146"/>
      <c r="Q35" s="152"/>
      <c r="R35" s="153"/>
      <c r="S35" s="146"/>
      <c r="T35" s="112" t="str">
        <f t="shared" ref="T35" si="50">IF(U33="","",1)</f>
        <v/>
      </c>
      <c r="U35" s="113" t="str">
        <f t="shared" ref="U35" si="51">IF(U33="","",1)</f>
        <v/>
      </c>
      <c r="V35" s="114" t="str">
        <f t="shared" ref="V35" si="52">IF(U33="","",1)</f>
        <v/>
      </c>
      <c r="W35" s="146"/>
      <c r="X35" s="132"/>
      <c r="Y35" s="159"/>
      <c r="Z35" s="64"/>
      <c r="AB35" s="66"/>
      <c r="AC35" s="60"/>
      <c r="AD35" s="91"/>
      <c r="AF35" s="97"/>
      <c r="AG35" s="98"/>
      <c r="AH35" s="98"/>
      <c r="AI35" s="98"/>
      <c r="AJ35" s="162"/>
      <c r="AL35" s="97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162"/>
      <c r="BS35" s="71"/>
      <c r="BT35" s="100"/>
      <c r="BU35" s="63"/>
      <c r="BV35" s="67"/>
    </row>
    <row r="36" spans="2:74" ht="8.5" customHeight="1" thickTop="1" x14ac:dyDescent="0.2">
      <c r="B36" s="41"/>
      <c r="C36" s="116"/>
      <c r="D36" s="129"/>
      <c r="E36" s="130"/>
      <c r="F36" s="108"/>
      <c r="G36" s="131"/>
      <c r="H36" s="120"/>
      <c r="I36" s="143"/>
      <c r="J36" s="120"/>
      <c r="K36" s="116"/>
      <c r="L36" s="108"/>
      <c r="M36" s="108"/>
      <c r="N36" s="108"/>
      <c r="O36" s="131"/>
      <c r="P36" s="108"/>
      <c r="Q36" s="148"/>
      <c r="R36" s="149"/>
      <c r="S36" s="120"/>
      <c r="T36" s="107" t="str">
        <f t="shared" ref="T36" si="53">IF(U37="","",1)</f>
        <v/>
      </c>
      <c r="U36" s="108" t="str">
        <f t="shared" ref="U36" si="54">IF(U37="","",1)</f>
        <v/>
      </c>
      <c r="V36" s="109" t="str">
        <f t="shared" ref="V36" si="55">IF(U37="","",1)</f>
        <v/>
      </c>
      <c r="W36" s="120"/>
      <c r="X36" s="130"/>
      <c r="Y36" s="131"/>
      <c r="Z36" s="46"/>
      <c r="AB36" s="50"/>
      <c r="AC36" s="23"/>
      <c r="AD36" s="78"/>
      <c r="AF36" s="79"/>
      <c r="AG36" s="80"/>
      <c r="AH36" s="80"/>
      <c r="AI36" s="81"/>
      <c r="AJ36" s="82"/>
      <c r="AL36" s="87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8"/>
      <c r="BJ36" s="88"/>
      <c r="BK36" s="88"/>
      <c r="BL36" s="88"/>
      <c r="BM36" s="88"/>
      <c r="BN36" s="88"/>
      <c r="BO36" s="88"/>
      <c r="BP36" s="88"/>
      <c r="BQ36" s="88"/>
      <c r="BR36" s="89"/>
      <c r="BS36" s="70"/>
      <c r="BT36" s="78"/>
      <c r="BU36" s="24"/>
      <c r="BV36" s="56"/>
    </row>
    <row r="37" spans="2:74" x14ac:dyDescent="0.2">
      <c r="B37" s="41"/>
      <c r="C37" s="116">
        <v>6</v>
      </c>
      <c r="D37" s="129" t="str">
        <f t="shared" si="15"/>
        <v/>
      </c>
      <c r="E37" s="130"/>
      <c r="F37" s="108" t="str">
        <f t="shared" si="16"/>
        <v/>
      </c>
      <c r="G37" s="131" t="str">
        <f t="shared" si="17"/>
        <v/>
      </c>
      <c r="H37" s="120"/>
      <c r="I37" s="143"/>
      <c r="J37" s="145" t="s">
        <v>32</v>
      </c>
      <c r="K37" s="116" t="str">
        <f t="shared" si="5"/>
        <v/>
      </c>
      <c r="L37" s="108" t="str">
        <f t="shared" si="6"/>
        <v/>
      </c>
      <c r="M37" s="108" t="str">
        <f t="shared" si="7"/>
        <v/>
      </c>
      <c r="N37" s="108" t="str">
        <f t="shared" si="8"/>
        <v/>
      </c>
      <c r="O37" s="131" t="str">
        <f t="shared" si="9"/>
        <v/>
      </c>
      <c r="P37" s="108"/>
      <c r="Q37" s="148" t="str">
        <f t="shared" si="18"/>
        <v/>
      </c>
      <c r="R37" s="149" t="str">
        <f t="shared" si="19"/>
        <v/>
      </c>
      <c r="S37" s="120"/>
      <c r="T37" s="107" t="str">
        <f t="shared" ref="T37" si="56">IF(U37="","",1)</f>
        <v/>
      </c>
      <c r="U37" s="110" t="str">
        <f t="shared" ref="U37" si="57">IF(SUM(Q37:R37)=0,"",SUM(Q37:R37))</f>
        <v/>
      </c>
      <c r="V37" s="109" t="str">
        <f t="shared" ref="V37" si="58">IF(U37="","",1)</f>
        <v/>
      </c>
      <c r="W37" s="120"/>
      <c r="X37" s="130" t="str">
        <f t="shared" si="10"/>
        <v/>
      </c>
      <c r="Y37" s="131"/>
      <c r="Z37" s="46"/>
      <c r="AB37" s="50"/>
      <c r="AC37" s="23">
        <v>6</v>
      </c>
      <c r="AD37" s="32" t="s">
        <v>40</v>
      </c>
      <c r="AF37" s="23"/>
      <c r="AG37" s="1"/>
      <c r="AH37" s="1"/>
      <c r="AI37" s="1"/>
      <c r="AJ37" s="24"/>
      <c r="AK37" s="69"/>
      <c r="AL37" s="161" t="s">
        <v>32</v>
      </c>
      <c r="AM37" s="161" t="s">
        <v>32</v>
      </c>
      <c r="AN37" s="161" t="s">
        <v>32</v>
      </c>
      <c r="AO37" s="161" t="s">
        <v>32</v>
      </c>
      <c r="AP37" s="161" t="s">
        <v>32</v>
      </c>
      <c r="AQ37" s="161" t="s">
        <v>32</v>
      </c>
      <c r="AR37" s="161" t="s">
        <v>32</v>
      </c>
      <c r="AS37" s="161" t="s">
        <v>32</v>
      </c>
      <c r="AT37" s="161" t="s">
        <v>32</v>
      </c>
      <c r="AU37" s="161" t="s">
        <v>32</v>
      </c>
      <c r="AV37" s="161" t="s">
        <v>32</v>
      </c>
      <c r="AW37" s="161" t="s">
        <v>32</v>
      </c>
      <c r="AX37" s="161" t="s">
        <v>32</v>
      </c>
      <c r="AY37" s="161" t="s">
        <v>32</v>
      </c>
      <c r="AZ37" s="161" t="s">
        <v>32</v>
      </c>
      <c r="BA37" s="161" t="s">
        <v>32</v>
      </c>
      <c r="BB37" s="161" t="s">
        <v>32</v>
      </c>
      <c r="BC37" s="161" t="s">
        <v>32</v>
      </c>
      <c r="BD37" s="161" t="s">
        <v>32</v>
      </c>
      <c r="BE37" s="161" t="s">
        <v>32</v>
      </c>
      <c r="BF37" s="161" t="s">
        <v>32</v>
      </c>
      <c r="BG37" s="161" t="s">
        <v>32</v>
      </c>
      <c r="BH37" s="161" t="s">
        <v>32</v>
      </c>
      <c r="BI37" s="161" t="s">
        <v>32</v>
      </c>
      <c r="BJ37" s="161" t="s">
        <v>32</v>
      </c>
      <c r="BK37" s="161" t="s">
        <v>32</v>
      </c>
      <c r="BL37" s="161" t="s">
        <v>32</v>
      </c>
      <c r="BM37" s="161" t="s">
        <v>32</v>
      </c>
      <c r="BN37" s="161" t="s">
        <v>32</v>
      </c>
      <c r="BO37" s="161" t="s">
        <v>32</v>
      </c>
      <c r="BP37" s="161" t="s">
        <v>32</v>
      </c>
      <c r="BQ37" s="161" t="s">
        <v>32</v>
      </c>
      <c r="BR37" s="161" t="s">
        <v>32</v>
      </c>
      <c r="BS37" s="70"/>
      <c r="BT37" s="32" t="str">
        <f t="shared" si="11"/>
        <v/>
      </c>
      <c r="BU37" s="24">
        <v>6</v>
      </c>
      <c r="BV37" s="56"/>
    </row>
    <row r="38" spans="2:74" x14ac:dyDescent="0.2">
      <c r="B38" s="41"/>
      <c r="C38" s="116"/>
      <c r="D38" s="129"/>
      <c r="E38" s="130"/>
      <c r="F38" s="108"/>
      <c r="G38" s="131"/>
      <c r="H38" s="120"/>
      <c r="I38" s="143" t="str">
        <f>IF(SUM(AF38:AJ38)=0,"",SUM(AF38:AJ38))</f>
        <v/>
      </c>
      <c r="J38" s="145" t="s">
        <v>42</v>
      </c>
      <c r="K38" s="116" t="str">
        <f t="shared" si="5"/>
        <v/>
      </c>
      <c r="L38" s="108" t="str">
        <f t="shared" si="6"/>
        <v/>
      </c>
      <c r="M38" s="108" t="str">
        <f t="shared" si="7"/>
        <v/>
      </c>
      <c r="N38" s="108" t="str">
        <f t="shared" si="8"/>
        <v/>
      </c>
      <c r="O38" s="131" t="str">
        <f t="shared" si="9"/>
        <v/>
      </c>
      <c r="P38" s="108"/>
      <c r="Q38" s="148"/>
      <c r="R38" s="149"/>
      <c r="S38" s="120"/>
      <c r="T38" s="107" t="str">
        <f t="shared" ref="T38" si="59">IF(U37="","",1)</f>
        <v/>
      </c>
      <c r="U38" s="111" t="str">
        <f t="shared" ref="U38" si="60">IF(U37="","",1)</f>
        <v/>
      </c>
      <c r="V38" s="109" t="str">
        <f t="shared" ref="V38" si="61">IF(U37="","",1)</f>
        <v/>
      </c>
      <c r="W38" s="120"/>
      <c r="X38" s="130"/>
      <c r="Y38" s="131"/>
      <c r="Z38" s="46"/>
      <c r="AB38" s="50"/>
      <c r="AC38" s="23"/>
      <c r="AD38" s="32"/>
      <c r="AF38" s="23" t="s">
        <v>42</v>
      </c>
      <c r="AG38" s="1" t="s">
        <v>42</v>
      </c>
      <c r="AH38" s="1" t="s">
        <v>42</v>
      </c>
      <c r="AI38" s="1" t="s">
        <v>42</v>
      </c>
      <c r="AJ38" s="24" t="s">
        <v>42</v>
      </c>
      <c r="AK38" s="69"/>
      <c r="AL38" s="23" t="s">
        <v>42</v>
      </c>
      <c r="AM38" s="23" t="s">
        <v>42</v>
      </c>
      <c r="AN38" s="23" t="s">
        <v>42</v>
      </c>
      <c r="AO38" s="23" t="s">
        <v>42</v>
      </c>
      <c r="AP38" s="23" t="s">
        <v>42</v>
      </c>
      <c r="AQ38" s="23" t="s">
        <v>42</v>
      </c>
      <c r="AR38" s="23" t="s">
        <v>42</v>
      </c>
      <c r="AS38" s="23" t="s">
        <v>42</v>
      </c>
      <c r="AT38" s="23" t="s">
        <v>42</v>
      </c>
      <c r="AU38" s="23" t="s">
        <v>42</v>
      </c>
      <c r="AV38" s="23" t="s">
        <v>42</v>
      </c>
      <c r="AW38" s="23" t="s">
        <v>42</v>
      </c>
      <c r="AX38" s="23" t="s">
        <v>42</v>
      </c>
      <c r="AY38" s="23" t="s">
        <v>42</v>
      </c>
      <c r="AZ38" s="23" t="s">
        <v>42</v>
      </c>
      <c r="BA38" s="23" t="s">
        <v>42</v>
      </c>
      <c r="BB38" s="23" t="s">
        <v>42</v>
      </c>
      <c r="BC38" s="23" t="s">
        <v>42</v>
      </c>
      <c r="BD38" s="23" t="s">
        <v>42</v>
      </c>
      <c r="BE38" s="23" t="s">
        <v>42</v>
      </c>
      <c r="BF38" s="23" t="s">
        <v>42</v>
      </c>
      <c r="BG38" s="23" t="s">
        <v>42</v>
      </c>
      <c r="BH38" s="23" t="s">
        <v>42</v>
      </c>
      <c r="BI38" s="23" t="s">
        <v>42</v>
      </c>
      <c r="BJ38" s="23" t="s">
        <v>42</v>
      </c>
      <c r="BK38" s="23" t="s">
        <v>42</v>
      </c>
      <c r="BL38" s="23" t="s">
        <v>42</v>
      </c>
      <c r="BM38" s="23" t="s">
        <v>42</v>
      </c>
      <c r="BN38" s="23" t="s">
        <v>42</v>
      </c>
      <c r="BO38" s="23" t="s">
        <v>42</v>
      </c>
      <c r="BP38" s="23" t="s">
        <v>42</v>
      </c>
      <c r="BQ38" s="23" t="s">
        <v>42</v>
      </c>
      <c r="BR38" s="23" t="s">
        <v>42</v>
      </c>
      <c r="BS38" s="70"/>
      <c r="BT38" s="32"/>
      <c r="BU38" s="24"/>
      <c r="BV38" s="56"/>
    </row>
    <row r="39" spans="2:74" s="62" customFormat="1" ht="8.5" customHeight="1" thickBot="1" x14ac:dyDescent="0.25">
      <c r="B39" s="65"/>
      <c r="C39" s="118"/>
      <c r="D39" s="132"/>
      <c r="E39" s="133"/>
      <c r="F39" s="167"/>
      <c r="G39" s="134"/>
      <c r="H39" s="146"/>
      <c r="I39" s="147"/>
      <c r="J39" s="146"/>
      <c r="K39" s="150"/>
      <c r="L39" s="113"/>
      <c r="M39" s="113"/>
      <c r="N39" s="113"/>
      <c r="O39" s="151"/>
      <c r="P39" s="146"/>
      <c r="Q39" s="152"/>
      <c r="R39" s="153"/>
      <c r="S39" s="146"/>
      <c r="T39" s="112" t="str">
        <f t="shared" ref="T39" si="62">IF(U37="","",1)</f>
        <v/>
      </c>
      <c r="U39" s="113" t="str">
        <f t="shared" ref="U39" si="63">IF(U37="","",1)</f>
        <v/>
      </c>
      <c r="V39" s="114" t="str">
        <f t="shared" ref="V39" si="64">IF(U37="","",1)</f>
        <v/>
      </c>
      <c r="W39" s="146"/>
      <c r="X39" s="132"/>
      <c r="Y39" s="159"/>
      <c r="Z39" s="64"/>
      <c r="AB39" s="66"/>
      <c r="AC39" s="60"/>
      <c r="AD39" s="83"/>
      <c r="AF39" s="104"/>
      <c r="AG39" s="105"/>
      <c r="AH39" s="105"/>
      <c r="AI39" s="105"/>
      <c r="AJ39" s="106"/>
      <c r="AL39" s="104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6"/>
      <c r="BS39" s="71"/>
      <c r="BT39" s="90"/>
      <c r="BU39" s="63"/>
      <c r="BV39" s="67"/>
    </row>
    <row r="40" spans="2:74" ht="8.5" customHeight="1" thickTop="1" x14ac:dyDescent="0.2">
      <c r="B40" s="41"/>
      <c r="C40" s="116"/>
      <c r="D40" s="129"/>
      <c r="E40" s="130"/>
      <c r="F40" s="108"/>
      <c r="G40" s="131"/>
      <c r="H40" s="120"/>
      <c r="I40" s="143"/>
      <c r="J40" s="120"/>
      <c r="K40" s="116"/>
      <c r="L40" s="108"/>
      <c r="M40" s="108"/>
      <c r="N40" s="108"/>
      <c r="O40" s="131"/>
      <c r="P40" s="108"/>
      <c r="Q40" s="148"/>
      <c r="R40" s="149"/>
      <c r="S40" s="120"/>
      <c r="T40" s="107" t="str">
        <f t="shared" ref="T40" si="65">IF(U41="","",1)</f>
        <v/>
      </c>
      <c r="U40" s="108" t="str">
        <f t="shared" ref="U40" si="66">IF(U41="","",1)</f>
        <v/>
      </c>
      <c r="V40" s="109" t="str">
        <f t="shared" ref="V40" si="67">IF(U41="","",1)</f>
        <v/>
      </c>
      <c r="W40" s="120"/>
      <c r="X40" s="130"/>
      <c r="Y40" s="131"/>
      <c r="Z40" s="46"/>
      <c r="AB40" s="50"/>
      <c r="AC40" s="23"/>
      <c r="AD40" s="93"/>
      <c r="AF40" s="94"/>
      <c r="AG40" s="95"/>
      <c r="AH40" s="95"/>
      <c r="AI40" s="95"/>
      <c r="AJ40" s="96"/>
      <c r="AL40" s="94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9"/>
      <c r="BJ40" s="99"/>
      <c r="BK40" s="99"/>
      <c r="BL40" s="99"/>
      <c r="BM40" s="99"/>
      <c r="BN40" s="99"/>
      <c r="BO40" s="99"/>
      <c r="BP40" s="99"/>
      <c r="BQ40" s="99"/>
      <c r="BR40" s="96"/>
      <c r="BS40" s="70"/>
      <c r="BT40" s="93"/>
      <c r="BU40" s="24"/>
      <c r="BV40" s="56"/>
    </row>
    <row r="41" spans="2:74" x14ac:dyDescent="0.2">
      <c r="B41" s="41"/>
      <c r="C41" s="116">
        <v>7</v>
      </c>
      <c r="D41" s="129" t="str">
        <f t="shared" si="15"/>
        <v/>
      </c>
      <c r="E41" s="130"/>
      <c r="F41" s="108" t="str">
        <f t="shared" si="16"/>
        <v/>
      </c>
      <c r="G41" s="131" t="str">
        <f t="shared" si="17"/>
        <v/>
      </c>
      <c r="H41" s="120"/>
      <c r="I41" s="143"/>
      <c r="J41" s="145" t="s">
        <v>32</v>
      </c>
      <c r="K41" s="116" t="str">
        <f t="shared" si="5"/>
        <v/>
      </c>
      <c r="L41" s="108" t="str">
        <f t="shared" si="6"/>
        <v/>
      </c>
      <c r="M41" s="108" t="str">
        <f t="shared" si="7"/>
        <v/>
      </c>
      <c r="N41" s="108" t="str">
        <f t="shared" si="8"/>
        <v/>
      </c>
      <c r="O41" s="131" t="str">
        <f t="shared" si="9"/>
        <v/>
      </c>
      <c r="P41" s="108"/>
      <c r="Q41" s="148" t="str">
        <f t="shared" si="18"/>
        <v/>
      </c>
      <c r="R41" s="149" t="str">
        <f t="shared" si="19"/>
        <v/>
      </c>
      <c r="S41" s="120"/>
      <c r="T41" s="107" t="str">
        <f t="shared" ref="T41" si="68">IF(U41="","",1)</f>
        <v/>
      </c>
      <c r="U41" s="110" t="str">
        <f t="shared" ref="U41" si="69">IF(SUM(Q41:R41)=0,"",SUM(Q41:R41))</f>
        <v/>
      </c>
      <c r="V41" s="109" t="str">
        <f t="shared" ref="V41" si="70">IF(U41="","",1)</f>
        <v/>
      </c>
      <c r="W41" s="120"/>
      <c r="X41" s="130" t="str">
        <f t="shared" si="10"/>
        <v/>
      </c>
      <c r="Y41" s="131"/>
      <c r="Z41" s="46"/>
      <c r="AB41" s="50"/>
      <c r="AC41" s="23">
        <v>7</v>
      </c>
      <c r="AD41" s="32" t="s">
        <v>40</v>
      </c>
      <c r="AF41" s="23"/>
      <c r="AG41" s="1"/>
      <c r="AH41" s="1"/>
      <c r="AI41" s="1"/>
      <c r="AJ41" s="24"/>
      <c r="AK41" s="69"/>
      <c r="AL41" s="161" t="s">
        <v>32</v>
      </c>
      <c r="AM41" s="161" t="s">
        <v>32</v>
      </c>
      <c r="AN41" s="161" t="s">
        <v>32</v>
      </c>
      <c r="AO41" s="161" t="s">
        <v>32</v>
      </c>
      <c r="AP41" s="161" t="s">
        <v>32</v>
      </c>
      <c r="AQ41" s="161" t="s">
        <v>32</v>
      </c>
      <c r="AR41" s="161" t="s">
        <v>32</v>
      </c>
      <c r="AS41" s="161" t="s">
        <v>32</v>
      </c>
      <c r="AT41" s="161" t="s">
        <v>32</v>
      </c>
      <c r="AU41" s="161" t="s">
        <v>32</v>
      </c>
      <c r="AV41" s="161" t="s">
        <v>32</v>
      </c>
      <c r="AW41" s="161" t="s">
        <v>32</v>
      </c>
      <c r="AX41" s="161" t="s">
        <v>32</v>
      </c>
      <c r="AY41" s="161" t="s">
        <v>32</v>
      </c>
      <c r="AZ41" s="161" t="s">
        <v>32</v>
      </c>
      <c r="BA41" s="161" t="s">
        <v>32</v>
      </c>
      <c r="BB41" s="161" t="s">
        <v>32</v>
      </c>
      <c r="BC41" s="161" t="s">
        <v>32</v>
      </c>
      <c r="BD41" s="161" t="s">
        <v>32</v>
      </c>
      <c r="BE41" s="161" t="s">
        <v>32</v>
      </c>
      <c r="BF41" s="161" t="s">
        <v>32</v>
      </c>
      <c r="BG41" s="161" t="s">
        <v>32</v>
      </c>
      <c r="BH41" s="161" t="s">
        <v>32</v>
      </c>
      <c r="BI41" s="161" t="s">
        <v>32</v>
      </c>
      <c r="BJ41" s="161" t="s">
        <v>32</v>
      </c>
      <c r="BK41" s="161" t="s">
        <v>32</v>
      </c>
      <c r="BL41" s="161" t="s">
        <v>32</v>
      </c>
      <c r="BM41" s="161" t="s">
        <v>32</v>
      </c>
      <c r="BN41" s="161" t="s">
        <v>32</v>
      </c>
      <c r="BO41" s="161" t="s">
        <v>32</v>
      </c>
      <c r="BP41" s="161" t="s">
        <v>32</v>
      </c>
      <c r="BQ41" s="161" t="s">
        <v>32</v>
      </c>
      <c r="BR41" s="161" t="s">
        <v>32</v>
      </c>
      <c r="BS41" s="70"/>
      <c r="BT41" s="32" t="str">
        <f t="shared" si="11"/>
        <v/>
      </c>
      <c r="BU41" s="24">
        <v>7</v>
      </c>
      <c r="BV41" s="56"/>
    </row>
    <row r="42" spans="2:74" x14ac:dyDescent="0.2">
      <c r="B42" s="41"/>
      <c r="C42" s="116"/>
      <c r="D42" s="129"/>
      <c r="E42" s="130"/>
      <c r="F42" s="108"/>
      <c r="G42" s="131"/>
      <c r="H42" s="120"/>
      <c r="I42" s="143" t="str">
        <f>IF(SUM(AF42:AJ42)=0,"",SUM(AF42:AJ42))</f>
        <v/>
      </c>
      <c r="J42" s="145" t="s">
        <v>42</v>
      </c>
      <c r="K42" s="116" t="str">
        <f t="shared" si="5"/>
        <v/>
      </c>
      <c r="L42" s="108" t="str">
        <f t="shared" si="6"/>
        <v/>
      </c>
      <c r="M42" s="108" t="str">
        <f t="shared" si="7"/>
        <v/>
      </c>
      <c r="N42" s="108" t="str">
        <f t="shared" si="8"/>
        <v/>
      </c>
      <c r="O42" s="131" t="str">
        <f t="shared" si="9"/>
        <v/>
      </c>
      <c r="P42" s="108"/>
      <c r="Q42" s="148"/>
      <c r="R42" s="149"/>
      <c r="S42" s="120"/>
      <c r="T42" s="107" t="str">
        <f t="shared" ref="T42" si="71">IF(U41="","",1)</f>
        <v/>
      </c>
      <c r="U42" s="111" t="str">
        <f t="shared" ref="U42" si="72">IF(U41="","",1)</f>
        <v/>
      </c>
      <c r="V42" s="109" t="str">
        <f t="shared" ref="V42" si="73">IF(U41="","",1)</f>
        <v/>
      </c>
      <c r="W42" s="120"/>
      <c r="X42" s="130"/>
      <c r="Y42" s="131"/>
      <c r="Z42" s="46"/>
      <c r="AB42" s="50"/>
      <c r="AC42" s="23"/>
      <c r="AD42" s="32"/>
      <c r="AF42" s="23" t="s">
        <v>42</v>
      </c>
      <c r="AG42" s="1" t="s">
        <v>42</v>
      </c>
      <c r="AH42" s="1" t="s">
        <v>42</v>
      </c>
      <c r="AI42" s="1" t="s">
        <v>42</v>
      </c>
      <c r="AJ42" s="24" t="s">
        <v>42</v>
      </c>
      <c r="AK42" s="69"/>
      <c r="AL42" s="23" t="s">
        <v>42</v>
      </c>
      <c r="AM42" s="23" t="s">
        <v>42</v>
      </c>
      <c r="AN42" s="23" t="s">
        <v>42</v>
      </c>
      <c r="AO42" s="23" t="s">
        <v>42</v>
      </c>
      <c r="AP42" s="23" t="s">
        <v>42</v>
      </c>
      <c r="AQ42" s="23" t="s">
        <v>42</v>
      </c>
      <c r="AR42" s="23" t="s">
        <v>42</v>
      </c>
      <c r="AS42" s="23" t="s">
        <v>42</v>
      </c>
      <c r="AT42" s="23" t="s">
        <v>42</v>
      </c>
      <c r="AU42" s="23" t="s">
        <v>42</v>
      </c>
      <c r="AV42" s="23" t="s">
        <v>42</v>
      </c>
      <c r="AW42" s="23" t="s">
        <v>42</v>
      </c>
      <c r="AX42" s="23" t="s">
        <v>42</v>
      </c>
      <c r="AY42" s="23" t="s">
        <v>42</v>
      </c>
      <c r="AZ42" s="23" t="s">
        <v>42</v>
      </c>
      <c r="BA42" s="23" t="s">
        <v>42</v>
      </c>
      <c r="BB42" s="23" t="s">
        <v>42</v>
      </c>
      <c r="BC42" s="23" t="s">
        <v>42</v>
      </c>
      <c r="BD42" s="23" t="s">
        <v>42</v>
      </c>
      <c r="BE42" s="23" t="s">
        <v>42</v>
      </c>
      <c r="BF42" s="23" t="s">
        <v>42</v>
      </c>
      <c r="BG42" s="23" t="s">
        <v>42</v>
      </c>
      <c r="BH42" s="23" t="s">
        <v>42</v>
      </c>
      <c r="BI42" s="23" t="s">
        <v>42</v>
      </c>
      <c r="BJ42" s="23" t="s">
        <v>42</v>
      </c>
      <c r="BK42" s="23" t="s">
        <v>42</v>
      </c>
      <c r="BL42" s="23" t="s">
        <v>42</v>
      </c>
      <c r="BM42" s="23" t="s">
        <v>42</v>
      </c>
      <c r="BN42" s="23" t="s">
        <v>42</v>
      </c>
      <c r="BO42" s="23" t="s">
        <v>42</v>
      </c>
      <c r="BP42" s="23" t="s">
        <v>42</v>
      </c>
      <c r="BQ42" s="23" t="s">
        <v>42</v>
      </c>
      <c r="BR42" s="23" t="s">
        <v>42</v>
      </c>
      <c r="BS42" s="70"/>
      <c r="BT42" s="32"/>
      <c r="BU42" s="24"/>
      <c r="BV42" s="56"/>
    </row>
    <row r="43" spans="2:74" s="62" customFormat="1" ht="8.5" customHeight="1" thickBot="1" x14ac:dyDescent="0.25">
      <c r="B43" s="65"/>
      <c r="C43" s="118"/>
      <c r="D43" s="132"/>
      <c r="E43" s="133"/>
      <c r="F43" s="167"/>
      <c r="G43" s="134"/>
      <c r="H43" s="146"/>
      <c r="I43" s="147"/>
      <c r="J43" s="146"/>
      <c r="K43" s="150"/>
      <c r="L43" s="113"/>
      <c r="M43" s="113"/>
      <c r="N43" s="113"/>
      <c r="O43" s="151"/>
      <c r="P43" s="146"/>
      <c r="Q43" s="152"/>
      <c r="R43" s="153"/>
      <c r="S43" s="146"/>
      <c r="T43" s="112" t="str">
        <f t="shared" ref="T43" si="74">IF(U41="","",1)</f>
        <v/>
      </c>
      <c r="U43" s="113" t="str">
        <f t="shared" ref="U43" si="75">IF(U41="","",1)</f>
        <v/>
      </c>
      <c r="V43" s="114" t="str">
        <f t="shared" ref="V43" si="76">IF(U41="","",1)</f>
        <v/>
      </c>
      <c r="W43" s="146"/>
      <c r="X43" s="132"/>
      <c r="Y43" s="159"/>
      <c r="Z43" s="64"/>
      <c r="AB43" s="66"/>
      <c r="AC43" s="60"/>
      <c r="AD43" s="92"/>
      <c r="AF43" s="97"/>
      <c r="AG43" s="98"/>
      <c r="AH43" s="98"/>
      <c r="AI43" s="98"/>
      <c r="AJ43" s="162"/>
      <c r="AL43" s="97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162"/>
      <c r="BS43" s="71"/>
      <c r="BT43" s="100"/>
      <c r="BU43" s="63"/>
      <c r="BV43" s="67"/>
    </row>
    <row r="44" spans="2:74" ht="8.5" customHeight="1" thickTop="1" x14ac:dyDescent="0.2">
      <c r="B44" s="41"/>
      <c r="C44" s="116"/>
      <c r="D44" s="129"/>
      <c r="E44" s="130"/>
      <c r="F44" s="108"/>
      <c r="G44" s="131"/>
      <c r="H44" s="120"/>
      <c r="I44" s="143"/>
      <c r="J44" s="120"/>
      <c r="K44" s="116"/>
      <c r="L44" s="108"/>
      <c r="M44" s="108"/>
      <c r="N44" s="108"/>
      <c r="O44" s="131"/>
      <c r="P44" s="108"/>
      <c r="Q44" s="148"/>
      <c r="R44" s="149"/>
      <c r="S44" s="120"/>
      <c r="T44" s="107" t="str">
        <f t="shared" ref="T44" si="77">IF(U45="","",1)</f>
        <v/>
      </c>
      <c r="U44" s="108" t="str">
        <f t="shared" ref="U44" si="78">IF(U45="","",1)</f>
        <v/>
      </c>
      <c r="V44" s="109" t="str">
        <f t="shared" ref="V44" si="79">IF(U45="","",1)</f>
        <v/>
      </c>
      <c r="W44" s="120"/>
      <c r="X44" s="130"/>
      <c r="Y44" s="131"/>
      <c r="Z44" s="46"/>
      <c r="AB44" s="50"/>
      <c r="AC44" s="23"/>
      <c r="AD44" s="78"/>
      <c r="AF44" s="79"/>
      <c r="AG44" s="80"/>
      <c r="AH44" s="80"/>
      <c r="AI44" s="81"/>
      <c r="AJ44" s="82"/>
      <c r="AL44" s="87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  <c r="BI44" s="88"/>
      <c r="BJ44" s="88"/>
      <c r="BK44" s="88"/>
      <c r="BL44" s="88"/>
      <c r="BM44" s="88"/>
      <c r="BN44" s="88"/>
      <c r="BO44" s="88"/>
      <c r="BP44" s="88"/>
      <c r="BQ44" s="88"/>
      <c r="BR44" s="89"/>
      <c r="BS44" s="70"/>
      <c r="BT44" s="78"/>
      <c r="BU44" s="24"/>
      <c r="BV44" s="56"/>
    </row>
    <row r="45" spans="2:74" x14ac:dyDescent="0.2">
      <c r="B45" s="41"/>
      <c r="C45" s="116">
        <v>8</v>
      </c>
      <c r="D45" s="129" t="str">
        <f t="shared" si="15"/>
        <v/>
      </c>
      <c r="E45" s="130"/>
      <c r="F45" s="108" t="str">
        <f t="shared" si="16"/>
        <v/>
      </c>
      <c r="G45" s="131" t="str">
        <f t="shared" si="17"/>
        <v/>
      </c>
      <c r="H45" s="120"/>
      <c r="I45" s="143"/>
      <c r="J45" s="145" t="s">
        <v>32</v>
      </c>
      <c r="K45" s="116" t="str">
        <f t="shared" si="5"/>
        <v/>
      </c>
      <c r="L45" s="108" t="str">
        <f t="shared" si="6"/>
        <v/>
      </c>
      <c r="M45" s="108" t="str">
        <f t="shared" si="7"/>
        <v/>
      </c>
      <c r="N45" s="108" t="str">
        <f t="shared" si="8"/>
        <v/>
      </c>
      <c r="O45" s="131" t="str">
        <f t="shared" si="9"/>
        <v/>
      </c>
      <c r="P45" s="108"/>
      <c r="Q45" s="148" t="str">
        <f t="shared" si="18"/>
        <v/>
      </c>
      <c r="R45" s="149" t="str">
        <f t="shared" si="19"/>
        <v/>
      </c>
      <c r="S45" s="120"/>
      <c r="T45" s="107" t="str">
        <f t="shared" ref="T45" si="80">IF(U45="","",1)</f>
        <v/>
      </c>
      <c r="U45" s="110" t="str">
        <f t="shared" ref="U45" si="81">IF(SUM(Q45:R45)=0,"",SUM(Q45:R45))</f>
        <v/>
      </c>
      <c r="V45" s="109" t="str">
        <f t="shared" ref="V45" si="82">IF(U45="","",1)</f>
        <v/>
      </c>
      <c r="W45" s="120"/>
      <c r="X45" s="130" t="str">
        <f t="shared" si="10"/>
        <v/>
      </c>
      <c r="Y45" s="131"/>
      <c r="Z45" s="46"/>
      <c r="AB45" s="50"/>
      <c r="AC45" s="23">
        <v>8</v>
      </c>
      <c r="AD45" s="32" t="s">
        <v>40</v>
      </c>
      <c r="AF45" s="23"/>
      <c r="AG45" s="1"/>
      <c r="AH45" s="1"/>
      <c r="AI45" s="1"/>
      <c r="AJ45" s="24"/>
      <c r="AK45" s="69"/>
      <c r="AL45" s="161" t="s">
        <v>32</v>
      </c>
      <c r="AM45" s="161" t="s">
        <v>32</v>
      </c>
      <c r="AN45" s="161" t="s">
        <v>32</v>
      </c>
      <c r="AO45" s="161" t="s">
        <v>32</v>
      </c>
      <c r="AP45" s="161" t="s">
        <v>32</v>
      </c>
      <c r="AQ45" s="161" t="s">
        <v>32</v>
      </c>
      <c r="AR45" s="161" t="s">
        <v>32</v>
      </c>
      <c r="AS45" s="161" t="s">
        <v>32</v>
      </c>
      <c r="AT45" s="161" t="s">
        <v>32</v>
      </c>
      <c r="AU45" s="161" t="s">
        <v>32</v>
      </c>
      <c r="AV45" s="161" t="s">
        <v>32</v>
      </c>
      <c r="AW45" s="161" t="s">
        <v>32</v>
      </c>
      <c r="AX45" s="161" t="s">
        <v>32</v>
      </c>
      <c r="AY45" s="161" t="s">
        <v>32</v>
      </c>
      <c r="AZ45" s="161" t="s">
        <v>32</v>
      </c>
      <c r="BA45" s="161" t="s">
        <v>32</v>
      </c>
      <c r="BB45" s="161" t="s">
        <v>32</v>
      </c>
      <c r="BC45" s="161" t="s">
        <v>32</v>
      </c>
      <c r="BD45" s="161" t="s">
        <v>32</v>
      </c>
      <c r="BE45" s="161" t="s">
        <v>32</v>
      </c>
      <c r="BF45" s="161" t="s">
        <v>32</v>
      </c>
      <c r="BG45" s="161" t="s">
        <v>32</v>
      </c>
      <c r="BH45" s="161" t="s">
        <v>32</v>
      </c>
      <c r="BI45" s="161" t="s">
        <v>32</v>
      </c>
      <c r="BJ45" s="161" t="s">
        <v>32</v>
      </c>
      <c r="BK45" s="161" t="s">
        <v>32</v>
      </c>
      <c r="BL45" s="161" t="s">
        <v>32</v>
      </c>
      <c r="BM45" s="161" t="s">
        <v>32</v>
      </c>
      <c r="BN45" s="161" t="s">
        <v>32</v>
      </c>
      <c r="BO45" s="161" t="s">
        <v>32</v>
      </c>
      <c r="BP45" s="161" t="s">
        <v>32</v>
      </c>
      <c r="BQ45" s="161" t="s">
        <v>32</v>
      </c>
      <c r="BR45" s="161" t="s">
        <v>32</v>
      </c>
      <c r="BS45" s="70"/>
      <c r="BT45" s="32" t="str">
        <f t="shared" si="11"/>
        <v/>
      </c>
      <c r="BU45" s="24">
        <v>8</v>
      </c>
      <c r="BV45" s="56"/>
    </row>
    <row r="46" spans="2:74" x14ac:dyDescent="0.2">
      <c r="B46" s="41"/>
      <c r="C46" s="116"/>
      <c r="D46" s="129"/>
      <c r="E46" s="130"/>
      <c r="F46" s="108"/>
      <c r="G46" s="131"/>
      <c r="H46" s="120"/>
      <c r="I46" s="143" t="str">
        <f>IF(SUM(AF46:AJ46)=0,"",SUM(AF46:AJ46))</f>
        <v/>
      </c>
      <c r="J46" s="145" t="s">
        <v>42</v>
      </c>
      <c r="K46" s="116" t="str">
        <f t="shared" si="5"/>
        <v/>
      </c>
      <c r="L46" s="108" t="str">
        <f t="shared" si="6"/>
        <v/>
      </c>
      <c r="M46" s="108" t="str">
        <f t="shared" si="7"/>
        <v/>
      </c>
      <c r="N46" s="108" t="str">
        <f t="shared" si="8"/>
        <v/>
      </c>
      <c r="O46" s="131" t="str">
        <f t="shared" si="9"/>
        <v/>
      </c>
      <c r="P46" s="108"/>
      <c r="Q46" s="148"/>
      <c r="R46" s="149"/>
      <c r="S46" s="120"/>
      <c r="T46" s="107" t="str">
        <f t="shared" ref="T46" si="83">IF(U45="","",1)</f>
        <v/>
      </c>
      <c r="U46" s="111" t="str">
        <f t="shared" ref="U46" si="84">IF(U45="","",1)</f>
        <v/>
      </c>
      <c r="V46" s="109" t="str">
        <f t="shared" ref="V46" si="85">IF(U45="","",1)</f>
        <v/>
      </c>
      <c r="W46" s="120"/>
      <c r="X46" s="130"/>
      <c r="Y46" s="131"/>
      <c r="Z46" s="46"/>
      <c r="AB46" s="50"/>
      <c r="AC46" s="23"/>
      <c r="AD46" s="32"/>
      <c r="AF46" s="23" t="s">
        <v>42</v>
      </c>
      <c r="AG46" s="1" t="s">
        <v>42</v>
      </c>
      <c r="AH46" s="1" t="s">
        <v>42</v>
      </c>
      <c r="AI46" s="1" t="s">
        <v>42</v>
      </c>
      <c r="AJ46" s="24" t="s">
        <v>42</v>
      </c>
      <c r="AK46" s="69"/>
      <c r="AL46" s="23" t="s">
        <v>42</v>
      </c>
      <c r="AM46" s="23" t="s">
        <v>42</v>
      </c>
      <c r="AN46" s="23" t="s">
        <v>42</v>
      </c>
      <c r="AO46" s="23" t="s">
        <v>42</v>
      </c>
      <c r="AP46" s="23" t="s">
        <v>42</v>
      </c>
      <c r="AQ46" s="23" t="s">
        <v>42</v>
      </c>
      <c r="AR46" s="23" t="s">
        <v>42</v>
      </c>
      <c r="AS46" s="23" t="s">
        <v>42</v>
      </c>
      <c r="AT46" s="23" t="s">
        <v>42</v>
      </c>
      <c r="AU46" s="23" t="s">
        <v>42</v>
      </c>
      <c r="AV46" s="23" t="s">
        <v>42</v>
      </c>
      <c r="AW46" s="23" t="s">
        <v>42</v>
      </c>
      <c r="AX46" s="23" t="s">
        <v>42</v>
      </c>
      <c r="AY46" s="23" t="s">
        <v>42</v>
      </c>
      <c r="AZ46" s="23" t="s">
        <v>42</v>
      </c>
      <c r="BA46" s="23" t="s">
        <v>42</v>
      </c>
      <c r="BB46" s="23" t="s">
        <v>42</v>
      </c>
      <c r="BC46" s="23" t="s">
        <v>42</v>
      </c>
      <c r="BD46" s="23" t="s">
        <v>42</v>
      </c>
      <c r="BE46" s="23" t="s">
        <v>42</v>
      </c>
      <c r="BF46" s="23" t="s">
        <v>42</v>
      </c>
      <c r="BG46" s="23" t="s">
        <v>42</v>
      </c>
      <c r="BH46" s="23" t="s">
        <v>42</v>
      </c>
      <c r="BI46" s="23" t="s">
        <v>42</v>
      </c>
      <c r="BJ46" s="23" t="s">
        <v>42</v>
      </c>
      <c r="BK46" s="23" t="s">
        <v>42</v>
      </c>
      <c r="BL46" s="23" t="s">
        <v>42</v>
      </c>
      <c r="BM46" s="23" t="s">
        <v>42</v>
      </c>
      <c r="BN46" s="23" t="s">
        <v>42</v>
      </c>
      <c r="BO46" s="23" t="s">
        <v>42</v>
      </c>
      <c r="BP46" s="23" t="s">
        <v>42</v>
      </c>
      <c r="BQ46" s="23" t="s">
        <v>42</v>
      </c>
      <c r="BR46" s="23" t="s">
        <v>42</v>
      </c>
      <c r="BS46" s="70"/>
      <c r="BT46" s="32"/>
      <c r="BU46" s="24"/>
      <c r="BV46" s="56"/>
    </row>
    <row r="47" spans="2:74" s="62" customFormat="1" ht="8.5" customHeight="1" thickBot="1" x14ac:dyDescent="0.25">
      <c r="B47" s="65"/>
      <c r="C47" s="118"/>
      <c r="D47" s="132"/>
      <c r="E47" s="133"/>
      <c r="F47" s="167"/>
      <c r="G47" s="134"/>
      <c r="H47" s="146"/>
      <c r="I47" s="147"/>
      <c r="J47" s="146"/>
      <c r="K47" s="150"/>
      <c r="L47" s="113"/>
      <c r="M47" s="113"/>
      <c r="N47" s="113"/>
      <c r="O47" s="151"/>
      <c r="P47" s="146"/>
      <c r="Q47" s="152"/>
      <c r="R47" s="153"/>
      <c r="S47" s="146"/>
      <c r="T47" s="112" t="str">
        <f t="shared" ref="T47" si="86">IF(U45="","",1)</f>
        <v/>
      </c>
      <c r="U47" s="113" t="str">
        <f t="shared" ref="U47" si="87">IF(U45="","",1)</f>
        <v/>
      </c>
      <c r="V47" s="114" t="str">
        <f t="shared" ref="V47" si="88">IF(U45="","",1)</f>
        <v/>
      </c>
      <c r="W47" s="146"/>
      <c r="X47" s="132"/>
      <c r="Y47" s="159"/>
      <c r="Z47" s="64"/>
      <c r="AB47" s="66"/>
      <c r="AC47" s="60"/>
      <c r="AD47" s="83"/>
      <c r="AF47" s="104"/>
      <c r="AG47" s="105"/>
      <c r="AH47" s="105"/>
      <c r="AI47" s="105"/>
      <c r="AJ47" s="106"/>
      <c r="AL47" s="104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6"/>
      <c r="BS47" s="71"/>
      <c r="BT47" s="90"/>
      <c r="BU47" s="63"/>
      <c r="BV47" s="67"/>
    </row>
    <row r="48" spans="2:74" ht="8.5" customHeight="1" thickTop="1" x14ac:dyDescent="0.2">
      <c r="B48" s="41"/>
      <c r="C48" s="116"/>
      <c r="D48" s="129"/>
      <c r="E48" s="130"/>
      <c r="F48" s="108"/>
      <c r="G48" s="131"/>
      <c r="H48" s="120"/>
      <c r="I48" s="143"/>
      <c r="J48" s="120"/>
      <c r="K48" s="116"/>
      <c r="L48" s="108"/>
      <c r="M48" s="108"/>
      <c r="N48" s="108"/>
      <c r="O48" s="131"/>
      <c r="P48" s="108"/>
      <c r="Q48" s="148"/>
      <c r="R48" s="149"/>
      <c r="S48" s="120"/>
      <c r="T48" s="107" t="str">
        <f t="shared" ref="T48" si="89">IF(U49="","",1)</f>
        <v/>
      </c>
      <c r="U48" s="108" t="str">
        <f t="shared" ref="U48" si="90">IF(U49="","",1)</f>
        <v/>
      </c>
      <c r="V48" s="109" t="str">
        <f t="shared" ref="V48" si="91">IF(U49="","",1)</f>
        <v/>
      </c>
      <c r="W48" s="120"/>
      <c r="X48" s="130"/>
      <c r="Y48" s="131"/>
      <c r="Z48" s="46"/>
      <c r="AB48" s="50"/>
      <c r="AC48" s="23"/>
      <c r="AD48" s="93"/>
      <c r="AF48" s="94"/>
      <c r="AG48" s="95"/>
      <c r="AH48" s="95"/>
      <c r="AI48" s="95"/>
      <c r="AJ48" s="96"/>
      <c r="AL48" s="94"/>
      <c r="AM48" s="95"/>
      <c r="AN48" s="95"/>
      <c r="AO48" s="95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9"/>
      <c r="BJ48" s="99"/>
      <c r="BK48" s="99"/>
      <c r="BL48" s="99"/>
      <c r="BM48" s="99"/>
      <c r="BN48" s="99"/>
      <c r="BO48" s="99"/>
      <c r="BP48" s="99"/>
      <c r="BQ48" s="99"/>
      <c r="BR48" s="96"/>
      <c r="BS48" s="70"/>
      <c r="BT48" s="93"/>
      <c r="BU48" s="24"/>
      <c r="BV48" s="56"/>
    </row>
    <row r="49" spans="1:74" x14ac:dyDescent="0.2">
      <c r="B49" s="41"/>
      <c r="C49" s="116">
        <v>9</v>
      </c>
      <c r="D49" s="129" t="str">
        <f t="shared" si="15"/>
        <v/>
      </c>
      <c r="E49" s="130"/>
      <c r="F49" s="108" t="str">
        <f t="shared" si="16"/>
        <v/>
      </c>
      <c r="G49" s="131" t="str">
        <f t="shared" si="17"/>
        <v/>
      </c>
      <c r="H49" s="120"/>
      <c r="I49" s="143"/>
      <c r="J49" s="145" t="s">
        <v>32</v>
      </c>
      <c r="K49" s="116" t="str">
        <f t="shared" si="5"/>
        <v/>
      </c>
      <c r="L49" s="108" t="str">
        <f t="shared" si="6"/>
        <v/>
      </c>
      <c r="M49" s="108" t="str">
        <f t="shared" si="7"/>
        <v/>
      </c>
      <c r="N49" s="108" t="str">
        <f t="shared" si="8"/>
        <v/>
      </c>
      <c r="O49" s="131" t="str">
        <f t="shared" si="9"/>
        <v/>
      </c>
      <c r="P49" s="108"/>
      <c r="Q49" s="148" t="str">
        <f t="shared" si="18"/>
        <v/>
      </c>
      <c r="R49" s="149" t="str">
        <f t="shared" si="19"/>
        <v/>
      </c>
      <c r="S49" s="120"/>
      <c r="T49" s="107" t="str">
        <f t="shared" ref="T49" si="92">IF(U49="","",1)</f>
        <v/>
      </c>
      <c r="U49" s="110" t="str">
        <f t="shared" ref="U49" si="93">IF(SUM(Q49:R49)=0,"",SUM(Q49:R49))</f>
        <v/>
      </c>
      <c r="V49" s="109" t="str">
        <f t="shared" ref="V49" si="94">IF(U49="","",1)</f>
        <v/>
      </c>
      <c r="W49" s="120"/>
      <c r="X49" s="130" t="str">
        <f t="shared" si="10"/>
        <v/>
      </c>
      <c r="Y49" s="131"/>
      <c r="Z49" s="46"/>
      <c r="AB49" s="50"/>
      <c r="AC49" s="23">
        <v>9</v>
      </c>
      <c r="AD49" s="32" t="s">
        <v>40</v>
      </c>
      <c r="AF49" s="23"/>
      <c r="AG49" s="1"/>
      <c r="AH49" s="1"/>
      <c r="AI49" s="1"/>
      <c r="AJ49" s="24"/>
      <c r="AK49" s="69"/>
      <c r="AL49" s="161" t="s">
        <v>32</v>
      </c>
      <c r="AM49" s="161" t="s">
        <v>32</v>
      </c>
      <c r="AN49" s="161" t="s">
        <v>32</v>
      </c>
      <c r="AO49" s="161" t="s">
        <v>32</v>
      </c>
      <c r="AP49" s="161" t="s">
        <v>32</v>
      </c>
      <c r="AQ49" s="161" t="s">
        <v>32</v>
      </c>
      <c r="AR49" s="161" t="s">
        <v>32</v>
      </c>
      <c r="AS49" s="161" t="s">
        <v>32</v>
      </c>
      <c r="AT49" s="161" t="s">
        <v>32</v>
      </c>
      <c r="AU49" s="161" t="s">
        <v>32</v>
      </c>
      <c r="AV49" s="161" t="s">
        <v>32</v>
      </c>
      <c r="AW49" s="161" t="s">
        <v>32</v>
      </c>
      <c r="AX49" s="161" t="s">
        <v>32</v>
      </c>
      <c r="AY49" s="161" t="s">
        <v>32</v>
      </c>
      <c r="AZ49" s="161" t="s">
        <v>32</v>
      </c>
      <c r="BA49" s="161" t="s">
        <v>32</v>
      </c>
      <c r="BB49" s="161" t="s">
        <v>32</v>
      </c>
      <c r="BC49" s="161" t="s">
        <v>32</v>
      </c>
      <c r="BD49" s="161" t="s">
        <v>32</v>
      </c>
      <c r="BE49" s="161" t="s">
        <v>32</v>
      </c>
      <c r="BF49" s="161" t="s">
        <v>32</v>
      </c>
      <c r="BG49" s="161" t="s">
        <v>32</v>
      </c>
      <c r="BH49" s="161" t="s">
        <v>32</v>
      </c>
      <c r="BI49" s="161" t="s">
        <v>32</v>
      </c>
      <c r="BJ49" s="161" t="s">
        <v>32</v>
      </c>
      <c r="BK49" s="161" t="s">
        <v>32</v>
      </c>
      <c r="BL49" s="161" t="s">
        <v>32</v>
      </c>
      <c r="BM49" s="161" t="s">
        <v>32</v>
      </c>
      <c r="BN49" s="161" t="s">
        <v>32</v>
      </c>
      <c r="BO49" s="161" t="s">
        <v>32</v>
      </c>
      <c r="BP49" s="161" t="s">
        <v>32</v>
      </c>
      <c r="BQ49" s="161" t="s">
        <v>32</v>
      </c>
      <c r="BR49" s="161" t="s">
        <v>32</v>
      </c>
      <c r="BS49" s="70"/>
      <c r="BT49" s="32" t="str">
        <f t="shared" si="11"/>
        <v/>
      </c>
      <c r="BU49" s="24">
        <v>9</v>
      </c>
      <c r="BV49" s="56"/>
    </row>
    <row r="50" spans="1:74" x14ac:dyDescent="0.2">
      <c r="A50" t="s">
        <v>67</v>
      </c>
      <c r="B50" s="41"/>
      <c r="C50" s="116"/>
      <c r="D50" s="129"/>
      <c r="E50" s="130"/>
      <c r="F50" s="108"/>
      <c r="G50" s="131"/>
      <c r="H50" s="120"/>
      <c r="I50" s="143" t="str">
        <f>IF(SUM(AF50:AJ50)=0,"",SUM(AF50:AJ50))</f>
        <v/>
      </c>
      <c r="J50" s="145" t="s">
        <v>42</v>
      </c>
      <c r="K50" s="116" t="str">
        <f t="shared" si="5"/>
        <v/>
      </c>
      <c r="L50" s="108" t="str">
        <f t="shared" si="6"/>
        <v/>
      </c>
      <c r="M50" s="108" t="str">
        <f t="shared" si="7"/>
        <v/>
      </c>
      <c r="N50" s="108" t="str">
        <f t="shared" si="8"/>
        <v/>
      </c>
      <c r="O50" s="131" t="str">
        <f t="shared" si="9"/>
        <v/>
      </c>
      <c r="P50" s="108"/>
      <c r="Q50" s="148"/>
      <c r="R50" s="149"/>
      <c r="S50" s="120"/>
      <c r="T50" s="107" t="str">
        <f t="shared" ref="T50" si="95">IF(U49="","",1)</f>
        <v/>
      </c>
      <c r="U50" s="111" t="str">
        <f t="shared" ref="U50" si="96">IF(U49="","",1)</f>
        <v/>
      </c>
      <c r="V50" s="109" t="str">
        <f t="shared" ref="V50" si="97">IF(U49="","",1)</f>
        <v/>
      </c>
      <c r="W50" s="120"/>
      <c r="X50" s="130"/>
      <c r="Y50" s="131"/>
      <c r="Z50" s="46"/>
      <c r="AB50" s="50"/>
      <c r="AC50" s="23"/>
      <c r="AD50" s="32"/>
      <c r="AF50" s="23" t="s">
        <v>42</v>
      </c>
      <c r="AG50" s="1" t="s">
        <v>42</v>
      </c>
      <c r="AH50" s="1" t="s">
        <v>42</v>
      </c>
      <c r="AI50" s="1" t="s">
        <v>42</v>
      </c>
      <c r="AJ50" s="24" t="s">
        <v>42</v>
      </c>
      <c r="AK50" s="69"/>
      <c r="AL50" s="23" t="s">
        <v>42</v>
      </c>
      <c r="AM50" s="23" t="s">
        <v>42</v>
      </c>
      <c r="AN50" s="23" t="s">
        <v>42</v>
      </c>
      <c r="AO50" s="23" t="s">
        <v>42</v>
      </c>
      <c r="AP50" s="23" t="s">
        <v>42</v>
      </c>
      <c r="AQ50" s="23" t="s">
        <v>42</v>
      </c>
      <c r="AR50" s="23" t="s">
        <v>42</v>
      </c>
      <c r="AS50" s="23" t="s">
        <v>42</v>
      </c>
      <c r="AT50" s="23" t="s">
        <v>42</v>
      </c>
      <c r="AU50" s="23" t="s">
        <v>42</v>
      </c>
      <c r="AV50" s="23" t="s">
        <v>42</v>
      </c>
      <c r="AW50" s="23" t="s">
        <v>42</v>
      </c>
      <c r="AX50" s="23" t="s">
        <v>42</v>
      </c>
      <c r="AY50" s="23" t="s">
        <v>42</v>
      </c>
      <c r="AZ50" s="23" t="s">
        <v>42</v>
      </c>
      <c r="BA50" s="23" t="s">
        <v>42</v>
      </c>
      <c r="BB50" s="23" t="s">
        <v>42</v>
      </c>
      <c r="BC50" s="23" t="s">
        <v>42</v>
      </c>
      <c r="BD50" s="23" t="s">
        <v>42</v>
      </c>
      <c r="BE50" s="23" t="s">
        <v>42</v>
      </c>
      <c r="BF50" s="23" t="s">
        <v>42</v>
      </c>
      <c r="BG50" s="23" t="s">
        <v>42</v>
      </c>
      <c r="BH50" s="23" t="s">
        <v>42</v>
      </c>
      <c r="BI50" s="23" t="s">
        <v>42</v>
      </c>
      <c r="BJ50" s="23" t="s">
        <v>42</v>
      </c>
      <c r="BK50" s="23" t="s">
        <v>42</v>
      </c>
      <c r="BL50" s="23" t="s">
        <v>42</v>
      </c>
      <c r="BM50" s="23" t="s">
        <v>42</v>
      </c>
      <c r="BN50" s="23" t="s">
        <v>42</v>
      </c>
      <c r="BO50" s="23" t="s">
        <v>42</v>
      </c>
      <c r="BP50" s="23" t="s">
        <v>42</v>
      </c>
      <c r="BQ50" s="23" t="s">
        <v>42</v>
      </c>
      <c r="BR50" s="23" t="s">
        <v>42</v>
      </c>
      <c r="BS50" s="70"/>
      <c r="BT50" s="32"/>
      <c r="BU50" s="24"/>
      <c r="BV50" s="56"/>
    </row>
    <row r="51" spans="1:74" s="62" customFormat="1" ht="8.5" customHeight="1" thickBot="1" x14ac:dyDescent="0.25">
      <c r="B51" s="65"/>
      <c r="C51" s="118"/>
      <c r="D51" s="132"/>
      <c r="E51" s="133"/>
      <c r="F51" s="167"/>
      <c r="G51" s="134"/>
      <c r="H51" s="146"/>
      <c r="I51" s="147"/>
      <c r="J51" s="146"/>
      <c r="K51" s="150"/>
      <c r="L51" s="113"/>
      <c r="M51" s="113"/>
      <c r="N51" s="113"/>
      <c r="O51" s="151"/>
      <c r="P51" s="146"/>
      <c r="Q51" s="152"/>
      <c r="R51" s="153"/>
      <c r="S51" s="146"/>
      <c r="T51" s="112" t="str">
        <f t="shared" ref="T51" si="98">IF(U49="","",1)</f>
        <v/>
      </c>
      <c r="U51" s="113" t="str">
        <f t="shared" ref="U51" si="99">IF(U49="","",1)</f>
        <v/>
      </c>
      <c r="V51" s="114" t="str">
        <f t="shared" ref="V51" si="100">IF(U49="","",1)</f>
        <v/>
      </c>
      <c r="W51" s="146"/>
      <c r="X51" s="132"/>
      <c r="Y51" s="159"/>
      <c r="Z51" s="64"/>
      <c r="AB51" s="66"/>
      <c r="AC51" s="60"/>
      <c r="AD51" s="92"/>
      <c r="AE51" s="61"/>
      <c r="AF51" s="97"/>
      <c r="AG51" s="98"/>
      <c r="AH51" s="98"/>
      <c r="AI51" s="98"/>
      <c r="AJ51" s="162"/>
      <c r="AL51" s="97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162"/>
      <c r="BS51" s="71"/>
      <c r="BT51" s="100"/>
      <c r="BU51" s="63"/>
      <c r="BV51" s="67"/>
    </row>
    <row r="52" spans="1:74" ht="8.5" customHeight="1" thickTop="1" x14ac:dyDescent="0.2">
      <c r="B52" s="41"/>
      <c r="C52" s="116"/>
      <c r="D52" s="129"/>
      <c r="E52" s="130"/>
      <c r="F52" s="108"/>
      <c r="G52" s="131"/>
      <c r="H52" s="120"/>
      <c r="I52" s="143"/>
      <c r="J52" s="120"/>
      <c r="K52" s="116"/>
      <c r="L52" s="108"/>
      <c r="M52" s="108"/>
      <c r="N52" s="108"/>
      <c r="O52" s="131"/>
      <c r="P52" s="108"/>
      <c r="Q52" s="148"/>
      <c r="R52" s="149"/>
      <c r="S52" s="120"/>
      <c r="T52" s="107" t="str">
        <f t="shared" ref="T52" si="101">IF(U53="","",1)</f>
        <v/>
      </c>
      <c r="U52" s="108" t="str">
        <f t="shared" ref="U52" si="102">IF(U53="","",1)</f>
        <v/>
      </c>
      <c r="V52" s="109" t="str">
        <f t="shared" ref="V52" si="103">IF(U53="","",1)</f>
        <v/>
      </c>
      <c r="W52" s="120"/>
      <c r="X52" s="130"/>
      <c r="Y52" s="131"/>
      <c r="Z52" s="46"/>
      <c r="AB52" s="50"/>
      <c r="AC52" s="23"/>
      <c r="AD52" s="78"/>
      <c r="AF52" s="79"/>
      <c r="AG52" s="80"/>
      <c r="AH52" s="80"/>
      <c r="AI52" s="81"/>
      <c r="AJ52" s="82"/>
      <c r="AL52" s="87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8"/>
      <c r="BJ52" s="88"/>
      <c r="BK52" s="88"/>
      <c r="BL52" s="88"/>
      <c r="BM52" s="88"/>
      <c r="BN52" s="88"/>
      <c r="BO52" s="88"/>
      <c r="BP52" s="88"/>
      <c r="BQ52" s="88"/>
      <c r="BR52" s="89"/>
      <c r="BS52" s="70"/>
      <c r="BT52" s="78"/>
      <c r="BU52" s="24"/>
      <c r="BV52" s="56"/>
    </row>
    <row r="53" spans="1:74" x14ac:dyDescent="0.2">
      <c r="B53" s="41"/>
      <c r="C53" s="116">
        <v>10</v>
      </c>
      <c r="D53" s="129" t="str">
        <f t="shared" si="15"/>
        <v/>
      </c>
      <c r="E53" s="130"/>
      <c r="F53" s="108" t="str">
        <f t="shared" si="16"/>
        <v/>
      </c>
      <c r="G53" s="131" t="str">
        <f t="shared" si="17"/>
        <v/>
      </c>
      <c r="H53" s="120"/>
      <c r="I53" s="143"/>
      <c r="J53" s="145" t="s">
        <v>32</v>
      </c>
      <c r="K53" s="116" t="str">
        <f t="shared" si="5"/>
        <v/>
      </c>
      <c r="L53" s="108" t="str">
        <f t="shared" si="6"/>
        <v/>
      </c>
      <c r="M53" s="108" t="str">
        <f t="shared" si="7"/>
        <v/>
      </c>
      <c r="N53" s="108" t="str">
        <f t="shared" si="8"/>
        <v/>
      </c>
      <c r="O53" s="131" t="str">
        <f t="shared" si="9"/>
        <v/>
      </c>
      <c r="P53" s="108"/>
      <c r="Q53" s="148" t="str">
        <f t="shared" si="18"/>
        <v/>
      </c>
      <c r="R53" s="149" t="str">
        <f t="shared" si="19"/>
        <v/>
      </c>
      <c r="S53" s="120"/>
      <c r="T53" s="107" t="str">
        <f t="shared" ref="T53" si="104">IF(U53="","",1)</f>
        <v/>
      </c>
      <c r="U53" s="110" t="str">
        <f t="shared" ref="U53" si="105">IF(SUM(Q53:R53)=0,"",SUM(Q53:R53))</f>
        <v/>
      </c>
      <c r="V53" s="109" t="str">
        <f t="shared" ref="V53" si="106">IF(U53="","",1)</f>
        <v/>
      </c>
      <c r="W53" s="120"/>
      <c r="X53" s="130" t="str">
        <f t="shared" si="10"/>
        <v/>
      </c>
      <c r="Y53" s="131"/>
      <c r="Z53" s="46"/>
      <c r="AB53" s="50"/>
      <c r="AC53" s="23">
        <v>10</v>
      </c>
      <c r="AD53" s="32" t="s">
        <v>40</v>
      </c>
      <c r="AF53" s="23"/>
      <c r="AG53" s="1"/>
      <c r="AH53" s="1"/>
      <c r="AI53" s="1"/>
      <c r="AJ53" s="24"/>
      <c r="AK53" s="69"/>
      <c r="AL53" s="161" t="s">
        <v>32</v>
      </c>
      <c r="AM53" s="161" t="s">
        <v>32</v>
      </c>
      <c r="AN53" s="161" t="s">
        <v>32</v>
      </c>
      <c r="AO53" s="161" t="s">
        <v>32</v>
      </c>
      <c r="AP53" s="161" t="s">
        <v>32</v>
      </c>
      <c r="AQ53" s="161" t="s">
        <v>32</v>
      </c>
      <c r="AR53" s="161" t="s">
        <v>32</v>
      </c>
      <c r="AS53" s="161" t="s">
        <v>32</v>
      </c>
      <c r="AT53" s="161" t="s">
        <v>32</v>
      </c>
      <c r="AU53" s="161" t="s">
        <v>32</v>
      </c>
      <c r="AV53" s="161" t="s">
        <v>32</v>
      </c>
      <c r="AW53" s="161" t="s">
        <v>32</v>
      </c>
      <c r="AX53" s="161" t="s">
        <v>32</v>
      </c>
      <c r="AY53" s="161" t="s">
        <v>32</v>
      </c>
      <c r="AZ53" s="161" t="s">
        <v>32</v>
      </c>
      <c r="BA53" s="161" t="s">
        <v>32</v>
      </c>
      <c r="BB53" s="161" t="s">
        <v>32</v>
      </c>
      <c r="BC53" s="161" t="s">
        <v>32</v>
      </c>
      <c r="BD53" s="161" t="s">
        <v>32</v>
      </c>
      <c r="BE53" s="161" t="s">
        <v>32</v>
      </c>
      <c r="BF53" s="161" t="s">
        <v>32</v>
      </c>
      <c r="BG53" s="161" t="s">
        <v>32</v>
      </c>
      <c r="BH53" s="161" t="s">
        <v>32</v>
      </c>
      <c r="BI53" s="161" t="s">
        <v>32</v>
      </c>
      <c r="BJ53" s="161" t="s">
        <v>32</v>
      </c>
      <c r="BK53" s="161" t="s">
        <v>32</v>
      </c>
      <c r="BL53" s="161" t="s">
        <v>32</v>
      </c>
      <c r="BM53" s="161" t="s">
        <v>32</v>
      </c>
      <c r="BN53" s="161" t="s">
        <v>32</v>
      </c>
      <c r="BO53" s="161" t="s">
        <v>32</v>
      </c>
      <c r="BP53" s="161" t="s">
        <v>32</v>
      </c>
      <c r="BQ53" s="161" t="s">
        <v>32</v>
      </c>
      <c r="BR53" s="161" t="s">
        <v>32</v>
      </c>
      <c r="BS53" s="70"/>
      <c r="BT53" s="32" t="str">
        <f t="shared" si="11"/>
        <v/>
      </c>
      <c r="BU53" s="24">
        <v>10</v>
      </c>
      <c r="BV53" s="56"/>
    </row>
    <row r="54" spans="1:74" x14ac:dyDescent="0.2">
      <c r="B54" s="41"/>
      <c r="C54" s="116"/>
      <c r="D54" s="129"/>
      <c r="E54" s="130"/>
      <c r="F54" s="116"/>
      <c r="G54" s="131"/>
      <c r="H54" s="120"/>
      <c r="I54" s="143" t="str">
        <f>IF(SUM(AF54:AJ54)=0,"",SUM(AF54:AJ54))</f>
        <v/>
      </c>
      <c r="J54" s="145" t="s">
        <v>42</v>
      </c>
      <c r="K54" s="116" t="str">
        <f t="shared" si="5"/>
        <v/>
      </c>
      <c r="L54" s="108" t="str">
        <f t="shared" si="6"/>
        <v/>
      </c>
      <c r="M54" s="108" t="str">
        <f t="shared" si="7"/>
        <v/>
      </c>
      <c r="N54" s="108" t="str">
        <f t="shared" si="8"/>
        <v/>
      </c>
      <c r="O54" s="131" t="str">
        <f t="shared" si="9"/>
        <v/>
      </c>
      <c r="P54" s="108"/>
      <c r="Q54" s="148"/>
      <c r="R54" s="149"/>
      <c r="S54" s="120"/>
      <c r="T54" s="107" t="str">
        <f t="shared" ref="T54" si="107">IF(U53="","",1)</f>
        <v/>
      </c>
      <c r="U54" s="111" t="str">
        <f t="shared" ref="U54" si="108">IF(U53="","",1)</f>
        <v/>
      </c>
      <c r="V54" s="109" t="str">
        <f t="shared" ref="V54" si="109">IF(U53="","",1)</f>
        <v/>
      </c>
      <c r="W54" s="120"/>
      <c r="X54" s="130"/>
      <c r="Y54" s="131"/>
      <c r="Z54" s="46"/>
      <c r="AB54" s="50"/>
      <c r="AC54" s="23"/>
      <c r="AD54" s="32"/>
      <c r="AF54" s="23" t="s">
        <v>42</v>
      </c>
      <c r="AG54" s="1" t="s">
        <v>42</v>
      </c>
      <c r="AH54" s="1" t="s">
        <v>42</v>
      </c>
      <c r="AI54" s="1" t="s">
        <v>42</v>
      </c>
      <c r="AJ54" s="24" t="s">
        <v>42</v>
      </c>
      <c r="AK54" s="69"/>
      <c r="AL54" s="23" t="s">
        <v>42</v>
      </c>
      <c r="AM54" s="23" t="s">
        <v>42</v>
      </c>
      <c r="AN54" s="23" t="s">
        <v>42</v>
      </c>
      <c r="AO54" s="23" t="s">
        <v>42</v>
      </c>
      <c r="AP54" s="23" t="s">
        <v>42</v>
      </c>
      <c r="AQ54" s="23" t="s">
        <v>42</v>
      </c>
      <c r="AR54" s="23" t="s">
        <v>42</v>
      </c>
      <c r="AS54" s="23" t="s">
        <v>42</v>
      </c>
      <c r="AT54" s="23" t="s">
        <v>42</v>
      </c>
      <c r="AU54" s="23" t="s">
        <v>42</v>
      </c>
      <c r="AV54" s="23" t="s">
        <v>42</v>
      </c>
      <c r="AW54" s="23" t="s">
        <v>42</v>
      </c>
      <c r="AX54" s="23" t="s">
        <v>42</v>
      </c>
      <c r="AY54" s="23" t="s">
        <v>42</v>
      </c>
      <c r="AZ54" s="23" t="s">
        <v>42</v>
      </c>
      <c r="BA54" s="23" t="s">
        <v>42</v>
      </c>
      <c r="BB54" s="23" t="s">
        <v>42</v>
      </c>
      <c r="BC54" s="23" t="s">
        <v>42</v>
      </c>
      <c r="BD54" s="23" t="s">
        <v>42</v>
      </c>
      <c r="BE54" s="23" t="s">
        <v>42</v>
      </c>
      <c r="BF54" s="23" t="s">
        <v>42</v>
      </c>
      <c r="BG54" s="23" t="s">
        <v>42</v>
      </c>
      <c r="BH54" s="23" t="s">
        <v>42</v>
      </c>
      <c r="BI54" s="23" t="s">
        <v>42</v>
      </c>
      <c r="BJ54" s="23" t="s">
        <v>42</v>
      </c>
      <c r="BK54" s="23" t="s">
        <v>42</v>
      </c>
      <c r="BL54" s="23" t="s">
        <v>42</v>
      </c>
      <c r="BM54" s="23" t="s">
        <v>42</v>
      </c>
      <c r="BN54" s="23" t="s">
        <v>42</v>
      </c>
      <c r="BO54" s="23" t="s">
        <v>42</v>
      </c>
      <c r="BP54" s="23" t="s">
        <v>42</v>
      </c>
      <c r="BQ54" s="23" t="s">
        <v>42</v>
      </c>
      <c r="BR54" s="23" t="s">
        <v>42</v>
      </c>
      <c r="BS54" s="70"/>
      <c r="BT54" s="32"/>
      <c r="BU54" s="24"/>
      <c r="BV54" s="56"/>
    </row>
    <row r="55" spans="1:74" s="62" customFormat="1" ht="8.5" customHeight="1" thickBot="1" x14ac:dyDescent="0.25">
      <c r="B55" s="65"/>
      <c r="C55" s="118"/>
      <c r="D55" s="132"/>
      <c r="E55" s="133"/>
      <c r="F55" s="167"/>
      <c r="G55" s="134"/>
      <c r="H55" s="146"/>
      <c r="I55" s="147"/>
      <c r="J55" s="146"/>
      <c r="K55" s="150"/>
      <c r="L55" s="113"/>
      <c r="M55" s="113"/>
      <c r="N55" s="113"/>
      <c r="O55" s="151"/>
      <c r="P55" s="146"/>
      <c r="Q55" s="152"/>
      <c r="R55" s="153"/>
      <c r="S55" s="146"/>
      <c r="T55" s="112" t="str">
        <f t="shared" ref="T55" si="110">IF(U53="","",1)</f>
        <v/>
      </c>
      <c r="U55" s="113" t="str">
        <f t="shared" ref="U55" si="111">IF(U53="","",1)</f>
        <v/>
      </c>
      <c r="V55" s="114" t="str">
        <f t="shared" ref="V55" si="112">IF(U53="","",1)</f>
        <v/>
      </c>
      <c r="W55" s="146"/>
      <c r="X55" s="132"/>
      <c r="Y55" s="159"/>
      <c r="Z55" s="64"/>
      <c r="AB55" s="66"/>
      <c r="AC55" s="60"/>
      <c r="AD55" s="83"/>
      <c r="AF55" s="104"/>
      <c r="AG55" s="105"/>
      <c r="AH55" s="105"/>
      <c r="AI55" s="105"/>
      <c r="AJ55" s="106"/>
      <c r="AL55" s="104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6"/>
      <c r="BS55" s="71"/>
      <c r="BT55" s="90"/>
      <c r="BU55" s="63"/>
      <c r="BV55" s="67"/>
    </row>
    <row r="56" spans="1:74" ht="8.5" customHeight="1" thickTop="1" x14ac:dyDescent="0.2">
      <c r="B56" s="41"/>
      <c r="C56" s="116"/>
      <c r="D56" s="129"/>
      <c r="E56" s="130"/>
      <c r="F56" s="108"/>
      <c r="G56" s="131"/>
      <c r="H56" s="120"/>
      <c r="I56" s="143"/>
      <c r="J56" s="120"/>
      <c r="K56" s="116"/>
      <c r="L56" s="108"/>
      <c r="M56" s="108"/>
      <c r="N56" s="108"/>
      <c r="O56" s="131"/>
      <c r="P56" s="108"/>
      <c r="Q56" s="148"/>
      <c r="R56" s="149"/>
      <c r="S56" s="120"/>
      <c r="T56" s="107" t="str">
        <f t="shared" ref="T56" si="113">IF(U57="","",1)</f>
        <v/>
      </c>
      <c r="U56" s="108" t="str">
        <f t="shared" ref="U56" si="114">IF(U57="","",1)</f>
        <v/>
      </c>
      <c r="V56" s="109" t="str">
        <f t="shared" ref="V56" si="115">IF(U57="","",1)</f>
        <v/>
      </c>
      <c r="W56" s="120"/>
      <c r="X56" s="130"/>
      <c r="Y56" s="131"/>
      <c r="Z56" s="46"/>
      <c r="AB56" s="50"/>
      <c r="AC56" s="23"/>
      <c r="AD56" s="93"/>
      <c r="AF56" s="94"/>
      <c r="AG56" s="95"/>
      <c r="AH56" s="95"/>
      <c r="AI56" s="95"/>
      <c r="AJ56" s="96"/>
      <c r="AL56" s="94"/>
      <c r="AM56" s="95"/>
      <c r="AN56" s="95"/>
      <c r="AO56" s="95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9"/>
      <c r="BJ56" s="99"/>
      <c r="BK56" s="99"/>
      <c r="BL56" s="99"/>
      <c r="BM56" s="99"/>
      <c r="BN56" s="99"/>
      <c r="BO56" s="99"/>
      <c r="BP56" s="99"/>
      <c r="BQ56" s="99"/>
      <c r="BR56" s="96"/>
      <c r="BS56" s="70"/>
      <c r="BT56" s="93"/>
      <c r="BU56" s="24"/>
      <c r="BV56" s="56"/>
    </row>
    <row r="57" spans="1:74" x14ac:dyDescent="0.2">
      <c r="B57" s="41"/>
      <c r="C57" s="116">
        <v>11</v>
      </c>
      <c r="D57" s="129" t="str">
        <f t="shared" si="15"/>
        <v/>
      </c>
      <c r="E57" s="130"/>
      <c r="F57" s="108" t="str">
        <f t="shared" si="16"/>
        <v/>
      </c>
      <c r="G57" s="131" t="str">
        <f t="shared" si="17"/>
        <v/>
      </c>
      <c r="H57" s="120"/>
      <c r="I57" s="143"/>
      <c r="J57" s="145" t="s">
        <v>32</v>
      </c>
      <c r="K57" s="116" t="str">
        <f t="shared" si="5"/>
        <v/>
      </c>
      <c r="L57" s="108" t="str">
        <f t="shared" si="6"/>
        <v/>
      </c>
      <c r="M57" s="108" t="str">
        <f t="shared" si="7"/>
        <v/>
      </c>
      <c r="N57" s="108" t="str">
        <f t="shared" si="8"/>
        <v/>
      </c>
      <c r="O57" s="131" t="str">
        <f t="shared" si="9"/>
        <v/>
      </c>
      <c r="P57" s="108"/>
      <c r="Q57" s="148" t="str">
        <f t="shared" si="18"/>
        <v/>
      </c>
      <c r="R57" s="149" t="str">
        <f t="shared" si="19"/>
        <v/>
      </c>
      <c r="S57" s="120"/>
      <c r="T57" s="107" t="str">
        <f t="shared" ref="T57" si="116">IF(U57="","",1)</f>
        <v/>
      </c>
      <c r="U57" s="110" t="str">
        <f t="shared" ref="U57" si="117">IF(SUM(Q57:R57)=0,"",SUM(Q57:R57))</f>
        <v/>
      </c>
      <c r="V57" s="109" t="str">
        <f t="shared" ref="V57" si="118">IF(U57="","",1)</f>
        <v/>
      </c>
      <c r="W57" s="120"/>
      <c r="X57" s="130" t="str">
        <f t="shared" si="10"/>
        <v/>
      </c>
      <c r="Y57" s="131"/>
      <c r="Z57" s="46"/>
      <c r="AB57" s="50"/>
      <c r="AC57" s="23">
        <v>11</v>
      </c>
      <c r="AD57" s="32" t="s">
        <v>40</v>
      </c>
      <c r="AF57" s="23"/>
      <c r="AG57" s="1"/>
      <c r="AH57" s="1"/>
      <c r="AI57" s="1"/>
      <c r="AJ57" s="24"/>
      <c r="AK57" s="69"/>
      <c r="AL57" s="161" t="s">
        <v>32</v>
      </c>
      <c r="AM57" s="161" t="s">
        <v>32</v>
      </c>
      <c r="AN57" s="161" t="s">
        <v>32</v>
      </c>
      <c r="AO57" s="161" t="s">
        <v>32</v>
      </c>
      <c r="AP57" s="161" t="s">
        <v>32</v>
      </c>
      <c r="AQ57" s="161" t="s">
        <v>32</v>
      </c>
      <c r="AR57" s="161" t="s">
        <v>32</v>
      </c>
      <c r="AS57" s="161" t="s">
        <v>32</v>
      </c>
      <c r="AT57" s="161" t="s">
        <v>32</v>
      </c>
      <c r="AU57" s="161" t="s">
        <v>32</v>
      </c>
      <c r="AV57" s="161" t="s">
        <v>32</v>
      </c>
      <c r="AW57" s="161" t="s">
        <v>32</v>
      </c>
      <c r="AX57" s="161" t="s">
        <v>32</v>
      </c>
      <c r="AY57" s="161" t="s">
        <v>32</v>
      </c>
      <c r="AZ57" s="161" t="s">
        <v>32</v>
      </c>
      <c r="BA57" s="161" t="s">
        <v>32</v>
      </c>
      <c r="BB57" s="161" t="s">
        <v>32</v>
      </c>
      <c r="BC57" s="161" t="s">
        <v>32</v>
      </c>
      <c r="BD57" s="161" t="s">
        <v>32</v>
      </c>
      <c r="BE57" s="161" t="s">
        <v>32</v>
      </c>
      <c r="BF57" s="161" t="s">
        <v>32</v>
      </c>
      <c r="BG57" s="161" t="s">
        <v>32</v>
      </c>
      <c r="BH57" s="161" t="s">
        <v>32</v>
      </c>
      <c r="BI57" s="161" t="s">
        <v>32</v>
      </c>
      <c r="BJ57" s="161" t="s">
        <v>32</v>
      </c>
      <c r="BK57" s="161" t="s">
        <v>32</v>
      </c>
      <c r="BL57" s="161" t="s">
        <v>32</v>
      </c>
      <c r="BM57" s="161" t="s">
        <v>32</v>
      </c>
      <c r="BN57" s="161" t="s">
        <v>32</v>
      </c>
      <c r="BO57" s="161" t="s">
        <v>32</v>
      </c>
      <c r="BP57" s="161" t="s">
        <v>32</v>
      </c>
      <c r="BQ57" s="161" t="s">
        <v>32</v>
      </c>
      <c r="BR57" s="161" t="s">
        <v>32</v>
      </c>
      <c r="BS57" s="70"/>
      <c r="BT57" s="32" t="str">
        <f t="shared" si="11"/>
        <v/>
      </c>
      <c r="BU57" s="24">
        <v>11</v>
      </c>
      <c r="BV57" s="56"/>
    </row>
    <row r="58" spans="1:74" x14ac:dyDescent="0.2">
      <c r="B58" s="41"/>
      <c r="C58" s="116"/>
      <c r="D58" s="129"/>
      <c r="E58" s="130"/>
      <c r="F58" s="108"/>
      <c r="G58" s="131"/>
      <c r="H58" s="120"/>
      <c r="I58" s="143" t="str">
        <f>IF(SUM(AF58:AJ58)=0,"",SUM(AF58:AJ58))</f>
        <v/>
      </c>
      <c r="J58" s="145" t="s">
        <v>42</v>
      </c>
      <c r="K58" s="116" t="str">
        <f t="shared" si="5"/>
        <v/>
      </c>
      <c r="L58" s="108" t="str">
        <f t="shared" si="6"/>
        <v/>
      </c>
      <c r="M58" s="108" t="str">
        <f t="shared" si="7"/>
        <v/>
      </c>
      <c r="N58" s="108" t="str">
        <f t="shared" si="8"/>
        <v/>
      </c>
      <c r="O58" s="131" t="str">
        <f t="shared" si="9"/>
        <v/>
      </c>
      <c r="P58" s="108"/>
      <c r="Q58" s="148"/>
      <c r="R58" s="149"/>
      <c r="S58" s="120"/>
      <c r="T58" s="107" t="str">
        <f t="shared" ref="T58" si="119">IF(U57="","",1)</f>
        <v/>
      </c>
      <c r="U58" s="111" t="str">
        <f t="shared" ref="U58" si="120">IF(U57="","",1)</f>
        <v/>
      </c>
      <c r="V58" s="109" t="str">
        <f t="shared" ref="V58" si="121">IF(U57="","",1)</f>
        <v/>
      </c>
      <c r="W58" s="120"/>
      <c r="X58" s="130"/>
      <c r="Y58" s="131"/>
      <c r="Z58" s="46"/>
      <c r="AB58" s="50"/>
      <c r="AC58" s="23"/>
      <c r="AD58" s="101"/>
      <c r="AF58" s="23" t="s">
        <v>42</v>
      </c>
      <c r="AG58" s="1" t="s">
        <v>42</v>
      </c>
      <c r="AH58" s="1" t="s">
        <v>42</v>
      </c>
      <c r="AI58" s="1" t="s">
        <v>42</v>
      </c>
      <c r="AJ58" s="24" t="s">
        <v>42</v>
      </c>
      <c r="AK58" s="69"/>
      <c r="AL58" s="23" t="s">
        <v>42</v>
      </c>
      <c r="AM58" s="23" t="s">
        <v>42</v>
      </c>
      <c r="AN58" s="23" t="s">
        <v>42</v>
      </c>
      <c r="AO58" s="23" t="s">
        <v>42</v>
      </c>
      <c r="AP58" s="23" t="s">
        <v>42</v>
      </c>
      <c r="AQ58" s="23" t="s">
        <v>42</v>
      </c>
      <c r="AR58" s="23" t="s">
        <v>42</v>
      </c>
      <c r="AS58" s="23" t="s">
        <v>42</v>
      </c>
      <c r="AT58" s="23" t="s">
        <v>42</v>
      </c>
      <c r="AU58" s="23" t="s">
        <v>42</v>
      </c>
      <c r="AV58" s="23" t="s">
        <v>42</v>
      </c>
      <c r="AW58" s="23" t="s">
        <v>42</v>
      </c>
      <c r="AX58" s="23" t="s">
        <v>42</v>
      </c>
      <c r="AY58" s="23" t="s">
        <v>42</v>
      </c>
      <c r="AZ58" s="23" t="s">
        <v>42</v>
      </c>
      <c r="BA58" s="23" t="s">
        <v>42</v>
      </c>
      <c r="BB58" s="23" t="s">
        <v>42</v>
      </c>
      <c r="BC58" s="23" t="s">
        <v>42</v>
      </c>
      <c r="BD58" s="23" t="s">
        <v>42</v>
      </c>
      <c r="BE58" s="23" t="s">
        <v>42</v>
      </c>
      <c r="BF58" s="23" t="s">
        <v>42</v>
      </c>
      <c r="BG58" s="23" t="s">
        <v>42</v>
      </c>
      <c r="BH58" s="23" t="s">
        <v>42</v>
      </c>
      <c r="BI58" s="23" t="s">
        <v>42</v>
      </c>
      <c r="BJ58" s="23" t="s">
        <v>42</v>
      </c>
      <c r="BK58" s="23" t="s">
        <v>42</v>
      </c>
      <c r="BL58" s="23" t="s">
        <v>42</v>
      </c>
      <c r="BM58" s="23" t="s">
        <v>42</v>
      </c>
      <c r="BN58" s="23" t="s">
        <v>42</v>
      </c>
      <c r="BO58" s="23" t="s">
        <v>42</v>
      </c>
      <c r="BP58" s="23" t="s">
        <v>42</v>
      </c>
      <c r="BQ58" s="23" t="s">
        <v>42</v>
      </c>
      <c r="BR58" s="23" t="s">
        <v>42</v>
      </c>
      <c r="BS58" s="70"/>
      <c r="BT58" s="32"/>
      <c r="BU58" s="24"/>
      <c r="BV58" s="56"/>
    </row>
    <row r="59" spans="1:74" s="62" customFormat="1" ht="8.5" customHeight="1" thickBot="1" x14ac:dyDescent="0.25">
      <c r="B59" s="65"/>
      <c r="C59" s="118"/>
      <c r="D59" s="132"/>
      <c r="E59" s="133"/>
      <c r="F59" s="167"/>
      <c r="G59" s="134"/>
      <c r="H59" s="146"/>
      <c r="I59" s="147"/>
      <c r="J59" s="146"/>
      <c r="K59" s="150"/>
      <c r="L59" s="113"/>
      <c r="M59" s="113"/>
      <c r="N59" s="113"/>
      <c r="O59" s="151"/>
      <c r="P59" s="146"/>
      <c r="Q59" s="152"/>
      <c r="R59" s="153"/>
      <c r="S59" s="146"/>
      <c r="T59" s="112" t="str">
        <f t="shared" ref="T59" si="122">IF(U57="","",1)</f>
        <v/>
      </c>
      <c r="U59" s="113" t="str">
        <f t="shared" ref="U59" si="123">IF(U57="","",1)</f>
        <v/>
      </c>
      <c r="V59" s="114" t="str">
        <f t="shared" ref="V59" si="124">IF(U57="","",1)</f>
        <v/>
      </c>
      <c r="W59" s="146"/>
      <c r="X59" s="132"/>
      <c r="Y59" s="159"/>
      <c r="Z59" s="64"/>
      <c r="AB59" s="66"/>
      <c r="AC59" s="60"/>
      <c r="AD59" s="92"/>
      <c r="AF59" s="97"/>
      <c r="AG59" s="98"/>
      <c r="AH59" s="98"/>
      <c r="AI59" s="98"/>
      <c r="AJ59" s="162"/>
      <c r="AL59" s="97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162"/>
      <c r="BS59" s="71"/>
      <c r="BT59" s="100"/>
      <c r="BU59" s="63"/>
      <c r="BV59" s="67"/>
    </row>
    <row r="60" spans="1:74" ht="8.5" customHeight="1" thickTop="1" x14ac:dyDescent="0.2">
      <c r="B60" s="41"/>
      <c r="C60" s="116"/>
      <c r="D60" s="129"/>
      <c r="E60" s="130"/>
      <c r="F60" s="108"/>
      <c r="G60" s="131"/>
      <c r="H60" s="120"/>
      <c r="I60" s="143"/>
      <c r="J60" s="120"/>
      <c r="K60" s="116"/>
      <c r="L60" s="108"/>
      <c r="M60" s="108"/>
      <c r="N60" s="108"/>
      <c r="O60" s="131"/>
      <c r="P60" s="108"/>
      <c r="Q60" s="148"/>
      <c r="R60" s="149"/>
      <c r="S60" s="120"/>
      <c r="T60" s="107" t="str">
        <f t="shared" ref="T60" si="125">IF(U61="","",1)</f>
        <v/>
      </c>
      <c r="U60" s="108" t="str">
        <f t="shared" ref="U60" si="126">IF(U61="","",1)</f>
        <v/>
      </c>
      <c r="V60" s="109" t="str">
        <f t="shared" ref="V60" si="127">IF(U61="","",1)</f>
        <v/>
      </c>
      <c r="W60" s="120"/>
      <c r="X60" s="130"/>
      <c r="Y60" s="131"/>
      <c r="Z60" s="46"/>
      <c r="AB60" s="50"/>
      <c r="AC60" s="23"/>
      <c r="AD60" s="78"/>
      <c r="AF60" s="79"/>
      <c r="AG60" s="80"/>
      <c r="AH60" s="80"/>
      <c r="AI60" s="81"/>
      <c r="AJ60" s="82"/>
      <c r="AL60" s="87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8"/>
      <c r="BJ60" s="88"/>
      <c r="BK60" s="88"/>
      <c r="BL60" s="88"/>
      <c r="BM60" s="88"/>
      <c r="BN60" s="88"/>
      <c r="BO60" s="88"/>
      <c r="BP60" s="88"/>
      <c r="BQ60" s="88"/>
      <c r="BR60" s="89"/>
      <c r="BS60" s="70"/>
      <c r="BT60" s="78"/>
      <c r="BU60" s="24"/>
      <c r="BV60" s="56"/>
    </row>
    <row r="61" spans="1:74" x14ac:dyDescent="0.2">
      <c r="B61" s="41"/>
      <c r="C61" s="116">
        <v>12</v>
      </c>
      <c r="D61" s="129" t="str">
        <f t="shared" si="15"/>
        <v/>
      </c>
      <c r="E61" s="130"/>
      <c r="F61" s="108" t="str">
        <f t="shared" si="16"/>
        <v/>
      </c>
      <c r="G61" s="131" t="str">
        <f t="shared" si="17"/>
        <v/>
      </c>
      <c r="H61" s="120"/>
      <c r="I61" s="143"/>
      <c r="J61" s="145" t="s">
        <v>32</v>
      </c>
      <c r="K61" s="116" t="str">
        <f t="shared" si="5"/>
        <v/>
      </c>
      <c r="L61" s="108" t="str">
        <f t="shared" si="6"/>
        <v/>
      </c>
      <c r="M61" s="108" t="str">
        <f t="shared" si="7"/>
        <v/>
      </c>
      <c r="N61" s="108" t="str">
        <f t="shared" si="8"/>
        <v/>
      </c>
      <c r="O61" s="131" t="str">
        <f t="shared" si="9"/>
        <v/>
      </c>
      <c r="P61" s="108"/>
      <c r="Q61" s="148" t="str">
        <f t="shared" si="18"/>
        <v/>
      </c>
      <c r="R61" s="149" t="str">
        <f t="shared" si="19"/>
        <v/>
      </c>
      <c r="S61" s="120"/>
      <c r="T61" s="107" t="str">
        <f t="shared" ref="T61" si="128">IF(U61="","",1)</f>
        <v/>
      </c>
      <c r="U61" s="110" t="str">
        <f t="shared" ref="U61" si="129">IF(SUM(Q61:R61)=0,"",SUM(Q61:R61))</f>
        <v/>
      </c>
      <c r="V61" s="109" t="str">
        <f t="shared" ref="V61" si="130">IF(U61="","",1)</f>
        <v/>
      </c>
      <c r="W61" s="120"/>
      <c r="X61" s="130" t="str">
        <f t="shared" si="10"/>
        <v/>
      </c>
      <c r="Y61" s="131"/>
      <c r="Z61" s="46"/>
      <c r="AB61" s="50"/>
      <c r="AC61" s="23">
        <v>12</v>
      </c>
      <c r="AD61" s="32" t="s">
        <v>40</v>
      </c>
      <c r="AF61" s="23"/>
      <c r="AG61" s="1"/>
      <c r="AH61" s="1"/>
      <c r="AI61" s="1"/>
      <c r="AJ61" s="24"/>
      <c r="AK61" s="69"/>
      <c r="AL61" s="161" t="s">
        <v>32</v>
      </c>
      <c r="AM61" s="161" t="s">
        <v>32</v>
      </c>
      <c r="AN61" s="161" t="s">
        <v>32</v>
      </c>
      <c r="AO61" s="161" t="s">
        <v>32</v>
      </c>
      <c r="AP61" s="161" t="s">
        <v>32</v>
      </c>
      <c r="AQ61" s="161" t="s">
        <v>32</v>
      </c>
      <c r="AR61" s="161" t="s">
        <v>32</v>
      </c>
      <c r="AS61" s="161" t="s">
        <v>32</v>
      </c>
      <c r="AT61" s="161" t="s">
        <v>32</v>
      </c>
      <c r="AU61" s="161" t="s">
        <v>32</v>
      </c>
      <c r="AV61" s="161" t="s">
        <v>32</v>
      </c>
      <c r="AW61" s="161" t="s">
        <v>32</v>
      </c>
      <c r="AX61" s="161" t="s">
        <v>32</v>
      </c>
      <c r="AY61" s="161" t="s">
        <v>32</v>
      </c>
      <c r="AZ61" s="161" t="s">
        <v>32</v>
      </c>
      <c r="BA61" s="161" t="s">
        <v>32</v>
      </c>
      <c r="BB61" s="161" t="s">
        <v>32</v>
      </c>
      <c r="BC61" s="161" t="s">
        <v>32</v>
      </c>
      <c r="BD61" s="161" t="s">
        <v>32</v>
      </c>
      <c r="BE61" s="161" t="s">
        <v>32</v>
      </c>
      <c r="BF61" s="161" t="s">
        <v>32</v>
      </c>
      <c r="BG61" s="161" t="s">
        <v>32</v>
      </c>
      <c r="BH61" s="161" t="s">
        <v>32</v>
      </c>
      <c r="BI61" s="161" t="s">
        <v>32</v>
      </c>
      <c r="BJ61" s="161" t="s">
        <v>32</v>
      </c>
      <c r="BK61" s="161" t="s">
        <v>32</v>
      </c>
      <c r="BL61" s="161" t="s">
        <v>32</v>
      </c>
      <c r="BM61" s="161" t="s">
        <v>32</v>
      </c>
      <c r="BN61" s="161" t="s">
        <v>32</v>
      </c>
      <c r="BO61" s="161" t="s">
        <v>32</v>
      </c>
      <c r="BP61" s="161" t="s">
        <v>32</v>
      </c>
      <c r="BQ61" s="161" t="s">
        <v>32</v>
      </c>
      <c r="BR61" s="161" t="s">
        <v>32</v>
      </c>
      <c r="BS61" s="70"/>
      <c r="BT61" s="32" t="str">
        <f t="shared" si="11"/>
        <v/>
      </c>
      <c r="BU61" s="24">
        <v>12</v>
      </c>
      <c r="BV61" s="56"/>
    </row>
    <row r="62" spans="1:74" x14ac:dyDescent="0.2">
      <c r="B62" s="41"/>
      <c r="C62" s="116"/>
      <c r="D62" s="129"/>
      <c r="E62" s="130"/>
      <c r="F62" s="108"/>
      <c r="G62" s="131"/>
      <c r="H62" s="120"/>
      <c r="I62" s="143" t="str">
        <f>IF(SUM(AF62:AJ62)=0,"",SUM(AF62:AJ62))</f>
        <v/>
      </c>
      <c r="J62" s="145" t="s">
        <v>42</v>
      </c>
      <c r="K62" s="116" t="str">
        <f t="shared" si="5"/>
        <v/>
      </c>
      <c r="L62" s="108" t="str">
        <f t="shared" si="6"/>
        <v/>
      </c>
      <c r="M62" s="108" t="str">
        <f t="shared" si="7"/>
        <v/>
      </c>
      <c r="N62" s="108" t="str">
        <f t="shared" si="8"/>
        <v/>
      </c>
      <c r="O62" s="131" t="str">
        <f t="shared" si="9"/>
        <v/>
      </c>
      <c r="P62" s="108"/>
      <c r="Q62" s="148"/>
      <c r="R62" s="149"/>
      <c r="S62" s="120"/>
      <c r="T62" s="107" t="str">
        <f t="shared" ref="T62" si="131">IF(U61="","",1)</f>
        <v/>
      </c>
      <c r="U62" s="111" t="str">
        <f t="shared" ref="U62" si="132">IF(U61="","",1)</f>
        <v/>
      </c>
      <c r="V62" s="109" t="str">
        <f t="shared" ref="V62" si="133">IF(U61="","",1)</f>
        <v/>
      </c>
      <c r="W62" s="120"/>
      <c r="X62" s="130"/>
      <c r="Y62" s="131"/>
      <c r="Z62" s="46"/>
      <c r="AB62" s="50"/>
      <c r="AC62" s="23"/>
      <c r="AD62" s="32"/>
      <c r="AF62" s="23" t="s">
        <v>42</v>
      </c>
      <c r="AG62" s="1" t="s">
        <v>42</v>
      </c>
      <c r="AH62" s="1" t="s">
        <v>42</v>
      </c>
      <c r="AI62" s="1" t="s">
        <v>42</v>
      </c>
      <c r="AJ62" s="24" t="s">
        <v>42</v>
      </c>
      <c r="AK62" s="69"/>
      <c r="AL62" s="23" t="s">
        <v>42</v>
      </c>
      <c r="AM62" s="23" t="s">
        <v>42</v>
      </c>
      <c r="AN62" s="23" t="s">
        <v>42</v>
      </c>
      <c r="AO62" s="23" t="s">
        <v>42</v>
      </c>
      <c r="AP62" s="23" t="s">
        <v>42</v>
      </c>
      <c r="AQ62" s="23" t="s">
        <v>42</v>
      </c>
      <c r="AR62" s="23" t="s">
        <v>42</v>
      </c>
      <c r="AS62" s="23" t="s">
        <v>42</v>
      </c>
      <c r="AT62" s="23" t="s">
        <v>42</v>
      </c>
      <c r="AU62" s="23" t="s">
        <v>42</v>
      </c>
      <c r="AV62" s="23" t="s">
        <v>42</v>
      </c>
      <c r="AW62" s="23" t="s">
        <v>42</v>
      </c>
      <c r="AX62" s="23" t="s">
        <v>42</v>
      </c>
      <c r="AY62" s="23" t="s">
        <v>42</v>
      </c>
      <c r="AZ62" s="23" t="s">
        <v>42</v>
      </c>
      <c r="BA62" s="23" t="s">
        <v>42</v>
      </c>
      <c r="BB62" s="23" t="s">
        <v>42</v>
      </c>
      <c r="BC62" s="23" t="s">
        <v>42</v>
      </c>
      <c r="BD62" s="23" t="s">
        <v>42</v>
      </c>
      <c r="BE62" s="23" t="s">
        <v>42</v>
      </c>
      <c r="BF62" s="23" t="s">
        <v>42</v>
      </c>
      <c r="BG62" s="23" t="s">
        <v>42</v>
      </c>
      <c r="BH62" s="23" t="s">
        <v>42</v>
      </c>
      <c r="BI62" s="23" t="s">
        <v>42</v>
      </c>
      <c r="BJ62" s="23" t="s">
        <v>42</v>
      </c>
      <c r="BK62" s="23" t="s">
        <v>42</v>
      </c>
      <c r="BL62" s="23" t="s">
        <v>42</v>
      </c>
      <c r="BM62" s="23" t="s">
        <v>42</v>
      </c>
      <c r="BN62" s="23" t="s">
        <v>42</v>
      </c>
      <c r="BO62" s="23" t="s">
        <v>42</v>
      </c>
      <c r="BP62" s="23" t="s">
        <v>42</v>
      </c>
      <c r="BQ62" s="23" t="s">
        <v>42</v>
      </c>
      <c r="BR62" s="23" t="s">
        <v>42</v>
      </c>
      <c r="BS62" s="70"/>
      <c r="BT62" s="32"/>
      <c r="BU62" s="24"/>
      <c r="BV62" s="56"/>
    </row>
    <row r="63" spans="1:74" s="62" customFormat="1" ht="8.5" customHeight="1" thickBot="1" x14ac:dyDescent="0.25">
      <c r="B63" s="65"/>
      <c r="C63" s="118"/>
      <c r="D63" s="132"/>
      <c r="E63" s="133"/>
      <c r="F63" s="167"/>
      <c r="G63" s="134"/>
      <c r="H63" s="146"/>
      <c r="I63" s="147"/>
      <c r="J63" s="146"/>
      <c r="K63" s="150"/>
      <c r="L63" s="113"/>
      <c r="M63" s="113"/>
      <c r="N63" s="113"/>
      <c r="O63" s="151"/>
      <c r="P63" s="146"/>
      <c r="Q63" s="152"/>
      <c r="R63" s="153"/>
      <c r="S63" s="146"/>
      <c r="T63" s="112" t="str">
        <f t="shared" ref="T63" si="134">IF(U61="","",1)</f>
        <v/>
      </c>
      <c r="U63" s="113" t="str">
        <f t="shared" ref="U63" si="135">IF(U61="","",1)</f>
        <v/>
      </c>
      <c r="V63" s="114" t="str">
        <f t="shared" ref="V63" si="136">IF(U61="","",1)</f>
        <v/>
      </c>
      <c r="W63" s="146"/>
      <c r="X63" s="132"/>
      <c r="Y63" s="159"/>
      <c r="Z63" s="64"/>
      <c r="AB63" s="66"/>
      <c r="AC63" s="60"/>
      <c r="AD63" s="83"/>
      <c r="AF63" s="104"/>
      <c r="AG63" s="105"/>
      <c r="AH63" s="105"/>
      <c r="AI63" s="105"/>
      <c r="AJ63" s="106"/>
      <c r="AL63" s="104"/>
      <c r="AM63" s="105"/>
      <c r="AN63" s="105"/>
      <c r="AO63" s="105"/>
      <c r="AP63" s="105"/>
      <c r="AQ63" s="105"/>
      <c r="AR63" s="105"/>
      <c r="AS63" s="105"/>
      <c r="AT63" s="105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6"/>
      <c r="BS63" s="71"/>
      <c r="BT63" s="90"/>
      <c r="BU63" s="63"/>
      <c r="BV63" s="67"/>
    </row>
    <row r="64" spans="1:74" ht="8.5" customHeight="1" thickTop="1" x14ac:dyDescent="0.2">
      <c r="B64" s="41"/>
      <c r="C64" s="116"/>
      <c r="D64" s="129"/>
      <c r="E64" s="130"/>
      <c r="F64" s="108"/>
      <c r="G64" s="131"/>
      <c r="H64" s="120"/>
      <c r="I64" s="143"/>
      <c r="J64" s="120"/>
      <c r="K64" s="116"/>
      <c r="L64" s="108"/>
      <c r="M64" s="108"/>
      <c r="N64" s="108"/>
      <c r="O64" s="131"/>
      <c r="P64" s="108"/>
      <c r="Q64" s="148"/>
      <c r="R64" s="149"/>
      <c r="S64" s="120"/>
      <c r="T64" s="107" t="str">
        <f t="shared" ref="T64" si="137">IF(U65="","",1)</f>
        <v/>
      </c>
      <c r="U64" s="108" t="str">
        <f t="shared" ref="U64" si="138">IF(U65="","",1)</f>
        <v/>
      </c>
      <c r="V64" s="109" t="str">
        <f t="shared" ref="V64" si="139">IF(U65="","",1)</f>
        <v/>
      </c>
      <c r="W64" s="120"/>
      <c r="X64" s="130"/>
      <c r="Y64" s="131"/>
      <c r="Z64" s="46"/>
      <c r="AB64" s="50"/>
      <c r="AC64" s="23"/>
      <c r="AD64" s="93"/>
      <c r="AF64" s="94"/>
      <c r="AG64" s="95"/>
      <c r="AH64" s="95"/>
      <c r="AI64" s="95"/>
      <c r="AJ64" s="96"/>
      <c r="AL64" s="94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9"/>
      <c r="BJ64" s="99"/>
      <c r="BK64" s="99"/>
      <c r="BL64" s="99"/>
      <c r="BM64" s="99"/>
      <c r="BN64" s="99"/>
      <c r="BO64" s="99"/>
      <c r="BP64" s="99"/>
      <c r="BQ64" s="99"/>
      <c r="BR64" s="96"/>
      <c r="BS64" s="70"/>
      <c r="BT64" s="93"/>
      <c r="BU64" s="24"/>
      <c r="BV64" s="56"/>
    </row>
    <row r="65" spans="2:74" x14ac:dyDescent="0.2">
      <c r="B65" s="41"/>
      <c r="C65" s="116">
        <v>13</v>
      </c>
      <c r="D65" s="129" t="str">
        <f t="shared" si="15"/>
        <v/>
      </c>
      <c r="E65" s="130"/>
      <c r="F65" s="108" t="str">
        <f t="shared" si="16"/>
        <v/>
      </c>
      <c r="G65" s="131" t="str">
        <f t="shared" si="17"/>
        <v/>
      </c>
      <c r="H65" s="120"/>
      <c r="I65" s="143"/>
      <c r="J65" s="145" t="s">
        <v>32</v>
      </c>
      <c r="K65" s="116" t="str">
        <f t="shared" si="5"/>
        <v/>
      </c>
      <c r="L65" s="108" t="str">
        <f t="shared" si="6"/>
        <v/>
      </c>
      <c r="M65" s="108" t="str">
        <f t="shared" si="7"/>
        <v/>
      </c>
      <c r="N65" s="108" t="str">
        <f t="shared" si="8"/>
        <v/>
      </c>
      <c r="O65" s="131" t="str">
        <f t="shared" si="9"/>
        <v/>
      </c>
      <c r="P65" s="108"/>
      <c r="Q65" s="148" t="str">
        <f t="shared" si="18"/>
        <v/>
      </c>
      <c r="R65" s="149" t="str">
        <f t="shared" si="19"/>
        <v/>
      </c>
      <c r="S65" s="120"/>
      <c r="T65" s="107" t="str">
        <f t="shared" ref="T65" si="140">IF(U65="","",1)</f>
        <v/>
      </c>
      <c r="U65" s="110" t="str">
        <f t="shared" ref="U65" si="141">IF(SUM(Q65:R65)=0,"",SUM(Q65:R65))</f>
        <v/>
      </c>
      <c r="V65" s="109" t="str">
        <f t="shared" ref="V65" si="142">IF(U65="","",1)</f>
        <v/>
      </c>
      <c r="W65" s="120"/>
      <c r="X65" s="130" t="str">
        <f t="shared" si="10"/>
        <v/>
      </c>
      <c r="Y65" s="131"/>
      <c r="Z65" s="46"/>
      <c r="AB65" s="50"/>
      <c r="AC65" s="23">
        <v>13</v>
      </c>
      <c r="AD65" s="32" t="s">
        <v>40</v>
      </c>
      <c r="AF65" s="23"/>
      <c r="AG65" s="1"/>
      <c r="AH65" s="1"/>
      <c r="AI65" s="1"/>
      <c r="AJ65" s="24"/>
      <c r="AK65" s="69"/>
      <c r="AL65" s="161" t="s">
        <v>32</v>
      </c>
      <c r="AM65" s="161" t="s">
        <v>32</v>
      </c>
      <c r="AN65" s="161" t="s">
        <v>32</v>
      </c>
      <c r="AO65" s="161" t="s">
        <v>32</v>
      </c>
      <c r="AP65" s="161" t="s">
        <v>32</v>
      </c>
      <c r="AQ65" s="161" t="s">
        <v>32</v>
      </c>
      <c r="AR65" s="161" t="s">
        <v>32</v>
      </c>
      <c r="AS65" s="161" t="s">
        <v>32</v>
      </c>
      <c r="AT65" s="161" t="s">
        <v>32</v>
      </c>
      <c r="AU65" s="161" t="s">
        <v>32</v>
      </c>
      <c r="AV65" s="161" t="s">
        <v>32</v>
      </c>
      <c r="AW65" s="161" t="s">
        <v>32</v>
      </c>
      <c r="AX65" s="161" t="s">
        <v>32</v>
      </c>
      <c r="AY65" s="161" t="s">
        <v>32</v>
      </c>
      <c r="AZ65" s="161" t="s">
        <v>32</v>
      </c>
      <c r="BA65" s="161" t="s">
        <v>32</v>
      </c>
      <c r="BB65" s="161" t="s">
        <v>32</v>
      </c>
      <c r="BC65" s="161" t="s">
        <v>32</v>
      </c>
      <c r="BD65" s="161" t="s">
        <v>32</v>
      </c>
      <c r="BE65" s="161" t="s">
        <v>32</v>
      </c>
      <c r="BF65" s="161" t="s">
        <v>32</v>
      </c>
      <c r="BG65" s="161" t="s">
        <v>32</v>
      </c>
      <c r="BH65" s="161" t="s">
        <v>32</v>
      </c>
      <c r="BI65" s="161" t="s">
        <v>32</v>
      </c>
      <c r="BJ65" s="161" t="s">
        <v>32</v>
      </c>
      <c r="BK65" s="161" t="s">
        <v>32</v>
      </c>
      <c r="BL65" s="161" t="s">
        <v>32</v>
      </c>
      <c r="BM65" s="161" t="s">
        <v>32</v>
      </c>
      <c r="BN65" s="161" t="s">
        <v>32</v>
      </c>
      <c r="BO65" s="161" t="s">
        <v>32</v>
      </c>
      <c r="BP65" s="161" t="s">
        <v>32</v>
      </c>
      <c r="BQ65" s="161" t="s">
        <v>32</v>
      </c>
      <c r="BR65" s="161" t="s">
        <v>32</v>
      </c>
      <c r="BS65" s="70"/>
      <c r="BT65" s="32" t="str">
        <f t="shared" si="11"/>
        <v/>
      </c>
      <c r="BU65" s="24">
        <v>13</v>
      </c>
      <c r="BV65" s="56"/>
    </row>
    <row r="66" spans="2:74" x14ac:dyDescent="0.2">
      <c r="B66" s="41"/>
      <c r="C66" s="116"/>
      <c r="D66" s="129"/>
      <c r="E66" s="130"/>
      <c r="F66" s="108"/>
      <c r="G66" s="131"/>
      <c r="H66" s="120"/>
      <c r="I66" s="143" t="str">
        <f>IF(SUM(AF66:AJ66)=0,"",SUM(AF66:AJ66))</f>
        <v/>
      </c>
      <c r="J66" s="145" t="s">
        <v>42</v>
      </c>
      <c r="K66" s="116" t="str">
        <f t="shared" si="5"/>
        <v/>
      </c>
      <c r="L66" s="108" t="str">
        <f t="shared" si="6"/>
        <v/>
      </c>
      <c r="M66" s="108" t="str">
        <f t="shared" si="7"/>
        <v/>
      </c>
      <c r="N66" s="108" t="str">
        <f t="shared" si="8"/>
        <v/>
      </c>
      <c r="O66" s="131" t="str">
        <f t="shared" si="9"/>
        <v/>
      </c>
      <c r="P66" s="108"/>
      <c r="Q66" s="148"/>
      <c r="R66" s="149"/>
      <c r="S66" s="120"/>
      <c r="T66" s="107" t="str">
        <f t="shared" ref="T66" si="143">IF(U65="","",1)</f>
        <v/>
      </c>
      <c r="U66" s="111" t="str">
        <f t="shared" ref="U66" si="144">IF(U65="","",1)</f>
        <v/>
      </c>
      <c r="V66" s="109" t="str">
        <f t="shared" ref="V66" si="145">IF(U65="","",1)</f>
        <v/>
      </c>
      <c r="W66" s="120"/>
      <c r="X66" s="130"/>
      <c r="Y66" s="131"/>
      <c r="Z66" s="46"/>
      <c r="AB66" s="50"/>
      <c r="AC66" s="23"/>
      <c r="AD66" s="32"/>
      <c r="AF66" s="23" t="s">
        <v>42</v>
      </c>
      <c r="AG66" s="1" t="s">
        <v>42</v>
      </c>
      <c r="AH66" s="1" t="s">
        <v>42</v>
      </c>
      <c r="AI66" s="1" t="s">
        <v>42</v>
      </c>
      <c r="AJ66" s="24" t="s">
        <v>42</v>
      </c>
      <c r="AK66" s="69"/>
      <c r="AL66" s="23" t="s">
        <v>42</v>
      </c>
      <c r="AM66" s="23" t="s">
        <v>42</v>
      </c>
      <c r="AN66" s="23" t="s">
        <v>42</v>
      </c>
      <c r="AO66" s="23" t="s">
        <v>42</v>
      </c>
      <c r="AP66" s="23" t="s">
        <v>42</v>
      </c>
      <c r="AQ66" s="23" t="s">
        <v>42</v>
      </c>
      <c r="AR66" s="23" t="s">
        <v>42</v>
      </c>
      <c r="AS66" s="23" t="s">
        <v>42</v>
      </c>
      <c r="AT66" s="23" t="s">
        <v>42</v>
      </c>
      <c r="AU66" s="23" t="s">
        <v>42</v>
      </c>
      <c r="AV66" s="23" t="s">
        <v>42</v>
      </c>
      <c r="AW66" s="23" t="s">
        <v>42</v>
      </c>
      <c r="AX66" s="23" t="s">
        <v>42</v>
      </c>
      <c r="AY66" s="23" t="s">
        <v>42</v>
      </c>
      <c r="AZ66" s="23" t="s">
        <v>42</v>
      </c>
      <c r="BA66" s="23" t="s">
        <v>42</v>
      </c>
      <c r="BB66" s="23" t="s">
        <v>42</v>
      </c>
      <c r="BC66" s="23" t="s">
        <v>42</v>
      </c>
      <c r="BD66" s="23" t="s">
        <v>42</v>
      </c>
      <c r="BE66" s="23" t="s">
        <v>42</v>
      </c>
      <c r="BF66" s="23" t="s">
        <v>42</v>
      </c>
      <c r="BG66" s="23" t="s">
        <v>42</v>
      </c>
      <c r="BH66" s="23" t="s">
        <v>42</v>
      </c>
      <c r="BI66" s="23" t="s">
        <v>42</v>
      </c>
      <c r="BJ66" s="23" t="s">
        <v>42</v>
      </c>
      <c r="BK66" s="23" t="s">
        <v>42</v>
      </c>
      <c r="BL66" s="23" t="s">
        <v>42</v>
      </c>
      <c r="BM66" s="23" t="s">
        <v>42</v>
      </c>
      <c r="BN66" s="23" t="s">
        <v>42</v>
      </c>
      <c r="BO66" s="23" t="s">
        <v>42</v>
      </c>
      <c r="BP66" s="23" t="s">
        <v>42</v>
      </c>
      <c r="BQ66" s="23" t="s">
        <v>42</v>
      </c>
      <c r="BR66" s="23" t="s">
        <v>42</v>
      </c>
      <c r="BS66" s="70"/>
      <c r="BT66" s="32"/>
      <c r="BU66" s="24"/>
      <c r="BV66" s="56"/>
    </row>
    <row r="67" spans="2:74" s="62" customFormat="1" ht="8.5" customHeight="1" thickBot="1" x14ac:dyDescent="0.25">
      <c r="B67" s="65"/>
      <c r="C67" s="118"/>
      <c r="D67" s="132"/>
      <c r="E67" s="133"/>
      <c r="F67" s="167"/>
      <c r="G67" s="134"/>
      <c r="H67" s="146"/>
      <c r="I67" s="147"/>
      <c r="J67" s="146"/>
      <c r="K67" s="150"/>
      <c r="L67" s="113"/>
      <c r="M67" s="113"/>
      <c r="N67" s="113"/>
      <c r="O67" s="151"/>
      <c r="P67" s="146"/>
      <c r="Q67" s="152"/>
      <c r="R67" s="153"/>
      <c r="S67" s="146"/>
      <c r="T67" s="112" t="str">
        <f t="shared" ref="T67" si="146">IF(U65="","",1)</f>
        <v/>
      </c>
      <c r="U67" s="113" t="str">
        <f t="shared" ref="U67" si="147">IF(U65="","",1)</f>
        <v/>
      </c>
      <c r="V67" s="114" t="str">
        <f t="shared" ref="V67" si="148">IF(U65="","",1)</f>
        <v/>
      </c>
      <c r="W67" s="146"/>
      <c r="X67" s="132"/>
      <c r="Y67" s="159"/>
      <c r="Z67" s="64"/>
      <c r="AB67" s="66"/>
      <c r="AC67" s="60"/>
      <c r="AD67" s="92"/>
      <c r="AF67" s="97"/>
      <c r="AG67" s="98"/>
      <c r="AH67" s="98"/>
      <c r="AI67" s="98"/>
      <c r="AJ67" s="162"/>
      <c r="AL67" s="97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162"/>
      <c r="BS67" s="71"/>
      <c r="BT67" s="100"/>
      <c r="BU67" s="63"/>
      <c r="BV67" s="67"/>
    </row>
    <row r="68" spans="2:74" ht="8.5" customHeight="1" thickTop="1" x14ac:dyDescent="0.2">
      <c r="B68" s="41"/>
      <c r="C68" s="116"/>
      <c r="D68" s="129"/>
      <c r="E68" s="130"/>
      <c r="F68" s="108"/>
      <c r="G68" s="131"/>
      <c r="H68" s="120"/>
      <c r="I68" s="143"/>
      <c r="J68" s="120"/>
      <c r="K68" s="116"/>
      <c r="L68" s="108"/>
      <c r="M68" s="108"/>
      <c r="N68" s="108"/>
      <c r="O68" s="131"/>
      <c r="P68" s="108"/>
      <c r="Q68" s="148"/>
      <c r="R68" s="149"/>
      <c r="S68" s="120"/>
      <c r="T68" s="107" t="str">
        <f t="shared" ref="T68" si="149">IF(U69="","",1)</f>
        <v/>
      </c>
      <c r="U68" s="108" t="str">
        <f t="shared" ref="U68" si="150">IF(U69="","",1)</f>
        <v/>
      </c>
      <c r="V68" s="109" t="str">
        <f t="shared" ref="V68" si="151">IF(U69="","",1)</f>
        <v/>
      </c>
      <c r="W68" s="120"/>
      <c r="X68" s="130"/>
      <c r="Y68" s="131"/>
      <c r="Z68" s="46"/>
      <c r="AB68" s="50"/>
      <c r="AC68" s="23"/>
      <c r="AD68" s="78"/>
      <c r="AF68" s="79"/>
      <c r="AG68" s="80"/>
      <c r="AH68" s="80"/>
      <c r="AI68" s="81"/>
      <c r="AJ68" s="82"/>
      <c r="AL68" s="87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8"/>
      <c r="BJ68" s="88"/>
      <c r="BK68" s="88"/>
      <c r="BL68" s="88"/>
      <c r="BM68" s="88"/>
      <c r="BN68" s="88"/>
      <c r="BO68" s="88"/>
      <c r="BP68" s="88"/>
      <c r="BQ68" s="88"/>
      <c r="BR68" s="89"/>
      <c r="BS68" s="70"/>
      <c r="BT68" s="78"/>
      <c r="BU68" s="24"/>
      <c r="BV68" s="56"/>
    </row>
    <row r="69" spans="2:74" x14ac:dyDescent="0.2">
      <c r="B69" s="41"/>
      <c r="C69" s="116">
        <v>14</v>
      </c>
      <c r="D69" s="129" t="str">
        <f t="shared" si="15"/>
        <v/>
      </c>
      <c r="E69" s="130"/>
      <c r="F69" s="108" t="str">
        <f t="shared" si="16"/>
        <v/>
      </c>
      <c r="G69" s="131" t="str">
        <f t="shared" si="17"/>
        <v/>
      </c>
      <c r="H69" s="120"/>
      <c r="I69" s="143"/>
      <c r="J69" s="145" t="s">
        <v>32</v>
      </c>
      <c r="K69" s="116" t="str">
        <f t="shared" si="5"/>
        <v/>
      </c>
      <c r="L69" s="108" t="str">
        <f t="shared" si="6"/>
        <v/>
      </c>
      <c r="M69" s="108" t="str">
        <f t="shared" si="7"/>
        <v/>
      </c>
      <c r="N69" s="108" t="str">
        <f t="shared" si="8"/>
        <v/>
      </c>
      <c r="O69" s="131" t="str">
        <f t="shared" si="9"/>
        <v/>
      </c>
      <c r="P69" s="108"/>
      <c r="Q69" s="148" t="str">
        <f t="shared" si="18"/>
        <v/>
      </c>
      <c r="R69" s="149" t="str">
        <f t="shared" si="19"/>
        <v/>
      </c>
      <c r="S69" s="120"/>
      <c r="T69" s="107" t="str">
        <f t="shared" ref="T69" si="152">IF(U69="","",1)</f>
        <v/>
      </c>
      <c r="U69" s="110" t="str">
        <f t="shared" ref="U69" si="153">IF(SUM(Q69:R69)=0,"",SUM(Q69:R69))</f>
        <v/>
      </c>
      <c r="V69" s="109" t="str">
        <f t="shared" ref="V69" si="154">IF(U69="","",1)</f>
        <v/>
      </c>
      <c r="W69" s="120"/>
      <c r="X69" s="130" t="str">
        <f t="shared" si="10"/>
        <v/>
      </c>
      <c r="Y69" s="131"/>
      <c r="Z69" s="46"/>
      <c r="AB69" s="50"/>
      <c r="AC69" s="23">
        <v>14</v>
      </c>
      <c r="AD69" s="32" t="s">
        <v>40</v>
      </c>
      <c r="AF69" s="23"/>
      <c r="AG69" s="1"/>
      <c r="AH69" s="1"/>
      <c r="AI69" s="1"/>
      <c r="AJ69" s="24"/>
      <c r="AK69" s="69"/>
      <c r="AL69" s="161" t="s">
        <v>32</v>
      </c>
      <c r="AM69" s="161" t="s">
        <v>32</v>
      </c>
      <c r="AN69" s="161" t="s">
        <v>32</v>
      </c>
      <c r="AO69" s="161" t="s">
        <v>32</v>
      </c>
      <c r="AP69" s="161" t="s">
        <v>32</v>
      </c>
      <c r="AQ69" s="161" t="s">
        <v>32</v>
      </c>
      <c r="AR69" s="161" t="s">
        <v>32</v>
      </c>
      <c r="AS69" s="161" t="s">
        <v>32</v>
      </c>
      <c r="AT69" s="161" t="s">
        <v>32</v>
      </c>
      <c r="AU69" s="161" t="s">
        <v>32</v>
      </c>
      <c r="AV69" s="161" t="s">
        <v>32</v>
      </c>
      <c r="AW69" s="161" t="s">
        <v>32</v>
      </c>
      <c r="AX69" s="161" t="s">
        <v>32</v>
      </c>
      <c r="AY69" s="161" t="s">
        <v>32</v>
      </c>
      <c r="AZ69" s="161" t="s">
        <v>32</v>
      </c>
      <c r="BA69" s="161" t="s">
        <v>32</v>
      </c>
      <c r="BB69" s="161" t="s">
        <v>32</v>
      </c>
      <c r="BC69" s="161" t="s">
        <v>32</v>
      </c>
      <c r="BD69" s="161" t="s">
        <v>32</v>
      </c>
      <c r="BE69" s="161" t="s">
        <v>32</v>
      </c>
      <c r="BF69" s="161" t="s">
        <v>32</v>
      </c>
      <c r="BG69" s="161" t="s">
        <v>32</v>
      </c>
      <c r="BH69" s="161" t="s">
        <v>32</v>
      </c>
      <c r="BI69" s="161" t="s">
        <v>32</v>
      </c>
      <c r="BJ69" s="161" t="s">
        <v>32</v>
      </c>
      <c r="BK69" s="161" t="s">
        <v>32</v>
      </c>
      <c r="BL69" s="161" t="s">
        <v>32</v>
      </c>
      <c r="BM69" s="161" t="s">
        <v>32</v>
      </c>
      <c r="BN69" s="161" t="s">
        <v>32</v>
      </c>
      <c r="BO69" s="161" t="s">
        <v>32</v>
      </c>
      <c r="BP69" s="161" t="s">
        <v>32</v>
      </c>
      <c r="BQ69" s="161" t="s">
        <v>32</v>
      </c>
      <c r="BR69" s="161" t="s">
        <v>32</v>
      </c>
      <c r="BS69" s="70"/>
      <c r="BT69" s="32" t="str">
        <f t="shared" si="11"/>
        <v/>
      </c>
      <c r="BU69" s="24">
        <v>14</v>
      </c>
      <c r="BV69" s="56"/>
    </row>
    <row r="70" spans="2:74" x14ac:dyDescent="0.2">
      <c r="B70" s="41"/>
      <c r="C70" s="116"/>
      <c r="D70" s="129"/>
      <c r="E70" s="130"/>
      <c r="F70" s="108"/>
      <c r="G70" s="131"/>
      <c r="H70" s="120"/>
      <c r="I70" s="143" t="str">
        <f>IF(SUM(AF70:AJ70)=0,"",SUM(AF70:AJ70))</f>
        <v/>
      </c>
      <c r="J70" s="145" t="s">
        <v>42</v>
      </c>
      <c r="K70" s="116" t="str">
        <f t="shared" si="5"/>
        <v/>
      </c>
      <c r="L70" s="108" t="str">
        <f t="shared" si="6"/>
        <v/>
      </c>
      <c r="M70" s="108" t="str">
        <f t="shared" si="7"/>
        <v/>
      </c>
      <c r="N70" s="108" t="str">
        <f t="shared" si="8"/>
        <v/>
      </c>
      <c r="O70" s="131" t="str">
        <f t="shared" si="9"/>
        <v/>
      </c>
      <c r="P70" s="108"/>
      <c r="Q70" s="148"/>
      <c r="R70" s="149"/>
      <c r="S70" s="120"/>
      <c r="T70" s="107" t="str">
        <f t="shared" ref="T70" si="155">IF(U69="","",1)</f>
        <v/>
      </c>
      <c r="U70" s="111" t="str">
        <f t="shared" ref="U70" si="156">IF(U69="","",1)</f>
        <v/>
      </c>
      <c r="V70" s="109" t="str">
        <f t="shared" ref="V70" si="157">IF(U69="","",1)</f>
        <v/>
      </c>
      <c r="W70" s="120"/>
      <c r="X70" s="130"/>
      <c r="Y70" s="131"/>
      <c r="Z70" s="46"/>
      <c r="AB70" s="50"/>
      <c r="AC70" s="23"/>
      <c r="AD70" s="32"/>
      <c r="AF70" s="23" t="s">
        <v>42</v>
      </c>
      <c r="AG70" s="1" t="s">
        <v>42</v>
      </c>
      <c r="AH70" s="1" t="s">
        <v>42</v>
      </c>
      <c r="AI70" s="1" t="s">
        <v>42</v>
      </c>
      <c r="AJ70" s="24" t="s">
        <v>42</v>
      </c>
      <c r="AK70" s="69"/>
      <c r="AL70" s="23" t="s">
        <v>42</v>
      </c>
      <c r="AM70" s="23" t="s">
        <v>42</v>
      </c>
      <c r="AN70" s="23" t="s">
        <v>42</v>
      </c>
      <c r="AO70" s="23" t="s">
        <v>42</v>
      </c>
      <c r="AP70" s="23" t="s">
        <v>42</v>
      </c>
      <c r="AQ70" s="23" t="s">
        <v>42</v>
      </c>
      <c r="AR70" s="23" t="s">
        <v>42</v>
      </c>
      <c r="AS70" s="23" t="s">
        <v>42</v>
      </c>
      <c r="AT70" s="23" t="s">
        <v>42</v>
      </c>
      <c r="AU70" s="23" t="s">
        <v>42</v>
      </c>
      <c r="AV70" s="23" t="s">
        <v>42</v>
      </c>
      <c r="AW70" s="23" t="s">
        <v>42</v>
      </c>
      <c r="AX70" s="23" t="s">
        <v>42</v>
      </c>
      <c r="AY70" s="23" t="s">
        <v>42</v>
      </c>
      <c r="AZ70" s="23" t="s">
        <v>42</v>
      </c>
      <c r="BA70" s="23" t="s">
        <v>42</v>
      </c>
      <c r="BB70" s="23" t="s">
        <v>42</v>
      </c>
      <c r="BC70" s="23" t="s">
        <v>42</v>
      </c>
      <c r="BD70" s="23" t="s">
        <v>42</v>
      </c>
      <c r="BE70" s="23" t="s">
        <v>42</v>
      </c>
      <c r="BF70" s="23" t="s">
        <v>42</v>
      </c>
      <c r="BG70" s="23" t="s">
        <v>42</v>
      </c>
      <c r="BH70" s="23" t="s">
        <v>42</v>
      </c>
      <c r="BI70" s="23" t="s">
        <v>42</v>
      </c>
      <c r="BJ70" s="23" t="s">
        <v>42</v>
      </c>
      <c r="BK70" s="23" t="s">
        <v>42</v>
      </c>
      <c r="BL70" s="23" t="s">
        <v>42</v>
      </c>
      <c r="BM70" s="23" t="s">
        <v>42</v>
      </c>
      <c r="BN70" s="23" t="s">
        <v>42</v>
      </c>
      <c r="BO70" s="23" t="s">
        <v>42</v>
      </c>
      <c r="BP70" s="23" t="s">
        <v>42</v>
      </c>
      <c r="BQ70" s="23" t="s">
        <v>42</v>
      </c>
      <c r="BR70" s="23" t="s">
        <v>42</v>
      </c>
      <c r="BS70" s="70"/>
      <c r="BT70" s="32"/>
      <c r="BU70" s="24"/>
      <c r="BV70" s="56"/>
    </row>
    <row r="71" spans="2:74" s="62" customFormat="1" ht="8.5" customHeight="1" thickBot="1" x14ac:dyDescent="0.25">
      <c r="B71" s="65"/>
      <c r="C71" s="118"/>
      <c r="D71" s="132"/>
      <c r="E71" s="133"/>
      <c r="F71" s="167"/>
      <c r="G71" s="134"/>
      <c r="H71" s="146"/>
      <c r="I71" s="147"/>
      <c r="J71" s="146"/>
      <c r="K71" s="150"/>
      <c r="L71" s="113"/>
      <c r="M71" s="113"/>
      <c r="N71" s="113"/>
      <c r="O71" s="151"/>
      <c r="P71" s="146"/>
      <c r="Q71" s="152"/>
      <c r="R71" s="153"/>
      <c r="S71" s="146"/>
      <c r="T71" s="112" t="str">
        <f t="shared" ref="T71" si="158">IF(U69="","",1)</f>
        <v/>
      </c>
      <c r="U71" s="113" t="str">
        <f t="shared" ref="U71" si="159">IF(U69="","",1)</f>
        <v/>
      </c>
      <c r="V71" s="114" t="str">
        <f t="shared" ref="V71" si="160">IF(U69="","",1)</f>
        <v/>
      </c>
      <c r="W71" s="146"/>
      <c r="X71" s="132"/>
      <c r="Y71" s="159"/>
      <c r="Z71" s="64"/>
      <c r="AB71" s="66"/>
      <c r="AC71" s="60"/>
      <c r="AD71" s="83"/>
      <c r="AF71" s="104"/>
      <c r="AG71" s="105"/>
      <c r="AH71" s="105"/>
      <c r="AI71" s="105"/>
      <c r="AJ71" s="106"/>
      <c r="AL71" s="104"/>
      <c r="AM71" s="105"/>
      <c r="AN71" s="105"/>
      <c r="AO71" s="105"/>
      <c r="AP71" s="105"/>
      <c r="AQ71" s="105"/>
      <c r="AR71" s="105"/>
      <c r="AS71" s="105"/>
      <c r="AT71" s="105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6"/>
      <c r="BS71" s="71"/>
      <c r="BT71" s="90"/>
      <c r="BU71" s="63"/>
      <c r="BV71" s="67"/>
    </row>
    <row r="72" spans="2:74" ht="8.5" customHeight="1" thickTop="1" x14ac:dyDescent="0.2">
      <c r="B72" s="41"/>
      <c r="C72" s="116"/>
      <c r="D72" s="129"/>
      <c r="E72" s="130"/>
      <c r="F72" s="108"/>
      <c r="G72" s="131"/>
      <c r="H72" s="120"/>
      <c r="I72" s="143"/>
      <c r="J72" s="120"/>
      <c r="K72" s="116"/>
      <c r="L72" s="108"/>
      <c r="M72" s="108"/>
      <c r="N72" s="108"/>
      <c r="O72" s="131"/>
      <c r="P72" s="108"/>
      <c r="Q72" s="148"/>
      <c r="R72" s="149"/>
      <c r="S72" s="120"/>
      <c r="T72" s="107" t="str">
        <f t="shared" ref="T72" si="161">IF(U73="","",1)</f>
        <v/>
      </c>
      <c r="U72" s="108" t="str">
        <f t="shared" ref="U72" si="162">IF(U73="","",1)</f>
        <v/>
      </c>
      <c r="V72" s="109" t="str">
        <f t="shared" ref="V72" si="163">IF(U73="","",1)</f>
        <v/>
      </c>
      <c r="W72" s="120"/>
      <c r="X72" s="130"/>
      <c r="Y72" s="131"/>
      <c r="Z72" s="46"/>
      <c r="AB72" s="50"/>
      <c r="AC72" s="23"/>
      <c r="AD72" s="93"/>
      <c r="AF72" s="94"/>
      <c r="AG72" s="95"/>
      <c r="AH72" s="95"/>
      <c r="AI72" s="95"/>
      <c r="AJ72" s="96"/>
      <c r="AL72" s="94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9"/>
      <c r="BJ72" s="99"/>
      <c r="BK72" s="99"/>
      <c r="BL72" s="99"/>
      <c r="BM72" s="99"/>
      <c r="BN72" s="99"/>
      <c r="BO72" s="99"/>
      <c r="BP72" s="99"/>
      <c r="BQ72" s="99"/>
      <c r="BR72" s="96"/>
      <c r="BS72" s="70"/>
      <c r="BT72" s="93"/>
      <c r="BU72" s="24"/>
      <c r="BV72" s="56"/>
    </row>
    <row r="73" spans="2:74" x14ac:dyDescent="0.2">
      <c r="B73" s="41"/>
      <c r="C73" s="116">
        <v>15</v>
      </c>
      <c r="D73" s="129" t="str">
        <f t="shared" si="15"/>
        <v/>
      </c>
      <c r="E73" s="130"/>
      <c r="F73" s="108" t="str">
        <f t="shared" si="16"/>
        <v/>
      </c>
      <c r="G73" s="131" t="str">
        <f t="shared" si="17"/>
        <v/>
      </c>
      <c r="H73" s="120"/>
      <c r="I73" s="143"/>
      <c r="J73" s="145" t="s">
        <v>32</v>
      </c>
      <c r="K73" s="116" t="str">
        <f t="shared" si="5"/>
        <v/>
      </c>
      <c r="L73" s="108" t="str">
        <f t="shared" si="6"/>
        <v/>
      </c>
      <c r="M73" s="108" t="str">
        <f t="shared" si="7"/>
        <v/>
      </c>
      <c r="N73" s="108" t="str">
        <f t="shared" si="8"/>
        <v/>
      </c>
      <c r="O73" s="131" t="str">
        <f t="shared" si="9"/>
        <v/>
      </c>
      <c r="P73" s="108"/>
      <c r="Q73" s="148" t="str">
        <f t="shared" si="18"/>
        <v/>
      </c>
      <c r="R73" s="149" t="str">
        <f t="shared" si="19"/>
        <v/>
      </c>
      <c r="S73" s="120"/>
      <c r="T73" s="107" t="str">
        <f t="shared" ref="T73" si="164">IF(U73="","",1)</f>
        <v/>
      </c>
      <c r="U73" s="110" t="str">
        <f t="shared" ref="U73" si="165">IF(SUM(Q73:R73)=0,"",SUM(Q73:R73))</f>
        <v/>
      </c>
      <c r="V73" s="109" t="str">
        <f t="shared" ref="V73" si="166">IF(U73="","",1)</f>
        <v/>
      </c>
      <c r="W73" s="120"/>
      <c r="X73" s="130" t="str">
        <f t="shared" si="10"/>
        <v/>
      </c>
      <c r="Y73" s="131"/>
      <c r="Z73" s="46"/>
      <c r="AB73" s="50"/>
      <c r="AC73" s="23">
        <v>15</v>
      </c>
      <c r="AD73" s="32" t="s">
        <v>40</v>
      </c>
      <c r="AF73" s="23"/>
      <c r="AG73" s="1"/>
      <c r="AH73" s="1"/>
      <c r="AI73" s="1"/>
      <c r="AJ73" s="24"/>
      <c r="AK73" s="69"/>
      <c r="AL73" s="161" t="s">
        <v>32</v>
      </c>
      <c r="AM73" s="161" t="s">
        <v>32</v>
      </c>
      <c r="AN73" s="161" t="s">
        <v>32</v>
      </c>
      <c r="AO73" s="161" t="s">
        <v>32</v>
      </c>
      <c r="AP73" s="161" t="s">
        <v>32</v>
      </c>
      <c r="AQ73" s="161" t="s">
        <v>32</v>
      </c>
      <c r="AR73" s="161" t="s">
        <v>32</v>
      </c>
      <c r="AS73" s="161" t="s">
        <v>32</v>
      </c>
      <c r="AT73" s="161" t="s">
        <v>32</v>
      </c>
      <c r="AU73" s="161" t="s">
        <v>32</v>
      </c>
      <c r="AV73" s="161" t="s">
        <v>32</v>
      </c>
      <c r="AW73" s="161" t="s">
        <v>32</v>
      </c>
      <c r="AX73" s="161" t="s">
        <v>32</v>
      </c>
      <c r="AY73" s="161" t="s">
        <v>32</v>
      </c>
      <c r="AZ73" s="161" t="s">
        <v>32</v>
      </c>
      <c r="BA73" s="161" t="s">
        <v>32</v>
      </c>
      <c r="BB73" s="161" t="s">
        <v>32</v>
      </c>
      <c r="BC73" s="161" t="s">
        <v>32</v>
      </c>
      <c r="BD73" s="161" t="s">
        <v>32</v>
      </c>
      <c r="BE73" s="161" t="s">
        <v>32</v>
      </c>
      <c r="BF73" s="161" t="s">
        <v>32</v>
      </c>
      <c r="BG73" s="161" t="s">
        <v>32</v>
      </c>
      <c r="BH73" s="161" t="s">
        <v>32</v>
      </c>
      <c r="BI73" s="161" t="s">
        <v>32</v>
      </c>
      <c r="BJ73" s="161" t="s">
        <v>32</v>
      </c>
      <c r="BK73" s="161" t="s">
        <v>32</v>
      </c>
      <c r="BL73" s="161" t="s">
        <v>32</v>
      </c>
      <c r="BM73" s="161" t="s">
        <v>32</v>
      </c>
      <c r="BN73" s="161" t="s">
        <v>32</v>
      </c>
      <c r="BO73" s="161" t="s">
        <v>32</v>
      </c>
      <c r="BP73" s="161" t="s">
        <v>32</v>
      </c>
      <c r="BQ73" s="161" t="s">
        <v>32</v>
      </c>
      <c r="BR73" s="161" t="s">
        <v>32</v>
      </c>
      <c r="BS73" s="70"/>
      <c r="BT73" s="32" t="str">
        <f t="shared" si="11"/>
        <v/>
      </c>
      <c r="BU73" s="24">
        <v>15</v>
      </c>
      <c r="BV73" s="56"/>
    </row>
    <row r="74" spans="2:74" x14ac:dyDescent="0.2">
      <c r="B74" s="41"/>
      <c r="C74" s="116"/>
      <c r="D74" s="129"/>
      <c r="E74" s="130"/>
      <c r="F74" s="108"/>
      <c r="G74" s="131"/>
      <c r="H74" s="120"/>
      <c r="I74" s="143" t="str">
        <f>IF(SUM(AF74:AJ74)=0,"",SUM(AF74:AJ74))</f>
        <v/>
      </c>
      <c r="J74" s="145" t="s">
        <v>42</v>
      </c>
      <c r="K74" s="116" t="str">
        <f t="shared" si="5"/>
        <v/>
      </c>
      <c r="L74" s="108" t="str">
        <f t="shared" si="6"/>
        <v/>
      </c>
      <c r="M74" s="108" t="str">
        <f t="shared" si="7"/>
        <v/>
      </c>
      <c r="N74" s="108" t="str">
        <f t="shared" si="8"/>
        <v/>
      </c>
      <c r="O74" s="131" t="str">
        <f t="shared" si="9"/>
        <v/>
      </c>
      <c r="P74" s="108"/>
      <c r="Q74" s="148"/>
      <c r="R74" s="149"/>
      <c r="S74" s="120"/>
      <c r="T74" s="107" t="str">
        <f t="shared" ref="T74" si="167">IF(U73="","",1)</f>
        <v/>
      </c>
      <c r="U74" s="111" t="str">
        <f t="shared" ref="U74" si="168">IF(U73="","",1)</f>
        <v/>
      </c>
      <c r="V74" s="109" t="str">
        <f t="shared" ref="V74" si="169">IF(U73="","",1)</f>
        <v/>
      </c>
      <c r="W74" s="120"/>
      <c r="X74" s="130"/>
      <c r="Y74" s="131"/>
      <c r="Z74" s="46"/>
      <c r="AB74" s="50"/>
      <c r="AC74" s="23"/>
      <c r="AD74" s="32"/>
      <c r="AF74" s="23" t="s">
        <v>42</v>
      </c>
      <c r="AG74" s="1" t="s">
        <v>42</v>
      </c>
      <c r="AH74" s="1" t="s">
        <v>42</v>
      </c>
      <c r="AI74" s="1" t="s">
        <v>42</v>
      </c>
      <c r="AJ74" s="24" t="s">
        <v>42</v>
      </c>
      <c r="AK74" s="69"/>
      <c r="AL74" s="23" t="s">
        <v>42</v>
      </c>
      <c r="AM74" s="23" t="s">
        <v>42</v>
      </c>
      <c r="AN74" s="23" t="s">
        <v>42</v>
      </c>
      <c r="AO74" s="23" t="s">
        <v>42</v>
      </c>
      <c r="AP74" s="23" t="s">
        <v>42</v>
      </c>
      <c r="AQ74" s="23" t="s">
        <v>42</v>
      </c>
      <c r="AR74" s="23" t="s">
        <v>42</v>
      </c>
      <c r="AS74" s="23" t="s">
        <v>42</v>
      </c>
      <c r="AT74" s="23" t="s">
        <v>42</v>
      </c>
      <c r="AU74" s="23" t="s">
        <v>42</v>
      </c>
      <c r="AV74" s="23" t="s">
        <v>42</v>
      </c>
      <c r="AW74" s="23" t="s">
        <v>42</v>
      </c>
      <c r="AX74" s="23" t="s">
        <v>42</v>
      </c>
      <c r="AY74" s="23" t="s">
        <v>42</v>
      </c>
      <c r="AZ74" s="23" t="s">
        <v>42</v>
      </c>
      <c r="BA74" s="23" t="s">
        <v>42</v>
      </c>
      <c r="BB74" s="23" t="s">
        <v>42</v>
      </c>
      <c r="BC74" s="23" t="s">
        <v>42</v>
      </c>
      <c r="BD74" s="23" t="s">
        <v>42</v>
      </c>
      <c r="BE74" s="23" t="s">
        <v>42</v>
      </c>
      <c r="BF74" s="23" t="s">
        <v>42</v>
      </c>
      <c r="BG74" s="23" t="s">
        <v>42</v>
      </c>
      <c r="BH74" s="23" t="s">
        <v>42</v>
      </c>
      <c r="BI74" s="23" t="s">
        <v>42</v>
      </c>
      <c r="BJ74" s="23" t="s">
        <v>42</v>
      </c>
      <c r="BK74" s="23" t="s">
        <v>42</v>
      </c>
      <c r="BL74" s="23" t="s">
        <v>42</v>
      </c>
      <c r="BM74" s="23" t="s">
        <v>42</v>
      </c>
      <c r="BN74" s="23" t="s">
        <v>42</v>
      </c>
      <c r="BO74" s="23" t="s">
        <v>42</v>
      </c>
      <c r="BP74" s="23" t="s">
        <v>42</v>
      </c>
      <c r="BQ74" s="23" t="s">
        <v>42</v>
      </c>
      <c r="BR74" s="23" t="s">
        <v>42</v>
      </c>
      <c r="BS74" s="70"/>
      <c r="BT74" s="32"/>
      <c r="BU74" s="24"/>
      <c r="BV74" s="56"/>
    </row>
    <row r="75" spans="2:74" s="62" customFormat="1" ht="8.5" customHeight="1" thickBot="1" x14ac:dyDescent="0.25">
      <c r="B75" s="65"/>
      <c r="C75" s="118"/>
      <c r="D75" s="135"/>
      <c r="E75" s="133"/>
      <c r="F75" s="119"/>
      <c r="G75" s="136"/>
      <c r="H75" s="146"/>
      <c r="I75" s="144"/>
      <c r="J75" s="146"/>
      <c r="K75" s="137"/>
      <c r="L75" s="138"/>
      <c r="M75" s="138"/>
      <c r="N75" s="138"/>
      <c r="O75" s="139"/>
      <c r="P75" s="146"/>
      <c r="Q75" s="154"/>
      <c r="R75" s="155"/>
      <c r="S75" s="146"/>
      <c r="T75" s="156" t="str">
        <f t="shared" ref="T75" si="170">IF(U73="","",1)</f>
        <v/>
      </c>
      <c r="U75" s="157" t="str">
        <f t="shared" ref="U75" si="171">IF(U73="","",1)</f>
        <v/>
      </c>
      <c r="V75" s="158" t="str">
        <f t="shared" ref="V75" si="172">IF(U73="","",1)</f>
        <v/>
      </c>
      <c r="W75" s="146"/>
      <c r="X75" s="135"/>
      <c r="Y75" s="159"/>
      <c r="Z75" s="64"/>
      <c r="AB75" s="66"/>
      <c r="AC75" s="60"/>
      <c r="AD75" s="92"/>
      <c r="AF75" s="97"/>
      <c r="AG75" s="98"/>
      <c r="AH75" s="98"/>
      <c r="AI75" s="98"/>
      <c r="AJ75" s="162"/>
      <c r="AL75" s="97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162"/>
      <c r="BS75" s="71"/>
      <c r="BT75" s="100"/>
      <c r="BU75" s="63"/>
      <c r="BV75" s="67"/>
    </row>
    <row r="76" spans="2:74" s="22" customFormat="1" x14ac:dyDescent="0.2">
      <c r="B76" s="44"/>
      <c r="C76" s="117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 t="s">
        <v>21</v>
      </c>
      <c r="R76" s="160" t="s">
        <v>22</v>
      </c>
      <c r="S76" s="160"/>
      <c r="T76" s="160"/>
      <c r="U76" s="160"/>
      <c r="V76" s="160"/>
      <c r="W76" s="160"/>
      <c r="X76" s="160"/>
      <c r="Y76" s="122"/>
      <c r="Z76" s="45"/>
      <c r="AB76" s="51"/>
      <c r="AC76" s="31"/>
      <c r="AF76" s="22" t="s">
        <v>23</v>
      </c>
      <c r="AG76" s="22" t="s">
        <v>24</v>
      </c>
      <c r="AH76" s="22" t="s">
        <v>24</v>
      </c>
      <c r="AI76" s="22" t="s">
        <v>25</v>
      </c>
      <c r="AJ76" s="22" t="s">
        <v>26</v>
      </c>
      <c r="AL76" s="22" t="str">
        <f>AL13</f>
        <v>Year</v>
      </c>
      <c r="AM76" s="22" t="str">
        <f t="shared" ref="AM76:BR78" si="173">AM13</f>
        <v>Year</v>
      </c>
      <c r="AN76" s="22" t="str">
        <f t="shared" si="173"/>
        <v>Year</v>
      </c>
      <c r="AO76" s="22" t="str">
        <f t="shared" si="173"/>
        <v>Year</v>
      </c>
      <c r="AP76" s="22" t="str">
        <f t="shared" si="173"/>
        <v>Year</v>
      </c>
      <c r="AQ76" s="22" t="str">
        <f t="shared" si="173"/>
        <v>Year</v>
      </c>
      <c r="AR76" s="22" t="str">
        <f t="shared" si="173"/>
        <v>Year</v>
      </c>
      <c r="AS76" s="22" t="str">
        <f t="shared" si="173"/>
        <v>Year</v>
      </c>
      <c r="AT76" s="22" t="str">
        <f t="shared" si="173"/>
        <v>Year</v>
      </c>
      <c r="AU76" s="22" t="str">
        <f t="shared" si="173"/>
        <v>Year</v>
      </c>
      <c r="AV76" s="22" t="str">
        <f t="shared" si="173"/>
        <v>Year</v>
      </c>
      <c r="AW76" s="22" t="str">
        <f t="shared" si="173"/>
        <v>Year</v>
      </c>
      <c r="AX76" s="22" t="str">
        <f t="shared" si="173"/>
        <v>Year</v>
      </c>
      <c r="AY76" s="22" t="str">
        <f t="shared" si="173"/>
        <v>Year</v>
      </c>
      <c r="AZ76" s="22" t="str">
        <f t="shared" si="173"/>
        <v>Year</v>
      </c>
      <c r="BA76" s="22" t="str">
        <f t="shared" si="173"/>
        <v>Year</v>
      </c>
      <c r="BB76" s="22" t="str">
        <f t="shared" si="173"/>
        <v>Year</v>
      </c>
      <c r="BC76" s="22" t="str">
        <f t="shared" si="173"/>
        <v>Year</v>
      </c>
      <c r="BD76" s="22" t="str">
        <f t="shared" si="173"/>
        <v>Year</v>
      </c>
      <c r="BE76" s="22" t="str">
        <f t="shared" si="173"/>
        <v>Year</v>
      </c>
      <c r="BF76" s="22" t="str">
        <f t="shared" si="173"/>
        <v>Year</v>
      </c>
      <c r="BG76" s="22" t="str">
        <f t="shared" si="173"/>
        <v>Year</v>
      </c>
      <c r="BH76" s="22" t="str">
        <f t="shared" si="173"/>
        <v>Year</v>
      </c>
      <c r="BI76" s="22" t="str">
        <f t="shared" si="173"/>
        <v>Year</v>
      </c>
      <c r="BJ76" s="22" t="str">
        <f t="shared" si="173"/>
        <v>Year</v>
      </c>
      <c r="BK76" s="22" t="str">
        <f t="shared" si="173"/>
        <v>Year</v>
      </c>
      <c r="BL76" s="22" t="str">
        <f t="shared" si="173"/>
        <v>Year</v>
      </c>
      <c r="BM76" s="22" t="str">
        <f t="shared" si="173"/>
        <v>Year</v>
      </c>
      <c r="BN76" s="22" t="str">
        <f t="shared" si="173"/>
        <v>Year</v>
      </c>
      <c r="BO76" s="22" t="str">
        <f t="shared" si="173"/>
        <v>Year</v>
      </c>
      <c r="BP76" s="22" t="str">
        <f t="shared" si="173"/>
        <v>Year</v>
      </c>
      <c r="BQ76" s="22" t="str">
        <f t="shared" si="173"/>
        <v>Year</v>
      </c>
      <c r="BR76" s="22" t="str">
        <f t="shared" si="173"/>
        <v>Year</v>
      </c>
      <c r="BU76" s="36"/>
      <c r="BV76" s="57"/>
    </row>
    <row r="77" spans="2:74" s="22" customFormat="1" x14ac:dyDescent="0.2">
      <c r="B77" s="44"/>
      <c r="C77" s="117" t="s">
        <v>28</v>
      </c>
      <c r="D77" s="160"/>
      <c r="E77" s="160"/>
      <c r="F77" s="160" t="s">
        <v>29</v>
      </c>
      <c r="G77" s="160" t="s">
        <v>30</v>
      </c>
      <c r="H77" s="160"/>
      <c r="I77" s="160" t="s">
        <v>24</v>
      </c>
      <c r="J77" s="160"/>
      <c r="K77" s="396" t="s">
        <v>31</v>
      </c>
      <c r="L77" s="396"/>
      <c r="M77" s="396"/>
      <c r="N77" s="396"/>
      <c r="O77" s="396"/>
      <c r="P77" s="160"/>
      <c r="Q77" s="160" t="s">
        <v>32</v>
      </c>
      <c r="R77" s="160" t="s">
        <v>33</v>
      </c>
      <c r="S77" s="160"/>
      <c r="T77" s="160"/>
      <c r="U77" s="160" t="s">
        <v>34</v>
      </c>
      <c r="V77" s="160"/>
      <c r="W77" s="160"/>
      <c r="X77" s="160"/>
      <c r="Y77" s="122"/>
      <c r="Z77" s="45"/>
      <c r="AB77" s="51"/>
      <c r="AC77" s="31" t="s">
        <v>28</v>
      </c>
      <c r="AF77" s="22" t="s">
        <v>35</v>
      </c>
      <c r="AG77" s="22" t="s">
        <v>36</v>
      </c>
      <c r="AH77" s="22" t="s">
        <v>34</v>
      </c>
      <c r="AI77" s="22" t="s">
        <v>37</v>
      </c>
      <c r="AJ77" s="22" t="s">
        <v>32</v>
      </c>
      <c r="AL77" s="22" t="str">
        <f>AL14</f>
        <v>Month</v>
      </c>
      <c r="AM77" s="22" t="str">
        <f t="shared" si="173"/>
        <v>Month</v>
      </c>
      <c r="AN77" s="22" t="str">
        <f t="shared" si="173"/>
        <v>Month</v>
      </c>
      <c r="AO77" s="22" t="str">
        <f t="shared" si="173"/>
        <v>Month</v>
      </c>
      <c r="AP77" s="22" t="str">
        <f t="shared" si="173"/>
        <v>Month</v>
      </c>
      <c r="AQ77" s="22" t="str">
        <f t="shared" si="173"/>
        <v>Month</v>
      </c>
      <c r="AR77" s="22" t="str">
        <f t="shared" si="173"/>
        <v>Month</v>
      </c>
      <c r="AS77" s="22" t="str">
        <f t="shared" si="173"/>
        <v>Month</v>
      </c>
      <c r="AT77" s="22" t="str">
        <f t="shared" si="173"/>
        <v>Month</v>
      </c>
      <c r="AU77" s="22" t="str">
        <f t="shared" si="173"/>
        <v>Month</v>
      </c>
      <c r="AV77" s="22" t="str">
        <f t="shared" si="173"/>
        <v>Month</v>
      </c>
      <c r="AW77" s="22" t="str">
        <f t="shared" si="173"/>
        <v>Month</v>
      </c>
      <c r="AX77" s="22" t="str">
        <f t="shared" si="173"/>
        <v>Month</v>
      </c>
      <c r="AY77" s="22" t="str">
        <f t="shared" si="173"/>
        <v>Month</v>
      </c>
      <c r="AZ77" s="22" t="str">
        <f t="shared" si="173"/>
        <v>Month</v>
      </c>
      <c r="BA77" s="22" t="str">
        <f t="shared" si="173"/>
        <v>Month</v>
      </c>
      <c r="BB77" s="22" t="str">
        <f t="shared" si="173"/>
        <v>Month</v>
      </c>
      <c r="BC77" s="22" t="str">
        <f t="shared" si="173"/>
        <v>Month</v>
      </c>
      <c r="BD77" s="22" t="str">
        <f t="shared" si="173"/>
        <v>Month</v>
      </c>
      <c r="BE77" s="22" t="str">
        <f t="shared" si="173"/>
        <v>Month</v>
      </c>
      <c r="BF77" s="22" t="str">
        <f t="shared" si="173"/>
        <v>Month</v>
      </c>
      <c r="BG77" s="22" t="str">
        <f t="shared" si="173"/>
        <v>Month</v>
      </c>
      <c r="BH77" s="22" t="str">
        <f t="shared" si="173"/>
        <v>Month</v>
      </c>
      <c r="BI77" s="22" t="str">
        <f t="shared" si="173"/>
        <v>Month</v>
      </c>
      <c r="BJ77" s="22" t="str">
        <f t="shared" si="173"/>
        <v>Month</v>
      </c>
      <c r="BK77" s="22" t="str">
        <f t="shared" si="173"/>
        <v>Month</v>
      </c>
      <c r="BL77" s="22" t="str">
        <f t="shared" si="173"/>
        <v>Month</v>
      </c>
      <c r="BM77" s="22" t="str">
        <f t="shared" si="173"/>
        <v>Month</v>
      </c>
      <c r="BN77" s="22" t="str">
        <f t="shared" si="173"/>
        <v>Month</v>
      </c>
      <c r="BO77" s="22" t="str">
        <f t="shared" si="173"/>
        <v>Month</v>
      </c>
      <c r="BP77" s="22" t="str">
        <f t="shared" si="173"/>
        <v>Month</v>
      </c>
      <c r="BQ77" s="22" t="str">
        <f t="shared" si="173"/>
        <v>Month</v>
      </c>
      <c r="BR77" s="22" t="str">
        <f t="shared" si="173"/>
        <v>Month</v>
      </c>
      <c r="BU77" s="36" t="s">
        <v>28</v>
      </c>
      <c r="BV77" s="57"/>
    </row>
    <row r="78" spans="2:74" s="22" customFormat="1" ht="16" thickBot="1" x14ac:dyDescent="0.25">
      <c r="B78" s="44"/>
      <c r="C78" s="117" t="s">
        <v>39</v>
      </c>
      <c r="D78" s="123" t="s">
        <v>40</v>
      </c>
      <c r="E78" s="160"/>
      <c r="F78" s="123" t="s">
        <v>30</v>
      </c>
      <c r="G78" s="123" t="s">
        <v>41</v>
      </c>
      <c r="H78" s="160"/>
      <c r="I78" s="123" t="s">
        <v>42</v>
      </c>
      <c r="J78" s="160"/>
      <c r="K78" s="123">
        <v>1</v>
      </c>
      <c r="L78" s="123">
        <v>2</v>
      </c>
      <c r="M78" s="123">
        <v>3</v>
      </c>
      <c r="N78" s="123">
        <v>4</v>
      </c>
      <c r="O78" s="123">
        <v>5</v>
      </c>
      <c r="P78" s="160"/>
      <c r="Q78" s="123" t="s">
        <v>43</v>
      </c>
      <c r="R78" s="123" t="s">
        <v>43</v>
      </c>
      <c r="S78" s="160"/>
      <c r="T78" s="124"/>
      <c r="U78" s="124" t="s">
        <v>43</v>
      </c>
      <c r="V78" s="124"/>
      <c r="W78" s="160"/>
      <c r="X78" s="123" t="s">
        <v>40</v>
      </c>
      <c r="Y78" s="122"/>
      <c r="Z78" s="45"/>
      <c r="AB78" s="51"/>
      <c r="AC78" s="31" t="s">
        <v>39</v>
      </c>
      <c r="AD78" s="77" t="s">
        <v>40</v>
      </c>
      <c r="AF78" s="77" t="s">
        <v>42</v>
      </c>
      <c r="AG78" s="77" t="s">
        <v>42</v>
      </c>
      <c r="AH78" s="77" t="s">
        <v>42</v>
      </c>
      <c r="AI78" s="77" t="s">
        <v>42</v>
      </c>
      <c r="AJ78" s="77" t="s">
        <v>42</v>
      </c>
      <c r="AL78" s="77" t="str">
        <f>AL15</f>
        <v>Event 1</v>
      </c>
      <c r="AM78" s="77" t="str">
        <f t="shared" si="173"/>
        <v>Event 2</v>
      </c>
      <c r="AN78" s="77" t="str">
        <f t="shared" si="173"/>
        <v>Event 3</v>
      </c>
      <c r="AO78" s="77" t="str">
        <f t="shared" si="173"/>
        <v>Event 4</v>
      </c>
      <c r="AP78" s="77" t="str">
        <f t="shared" si="173"/>
        <v>Event 5</v>
      </c>
      <c r="AQ78" s="77" t="str">
        <f t="shared" si="173"/>
        <v>Event 6</v>
      </c>
      <c r="AR78" s="77" t="str">
        <f t="shared" si="173"/>
        <v>Event 7</v>
      </c>
      <c r="AS78" s="77" t="str">
        <f t="shared" si="173"/>
        <v>Event 8</v>
      </c>
      <c r="AT78" s="77" t="str">
        <f t="shared" si="173"/>
        <v>Event 9</v>
      </c>
      <c r="AU78" s="77" t="str">
        <f t="shared" si="173"/>
        <v>Event 10</v>
      </c>
      <c r="AV78" s="77" t="str">
        <f t="shared" si="173"/>
        <v>Event 11</v>
      </c>
      <c r="AW78" s="77" t="str">
        <f t="shared" si="173"/>
        <v>Event 12</v>
      </c>
      <c r="AX78" s="77" t="str">
        <f t="shared" si="173"/>
        <v>Event 13</v>
      </c>
      <c r="AY78" s="77" t="str">
        <f t="shared" si="173"/>
        <v>Event 14</v>
      </c>
      <c r="AZ78" s="77" t="str">
        <f t="shared" si="173"/>
        <v>Event 15</v>
      </c>
      <c r="BA78" s="77" t="str">
        <f t="shared" si="173"/>
        <v>Event 16</v>
      </c>
      <c r="BB78" s="77" t="str">
        <f t="shared" si="173"/>
        <v>Event 17</v>
      </c>
      <c r="BC78" s="77" t="str">
        <f t="shared" si="173"/>
        <v>Event 18</v>
      </c>
      <c r="BD78" s="77" t="str">
        <f t="shared" si="173"/>
        <v>Event 19</v>
      </c>
      <c r="BE78" s="77" t="str">
        <f t="shared" si="173"/>
        <v>Event 20</v>
      </c>
      <c r="BF78" s="77" t="str">
        <f t="shared" si="173"/>
        <v>Event 21</v>
      </c>
      <c r="BG78" s="77" t="str">
        <f t="shared" si="173"/>
        <v>Event 22</v>
      </c>
      <c r="BH78" s="77" t="str">
        <f t="shared" si="173"/>
        <v>Event 23</v>
      </c>
      <c r="BI78" s="77" t="str">
        <f t="shared" si="173"/>
        <v>Event 24</v>
      </c>
      <c r="BJ78" s="77" t="str">
        <f t="shared" si="173"/>
        <v>Event 25</v>
      </c>
      <c r="BK78" s="77" t="str">
        <f t="shared" si="173"/>
        <v>Event 26</v>
      </c>
      <c r="BL78" s="77" t="str">
        <f t="shared" si="173"/>
        <v>Event 27</v>
      </c>
      <c r="BM78" s="77" t="str">
        <f t="shared" si="173"/>
        <v>Event 28</v>
      </c>
      <c r="BN78" s="77" t="str">
        <f t="shared" si="173"/>
        <v>Event 29</v>
      </c>
      <c r="BO78" s="77" t="str">
        <f t="shared" si="173"/>
        <v>Event 30</v>
      </c>
      <c r="BP78" s="77" t="str">
        <f t="shared" si="173"/>
        <v>Event 31</v>
      </c>
      <c r="BQ78" s="77" t="str">
        <f t="shared" si="173"/>
        <v>Event 32</v>
      </c>
      <c r="BR78" s="77" t="str">
        <f t="shared" si="173"/>
        <v>Event 33</v>
      </c>
      <c r="BT78" s="77" t="s">
        <v>40</v>
      </c>
      <c r="BU78" s="36" t="s">
        <v>39</v>
      </c>
      <c r="BV78" s="57"/>
    </row>
    <row r="79" spans="2:74" s="62" customFormat="1" ht="8.5" customHeight="1" x14ac:dyDescent="0.2">
      <c r="B79" s="65"/>
      <c r="C79" s="118"/>
      <c r="D79" s="129"/>
      <c r="E79" s="133"/>
      <c r="F79" s="108"/>
      <c r="G79" s="131"/>
      <c r="H79" s="146"/>
      <c r="I79" s="133"/>
      <c r="J79" s="146"/>
      <c r="K79" s="118"/>
      <c r="L79" s="146"/>
      <c r="M79" s="146"/>
      <c r="N79" s="146"/>
      <c r="O79" s="159"/>
      <c r="P79" s="146"/>
      <c r="Q79" s="148"/>
      <c r="R79" s="149"/>
      <c r="S79" s="146"/>
      <c r="T79" s="168"/>
      <c r="U79" s="169"/>
      <c r="V79" s="170"/>
      <c r="W79" s="146"/>
      <c r="X79" s="130"/>
      <c r="Y79" s="159"/>
      <c r="Z79" s="64"/>
      <c r="AB79" s="66"/>
      <c r="AC79" s="60"/>
      <c r="AD79" s="78"/>
      <c r="AF79" s="79"/>
      <c r="AG79" s="80"/>
      <c r="AH79" s="80"/>
      <c r="AI79" s="81"/>
      <c r="AJ79" s="82"/>
      <c r="AL79" s="87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8"/>
      <c r="BJ79" s="88"/>
      <c r="BK79" s="88"/>
      <c r="BL79" s="88"/>
      <c r="BM79" s="88"/>
      <c r="BN79" s="88"/>
      <c r="BO79" s="88"/>
      <c r="BP79" s="88"/>
      <c r="BQ79" s="88"/>
      <c r="BR79" s="89"/>
      <c r="BS79" s="71"/>
      <c r="BT79" s="78"/>
      <c r="BU79" s="63"/>
      <c r="BV79" s="67"/>
    </row>
    <row r="80" spans="2:74" x14ac:dyDescent="0.2">
      <c r="B80" s="41"/>
      <c r="C80" s="116">
        <v>16</v>
      </c>
      <c r="D80" s="129" t="str">
        <f t="shared" si="15"/>
        <v/>
      </c>
      <c r="E80" s="130"/>
      <c r="F80" s="108" t="str">
        <f t="shared" si="16"/>
        <v/>
      </c>
      <c r="G80" s="131" t="str">
        <f t="shared" si="17"/>
        <v/>
      </c>
      <c r="H80" s="120"/>
      <c r="I80" s="143"/>
      <c r="J80" s="145" t="s">
        <v>32</v>
      </c>
      <c r="K80" s="116" t="str">
        <f t="shared" si="5"/>
        <v/>
      </c>
      <c r="L80" s="108" t="str">
        <f t="shared" si="6"/>
        <v/>
      </c>
      <c r="M80" s="108" t="str">
        <f t="shared" si="7"/>
        <v/>
      </c>
      <c r="N80" s="108" t="str">
        <f t="shared" si="8"/>
        <v/>
      </c>
      <c r="O80" s="131" t="str">
        <f t="shared" si="9"/>
        <v/>
      </c>
      <c r="P80" s="108"/>
      <c r="Q80" s="148" t="str">
        <f t="shared" si="18"/>
        <v/>
      </c>
      <c r="R80" s="149" t="str">
        <f t="shared" si="19"/>
        <v/>
      </c>
      <c r="S80" s="120"/>
      <c r="T80" s="107" t="str">
        <f t="shared" ref="T80" si="174">IF(U80="","",1)</f>
        <v/>
      </c>
      <c r="U80" s="110" t="str">
        <f t="shared" ref="U80" si="175">IF(SUM(Q80:R80)=0,"",SUM(Q80:R80))</f>
        <v/>
      </c>
      <c r="V80" s="109" t="str">
        <f t="shared" ref="V80" si="176">IF(U80="","",1)</f>
        <v/>
      </c>
      <c r="W80" s="120"/>
      <c r="X80" s="130" t="str">
        <f t="shared" si="10"/>
        <v/>
      </c>
      <c r="Y80" s="131"/>
      <c r="Z80" s="46"/>
      <c r="AB80" s="50"/>
      <c r="AC80" s="23">
        <v>16</v>
      </c>
      <c r="AD80" s="32" t="s">
        <v>40</v>
      </c>
      <c r="AF80" s="23"/>
      <c r="AG80" s="1"/>
      <c r="AH80" s="1"/>
      <c r="AI80" s="1"/>
      <c r="AJ80" s="24"/>
      <c r="AK80" s="69"/>
      <c r="AL80" s="161" t="s">
        <v>32</v>
      </c>
      <c r="AM80" s="161" t="s">
        <v>32</v>
      </c>
      <c r="AN80" s="161" t="s">
        <v>32</v>
      </c>
      <c r="AO80" s="161" t="s">
        <v>32</v>
      </c>
      <c r="AP80" s="161" t="s">
        <v>32</v>
      </c>
      <c r="AQ80" s="161" t="s">
        <v>32</v>
      </c>
      <c r="AR80" s="161" t="s">
        <v>32</v>
      </c>
      <c r="AS80" s="161" t="s">
        <v>32</v>
      </c>
      <c r="AT80" s="161" t="s">
        <v>32</v>
      </c>
      <c r="AU80" s="161" t="s">
        <v>32</v>
      </c>
      <c r="AV80" s="161" t="s">
        <v>32</v>
      </c>
      <c r="AW80" s="161" t="s">
        <v>32</v>
      </c>
      <c r="AX80" s="161" t="s">
        <v>32</v>
      </c>
      <c r="AY80" s="161" t="s">
        <v>32</v>
      </c>
      <c r="AZ80" s="161" t="s">
        <v>32</v>
      </c>
      <c r="BA80" s="161" t="s">
        <v>32</v>
      </c>
      <c r="BB80" s="161" t="s">
        <v>32</v>
      </c>
      <c r="BC80" s="161" t="s">
        <v>32</v>
      </c>
      <c r="BD80" s="161" t="s">
        <v>32</v>
      </c>
      <c r="BE80" s="161" t="s">
        <v>32</v>
      </c>
      <c r="BF80" s="161" t="s">
        <v>32</v>
      </c>
      <c r="BG80" s="161" t="s">
        <v>32</v>
      </c>
      <c r="BH80" s="161" t="s">
        <v>32</v>
      </c>
      <c r="BI80" s="161" t="s">
        <v>32</v>
      </c>
      <c r="BJ80" s="161" t="s">
        <v>32</v>
      </c>
      <c r="BK80" s="161" t="s">
        <v>32</v>
      </c>
      <c r="BL80" s="161" t="s">
        <v>32</v>
      </c>
      <c r="BM80" s="161" t="s">
        <v>32</v>
      </c>
      <c r="BN80" s="161" t="s">
        <v>32</v>
      </c>
      <c r="BO80" s="161" t="s">
        <v>32</v>
      </c>
      <c r="BP80" s="161" t="s">
        <v>32</v>
      </c>
      <c r="BQ80" s="161" t="s">
        <v>32</v>
      </c>
      <c r="BR80" s="161" t="s">
        <v>32</v>
      </c>
      <c r="BS80" s="70"/>
      <c r="BT80" s="32" t="str">
        <f t="shared" si="11"/>
        <v/>
      </c>
      <c r="BU80" s="24">
        <v>16</v>
      </c>
      <c r="BV80" s="56"/>
    </row>
    <row r="81" spans="2:74" x14ac:dyDescent="0.2">
      <c r="B81" s="41"/>
      <c r="C81" s="116"/>
      <c r="D81" s="129"/>
      <c r="E81" s="130"/>
      <c r="F81" s="108"/>
      <c r="G81" s="131"/>
      <c r="H81" s="120"/>
      <c r="I81" s="143" t="str">
        <f>IF(SUM(AF81:AJ81)=0,"",SUM(AF81:AJ81))</f>
        <v/>
      </c>
      <c r="J81" s="145" t="s">
        <v>42</v>
      </c>
      <c r="K81" s="116" t="str">
        <f t="shared" si="5"/>
        <v/>
      </c>
      <c r="L81" s="108" t="str">
        <f t="shared" si="6"/>
        <v/>
      </c>
      <c r="M81" s="108" t="str">
        <f t="shared" si="7"/>
        <v/>
      </c>
      <c r="N81" s="108" t="str">
        <f t="shared" si="8"/>
        <v/>
      </c>
      <c r="O81" s="131" t="str">
        <f t="shared" si="9"/>
        <v/>
      </c>
      <c r="P81" s="108"/>
      <c r="Q81" s="148"/>
      <c r="R81" s="149"/>
      <c r="S81" s="120"/>
      <c r="T81" s="107" t="str">
        <f t="shared" ref="T81" si="177">IF(U80="","",1)</f>
        <v/>
      </c>
      <c r="U81" s="111" t="str">
        <f t="shared" ref="U81" si="178">IF(U80="","",1)</f>
        <v/>
      </c>
      <c r="V81" s="109" t="str">
        <f t="shared" ref="V81" si="179">IF(U80="","",1)</f>
        <v/>
      </c>
      <c r="W81" s="120"/>
      <c r="X81" s="130"/>
      <c r="Y81" s="131"/>
      <c r="Z81" s="46"/>
      <c r="AB81" s="50"/>
      <c r="AC81" s="23"/>
      <c r="AD81" s="32"/>
      <c r="AF81" s="23" t="s">
        <v>42</v>
      </c>
      <c r="AG81" s="1" t="s">
        <v>42</v>
      </c>
      <c r="AH81" s="1" t="s">
        <v>42</v>
      </c>
      <c r="AI81" s="1" t="s">
        <v>42</v>
      </c>
      <c r="AJ81" s="24" t="s">
        <v>42</v>
      </c>
      <c r="AK81" s="69"/>
      <c r="AL81" s="23" t="s">
        <v>42</v>
      </c>
      <c r="AM81" s="23" t="s">
        <v>42</v>
      </c>
      <c r="AN81" s="23" t="s">
        <v>42</v>
      </c>
      <c r="AO81" s="23" t="s">
        <v>42</v>
      </c>
      <c r="AP81" s="23" t="s">
        <v>42</v>
      </c>
      <c r="AQ81" s="23" t="s">
        <v>42</v>
      </c>
      <c r="AR81" s="23" t="s">
        <v>42</v>
      </c>
      <c r="AS81" s="23" t="s">
        <v>42</v>
      </c>
      <c r="AT81" s="23" t="s">
        <v>42</v>
      </c>
      <c r="AU81" s="23" t="s">
        <v>42</v>
      </c>
      <c r="AV81" s="23" t="s">
        <v>42</v>
      </c>
      <c r="AW81" s="23" t="s">
        <v>42</v>
      </c>
      <c r="AX81" s="23" t="s">
        <v>42</v>
      </c>
      <c r="AY81" s="23" t="s">
        <v>42</v>
      </c>
      <c r="AZ81" s="23" t="s">
        <v>42</v>
      </c>
      <c r="BA81" s="23" t="s">
        <v>42</v>
      </c>
      <c r="BB81" s="23" t="s">
        <v>42</v>
      </c>
      <c r="BC81" s="23" t="s">
        <v>42</v>
      </c>
      <c r="BD81" s="23" t="s">
        <v>42</v>
      </c>
      <c r="BE81" s="23" t="s">
        <v>42</v>
      </c>
      <c r="BF81" s="23" t="s">
        <v>42</v>
      </c>
      <c r="BG81" s="23" t="s">
        <v>42</v>
      </c>
      <c r="BH81" s="23" t="s">
        <v>42</v>
      </c>
      <c r="BI81" s="23" t="s">
        <v>42</v>
      </c>
      <c r="BJ81" s="23" t="s">
        <v>42</v>
      </c>
      <c r="BK81" s="23" t="s">
        <v>42</v>
      </c>
      <c r="BL81" s="23" t="s">
        <v>42</v>
      </c>
      <c r="BM81" s="23" t="s">
        <v>42</v>
      </c>
      <c r="BN81" s="23" t="s">
        <v>42</v>
      </c>
      <c r="BO81" s="23" t="s">
        <v>42</v>
      </c>
      <c r="BP81" s="23" t="s">
        <v>42</v>
      </c>
      <c r="BQ81" s="23" t="s">
        <v>42</v>
      </c>
      <c r="BR81" s="23" t="s">
        <v>42</v>
      </c>
      <c r="BS81" s="70"/>
      <c r="BT81" s="32"/>
      <c r="BU81" s="24"/>
      <c r="BV81" s="56"/>
    </row>
    <row r="82" spans="2:74" s="62" customFormat="1" ht="8.5" customHeight="1" thickBot="1" x14ac:dyDescent="0.25">
      <c r="B82" s="65"/>
      <c r="C82" s="118"/>
      <c r="D82" s="132"/>
      <c r="E82" s="133"/>
      <c r="F82" s="167"/>
      <c r="G82" s="134"/>
      <c r="H82" s="146"/>
      <c r="I82" s="147"/>
      <c r="J82" s="146"/>
      <c r="K82" s="150"/>
      <c r="L82" s="113"/>
      <c r="M82" s="113"/>
      <c r="N82" s="113"/>
      <c r="O82" s="151"/>
      <c r="P82" s="146"/>
      <c r="Q82" s="152"/>
      <c r="R82" s="153"/>
      <c r="S82" s="146"/>
      <c r="T82" s="112" t="str">
        <f t="shared" ref="T82" si="180">IF(U80="","",1)</f>
        <v/>
      </c>
      <c r="U82" s="113" t="str">
        <f t="shared" ref="U82" si="181">IF(U80="","",1)</f>
        <v/>
      </c>
      <c r="V82" s="114" t="str">
        <f t="shared" ref="V82" si="182">IF(U80="","",1)</f>
        <v/>
      </c>
      <c r="W82" s="146"/>
      <c r="X82" s="132"/>
      <c r="Y82" s="159"/>
      <c r="Z82" s="64"/>
      <c r="AB82" s="66"/>
      <c r="AC82" s="60"/>
      <c r="AD82" s="83"/>
      <c r="AF82" s="104"/>
      <c r="AG82" s="105"/>
      <c r="AH82" s="105"/>
      <c r="AI82" s="105"/>
      <c r="AJ82" s="106"/>
      <c r="AL82" s="104"/>
      <c r="AM82" s="105"/>
      <c r="AN82" s="105"/>
      <c r="AO82" s="105"/>
      <c r="AP82" s="105"/>
      <c r="AQ82" s="105"/>
      <c r="AR82" s="105"/>
      <c r="AS82" s="105"/>
      <c r="AT82" s="105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6"/>
      <c r="BS82" s="71"/>
      <c r="BT82" s="90"/>
      <c r="BU82" s="63"/>
      <c r="BV82" s="67"/>
    </row>
    <row r="83" spans="2:74" ht="8.5" customHeight="1" thickTop="1" x14ac:dyDescent="0.2">
      <c r="B83" s="41"/>
      <c r="C83" s="116"/>
      <c r="D83" s="129"/>
      <c r="E83" s="130"/>
      <c r="F83" s="108"/>
      <c r="G83" s="131"/>
      <c r="H83" s="120"/>
      <c r="I83" s="143"/>
      <c r="J83" s="120"/>
      <c r="K83" s="116"/>
      <c r="L83" s="108"/>
      <c r="M83" s="108"/>
      <c r="N83" s="108"/>
      <c r="O83" s="131"/>
      <c r="P83" s="108"/>
      <c r="Q83" s="148"/>
      <c r="R83" s="149"/>
      <c r="S83" s="120"/>
      <c r="T83" s="107" t="str">
        <f t="shared" ref="T83" si="183">IF(U84="","",1)</f>
        <v/>
      </c>
      <c r="U83" s="108" t="str">
        <f t="shared" ref="U83" si="184">IF(U84="","",1)</f>
        <v/>
      </c>
      <c r="V83" s="109" t="str">
        <f t="shared" ref="V83" si="185">IF(U84="","",1)</f>
        <v/>
      </c>
      <c r="W83" s="120"/>
      <c r="X83" s="130"/>
      <c r="Y83" s="131"/>
      <c r="Z83" s="46"/>
      <c r="AB83" s="50"/>
      <c r="AC83" s="23"/>
      <c r="AD83" s="93"/>
      <c r="AF83" s="94"/>
      <c r="AG83" s="95"/>
      <c r="AH83" s="95"/>
      <c r="AI83" s="95"/>
      <c r="AJ83" s="96"/>
      <c r="AL83" s="94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9"/>
      <c r="BJ83" s="99"/>
      <c r="BK83" s="99"/>
      <c r="BL83" s="99"/>
      <c r="BM83" s="99"/>
      <c r="BN83" s="99"/>
      <c r="BO83" s="99"/>
      <c r="BP83" s="99"/>
      <c r="BQ83" s="99"/>
      <c r="BR83" s="96"/>
      <c r="BS83" s="70"/>
      <c r="BT83" s="93"/>
      <c r="BU83" s="24"/>
      <c r="BV83" s="56"/>
    </row>
    <row r="84" spans="2:74" x14ac:dyDescent="0.2">
      <c r="B84" s="41"/>
      <c r="C84" s="116">
        <v>17</v>
      </c>
      <c r="D84" s="129" t="str">
        <f t="shared" si="15"/>
        <v/>
      </c>
      <c r="E84" s="130"/>
      <c r="F84" s="108" t="str">
        <f t="shared" si="16"/>
        <v/>
      </c>
      <c r="G84" s="131" t="str">
        <f t="shared" si="17"/>
        <v/>
      </c>
      <c r="H84" s="120"/>
      <c r="I84" s="143"/>
      <c r="J84" s="145" t="s">
        <v>32</v>
      </c>
      <c r="K84" s="116" t="str">
        <f t="shared" si="5"/>
        <v/>
      </c>
      <c r="L84" s="108" t="str">
        <f t="shared" si="6"/>
        <v/>
      </c>
      <c r="M84" s="108" t="str">
        <f t="shared" si="7"/>
        <v/>
      </c>
      <c r="N84" s="108" t="str">
        <f t="shared" si="8"/>
        <v/>
      </c>
      <c r="O84" s="131" t="str">
        <f t="shared" si="9"/>
        <v/>
      </c>
      <c r="P84" s="108"/>
      <c r="Q84" s="148" t="str">
        <f t="shared" si="18"/>
        <v/>
      </c>
      <c r="R84" s="149" t="str">
        <f t="shared" si="19"/>
        <v/>
      </c>
      <c r="S84" s="120"/>
      <c r="T84" s="107" t="str">
        <f t="shared" ref="T84" si="186">IF(U84="","",1)</f>
        <v/>
      </c>
      <c r="U84" s="110" t="str">
        <f t="shared" ref="U84" si="187">IF(SUM(Q84:R84)=0,"",SUM(Q84:R84))</f>
        <v/>
      </c>
      <c r="V84" s="109" t="str">
        <f t="shared" ref="V84" si="188">IF(U84="","",1)</f>
        <v/>
      </c>
      <c r="W84" s="120"/>
      <c r="X84" s="130" t="str">
        <f t="shared" si="10"/>
        <v/>
      </c>
      <c r="Y84" s="131"/>
      <c r="Z84" s="46"/>
      <c r="AB84" s="50"/>
      <c r="AC84" s="23">
        <v>17</v>
      </c>
      <c r="AD84" s="32" t="s">
        <v>40</v>
      </c>
      <c r="AF84" s="23"/>
      <c r="AG84" s="1"/>
      <c r="AH84" s="1"/>
      <c r="AI84" s="1"/>
      <c r="AJ84" s="24"/>
      <c r="AK84" s="69"/>
      <c r="AL84" s="161" t="s">
        <v>32</v>
      </c>
      <c r="AM84" s="161" t="s">
        <v>32</v>
      </c>
      <c r="AN84" s="161" t="s">
        <v>32</v>
      </c>
      <c r="AO84" s="161" t="s">
        <v>32</v>
      </c>
      <c r="AP84" s="161" t="s">
        <v>32</v>
      </c>
      <c r="AQ84" s="161" t="s">
        <v>32</v>
      </c>
      <c r="AR84" s="161" t="s">
        <v>32</v>
      </c>
      <c r="AS84" s="161" t="s">
        <v>32</v>
      </c>
      <c r="AT84" s="161" t="s">
        <v>32</v>
      </c>
      <c r="AU84" s="161" t="s">
        <v>32</v>
      </c>
      <c r="AV84" s="161" t="s">
        <v>32</v>
      </c>
      <c r="AW84" s="161" t="s">
        <v>32</v>
      </c>
      <c r="AX84" s="161" t="s">
        <v>32</v>
      </c>
      <c r="AY84" s="161" t="s">
        <v>32</v>
      </c>
      <c r="AZ84" s="161" t="s">
        <v>32</v>
      </c>
      <c r="BA84" s="161" t="s">
        <v>32</v>
      </c>
      <c r="BB84" s="161" t="s">
        <v>32</v>
      </c>
      <c r="BC84" s="161" t="s">
        <v>32</v>
      </c>
      <c r="BD84" s="161" t="s">
        <v>32</v>
      </c>
      <c r="BE84" s="161" t="s">
        <v>32</v>
      </c>
      <c r="BF84" s="161" t="s">
        <v>32</v>
      </c>
      <c r="BG84" s="161" t="s">
        <v>32</v>
      </c>
      <c r="BH84" s="161" t="s">
        <v>32</v>
      </c>
      <c r="BI84" s="161" t="s">
        <v>32</v>
      </c>
      <c r="BJ84" s="161" t="s">
        <v>32</v>
      </c>
      <c r="BK84" s="161" t="s">
        <v>32</v>
      </c>
      <c r="BL84" s="161" t="s">
        <v>32</v>
      </c>
      <c r="BM84" s="161" t="s">
        <v>32</v>
      </c>
      <c r="BN84" s="161" t="s">
        <v>32</v>
      </c>
      <c r="BO84" s="161" t="s">
        <v>32</v>
      </c>
      <c r="BP84" s="161" t="s">
        <v>32</v>
      </c>
      <c r="BQ84" s="161" t="s">
        <v>32</v>
      </c>
      <c r="BR84" s="161" t="s">
        <v>32</v>
      </c>
      <c r="BS84" s="70"/>
      <c r="BT84" s="32" t="str">
        <f t="shared" si="11"/>
        <v/>
      </c>
      <c r="BU84" s="24">
        <v>17</v>
      </c>
      <c r="BV84" s="56"/>
    </row>
    <row r="85" spans="2:74" x14ac:dyDescent="0.2">
      <c r="B85" s="41"/>
      <c r="C85" s="116"/>
      <c r="D85" s="129"/>
      <c r="E85" s="130"/>
      <c r="F85" s="108"/>
      <c r="G85" s="131"/>
      <c r="H85" s="120"/>
      <c r="I85" s="143" t="str">
        <f>IF(SUM(AF85:AJ85)=0,"",SUM(AF85:AJ85))</f>
        <v/>
      </c>
      <c r="J85" s="145" t="s">
        <v>42</v>
      </c>
      <c r="K85" s="116" t="str">
        <f t="shared" si="5"/>
        <v/>
      </c>
      <c r="L85" s="108" t="str">
        <f t="shared" si="6"/>
        <v/>
      </c>
      <c r="M85" s="108" t="str">
        <f t="shared" si="7"/>
        <v/>
      </c>
      <c r="N85" s="108" t="str">
        <f t="shared" si="8"/>
        <v/>
      </c>
      <c r="O85" s="131" t="str">
        <f t="shared" si="9"/>
        <v/>
      </c>
      <c r="P85" s="108"/>
      <c r="Q85" s="148"/>
      <c r="R85" s="149"/>
      <c r="S85" s="120"/>
      <c r="T85" s="107" t="str">
        <f t="shared" ref="T85" si="189">IF(U84="","",1)</f>
        <v/>
      </c>
      <c r="U85" s="111" t="str">
        <f t="shared" ref="U85" si="190">IF(U84="","",1)</f>
        <v/>
      </c>
      <c r="V85" s="109" t="str">
        <f t="shared" ref="V85" si="191">IF(U84="","",1)</f>
        <v/>
      </c>
      <c r="W85" s="120"/>
      <c r="X85" s="130"/>
      <c r="Y85" s="131"/>
      <c r="Z85" s="46"/>
      <c r="AB85" s="50"/>
      <c r="AC85" s="23"/>
      <c r="AD85" s="32"/>
      <c r="AF85" s="23" t="s">
        <v>42</v>
      </c>
      <c r="AG85" s="1" t="s">
        <v>42</v>
      </c>
      <c r="AH85" s="1" t="s">
        <v>42</v>
      </c>
      <c r="AI85" s="1" t="s">
        <v>42</v>
      </c>
      <c r="AJ85" s="24" t="s">
        <v>42</v>
      </c>
      <c r="AK85" s="69"/>
      <c r="AL85" s="23" t="s">
        <v>42</v>
      </c>
      <c r="AM85" s="23" t="s">
        <v>42</v>
      </c>
      <c r="AN85" s="23" t="s">
        <v>42</v>
      </c>
      <c r="AO85" s="23" t="s">
        <v>42</v>
      </c>
      <c r="AP85" s="23" t="s">
        <v>42</v>
      </c>
      <c r="AQ85" s="23" t="s">
        <v>42</v>
      </c>
      <c r="AR85" s="23" t="s">
        <v>42</v>
      </c>
      <c r="AS85" s="23" t="s">
        <v>42</v>
      </c>
      <c r="AT85" s="23" t="s">
        <v>42</v>
      </c>
      <c r="AU85" s="23" t="s">
        <v>42</v>
      </c>
      <c r="AV85" s="23" t="s">
        <v>42</v>
      </c>
      <c r="AW85" s="23" t="s">
        <v>42</v>
      </c>
      <c r="AX85" s="23" t="s">
        <v>42</v>
      </c>
      <c r="AY85" s="23" t="s">
        <v>42</v>
      </c>
      <c r="AZ85" s="23" t="s">
        <v>42</v>
      </c>
      <c r="BA85" s="23" t="s">
        <v>42</v>
      </c>
      <c r="BB85" s="23" t="s">
        <v>42</v>
      </c>
      <c r="BC85" s="23" t="s">
        <v>42</v>
      </c>
      <c r="BD85" s="23" t="s">
        <v>42</v>
      </c>
      <c r="BE85" s="23" t="s">
        <v>42</v>
      </c>
      <c r="BF85" s="23" t="s">
        <v>42</v>
      </c>
      <c r="BG85" s="23" t="s">
        <v>42</v>
      </c>
      <c r="BH85" s="23" t="s">
        <v>42</v>
      </c>
      <c r="BI85" s="23" t="s">
        <v>42</v>
      </c>
      <c r="BJ85" s="23" t="s">
        <v>42</v>
      </c>
      <c r="BK85" s="23" t="s">
        <v>42</v>
      </c>
      <c r="BL85" s="23" t="s">
        <v>42</v>
      </c>
      <c r="BM85" s="23" t="s">
        <v>42</v>
      </c>
      <c r="BN85" s="23" t="s">
        <v>42</v>
      </c>
      <c r="BO85" s="23" t="s">
        <v>42</v>
      </c>
      <c r="BP85" s="23" t="s">
        <v>42</v>
      </c>
      <c r="BQ85" s="23" t="s">
        <v>42</v>
      </c>
      <c r="BR85" s="23" t="s">
        <v>42</v>
      </c>
      <c r="BS85" s="70"/>
      <c r="BT85" s="32"/>
      <c r="BU85" s="24"/>
      <c r="BV85" s="56"/>
    </row>
    <row r="86" spans="2:74" s="62" customFormat="1" ht="8.5" customHeight="1" thickBot="1" x14ac:dyDescent="0.25">
      <c r="B86" s="65"/>
      <c r="C86" s="118"/>
      <c r="D86" s="132"/>
      <c r="E86" s="133"/>
      <c r="F86" s="167"/>
      <c r="G86" s="134"/>
      <c r="H86" s="146"/>
      <c r="I86" s="147"/>
      <c r="J86" s="146"/>
      <c r="K86" s="150"/>
      <c r="L86" s="113"/>
      <c r="M86" s="113"/>
      <c r="N86" s="113"/>
      <c r="O86" s="151"/>
      <c r="P86" s="146"/>
      <c r="Q86" s="152"/>
      <c r="R86" s="153"/>
      <c r="S86" s="146"/>
      <c r="T86" s="112" t="str">
        <f t="shared" ref="T86" si="192">IF(U84="","",1)</f>
        <v/>
      </c>
      <c r="U86" s="113" t="str">
        <f t="shared" ref="U86" si="193">IF(U84="","",1)</f>
        <v/>
      </c>
      <c r="V86" s="114" t="str">
        <f t="shared" ref="V86" si="194">IF(U84="","",1)</f>
        <v/>
      </c>
      <c r="W86" s="146"/>
      <c r="X86" s="132"/>
      <c r="Y86" s="159"/>
      <c r="Z86" s="64"/>
      <c r="AB86" s="66"/>
      <c r="AC86" s="60"/>
      <c r="AD86" s="92"/>
      <c r="AF86" s="97"/>
      <c r="AG86" s="98"/>
      <c r="AH86" s="98"/>
      <c r="AI86" s="98"/>
      <c r="AJ86" s="162"/>
      <c r="AL86" s="97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98"/>
      <c r="AX86" s="98"/>
      <c r="AY86" s="98"/>
      <c r="AZ86" s="98"/>
      <c r="BA86" s="98"/>
      <c r="BB86" s="98"/>
      <c r="BC86" s="98"/>
      <c r="BD86" s="98"/>
      <c r="BE86" s="98"/>
      <c r="BF86" s="98"/>
      <c r="BG86" s="98"/>
      <c r="BH86" s="98"/>
      <c r="BI86" s="98"/>
      <c r="BJ86" s="98"/>
      <c r="BK86" s="98"/>
      <c r="BL86" s="98"/>
      <c r="BM86" s="98"/>
      <c r="BN86" s="98"/>
      <c r="BO86" s="98"/>
      <c r="BP86" s="98"/>
      <c r="BQ86" s="98"/>
      <c r="BR86" s="162"/>
      <c r="BS86" s="71"/>
      <c r="BT86" s="100"/>
      <c r="BU86" s="63"/>
      <c r="BV86" s="67"/>
    </row>
    <row r="87" spans="2:74" ht="8.5" customHeight="1" thickTop="1" x14ac:dyDescent="0.2">
      <c r="B87" s="41"/>
      <c r="C87" s="116"/>
      <c r="D87" s="129"/>
      <c r="E87" s="130"/>
      <c r="F87" s="108"/>
      <c r="G87" s="131"/>
      <c r="H87" s="120"/>
      <c r="I87" s="143"/>
      <c r="J87" s="120"/>
      <c r="K87" s="116"/>
      <c r="L87" s="108"/>
      <c r="M87" s="108"/>
      <c r="N87" s="108"/>
      <c r="O87" s="131"/>
      <c r="P87" s="108"/>
      <c r="Q87" s="148"/>
      <c r="R87" s="149"/>
      <c r="S87" s="120"/>
      <c r="T87" s="107" t="str">
        <f t="shared" ref="T87" si="195">IF(U88="","",1)</f>
        <v/>
      </c>
      <c r="U87" s="108" t="str">
        <f t="shared" ref="U87" si="196">IF(U88="","",1)</f>
        <v/>
      </c>
      <c r="V87" s="109" t="str">
        <f t="shared" ref="V87" si="197">IF(U88="","",1)</f>
        <v/>
      </c>
      <c r="W87" s="120"/>
      <c r="X87" s="130"/>
      <c r="Y87" s="131"/>
      <c r="Z87" s="46"/>
      <c r="AB87" s="50"/>
      <c r="AC87" s="23"/>
      <c r="AD87" s="78"/>
      <c r="AF87" s="79"/>
      <c r="AG87" s="80"/>
      <c r="AH87" s="80"/>
      <c r="AI87" s="81"/>
      <c r="AJ87" s="82"/>
      <c r="AL87" s="87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8"/>
      <c r="BJ87" s="88"/>
      <c r="BK87" s="88"/>
      <c r="BL87" s="88"/>
      <c r="BM87" s="88"/>
      <c r="BN87" s="88"/>
      <c r="BO87" s="88"/>
      <c r="BP87" s="88"/>
      <c r="BQ87" s="88"/>
      <c r="BR87" s="89"/>
      <c r="BS87" s="70"/>
      <c r="BT87" s="78"/>
      <c r="BU87" s="24"/>
      <c r="BV87" s="56"/>
    </row>
    <row r="88" spans="2:74" x14ac:dyDescent="0.2">
      <c r="B88" s="41"/>
      <c r="C88" s="116">
        <v>18</v>
      </c>
      <c r="D88" s="129" t="str">
        <f t="shared" si="15"/>
        <v/>
      </c>
      <c r="E88" s="130"/>
      <c r="F88" s="108" t="str">
        <f t="shared" si="16"/>
        <v/>
      </c>
      <c r="G88" s="131" t="str">
        <f t="shared" si="17"/>
        <v/>
      </c>
      <c r="H88" s="120"/>
      <c r="I88" s="143"/>
      <c r="J88" s="145" t="s">
        <v>32</v>
      </c>
      <c r="K88" s="116" t="str">
        <f t="shared" si="5"/>
        <v/>
      </c>
      <c r="L88" s="108" t="str">
        <f t="shared" si="6"/>
        <v/>
      </c>
      <c r="M88" s="108" t="str">
        <f t="shared" si="7"/>
        <v/>
      </c>
      <c r="N88" s="108" t="str">
        <f t="shared" si="8"/>
        <v/>
      </c>
      <c r="O88" s="131" t="str">
        <f t="shared" si="9"/>
        <v/>
      </c>
      <c r="P88" s="108"/>
      <c r="Q88" s="148" t="str">
        <f t="shared" si="18"/>
        <v/>
      </c>
      <c r="R88" s="149" t="str">
        <f t="shared" si="19"/>
        <v/>
      </c>
      <c r="S88" s="120"/>
      <c r="T88" s="107" t="str">
        <f t="shared" ref="T88" si="198">IF(U88="","",1)</f>
        <v/>
      </c>
      <c r="U88" s="110" t="str">
        <f t="shared" ref="U88" si="199">IF(SUM(Q88:R88)=0,"",SUM(Q88:R88))</f>
        <v/>
      </c>
      <c r="V88" s="109" t="str">
        <f t="shared" ref="V88" si="200">IF(U88="","",1)</f>
        <v/>
      </c>
      <c r="W88" s="120"/>
      <c r="X88" s="130" t="str">
        <f t="shared" ref="X88:X136" si="201">IF(AD88="Athlete Name","",AD88)</f>
        <v/>
      </c>
      <c r="Y88" s="131"/>
      <c r="Z88" s="46"/>
      <c r="AB88" s="50"/>
      <c r="AC88" s="23">
        <v>18</v>
      </c>
      <c r="AD88" s="32" t="s">
        <v>40</v>
      </c>
      <c r="AF88" s="23"/>
      <c r="AG88" s="1"/>
      <c r="AH88" s="1"/>
      <c r="AI88" s="1"/>
      <c r="AJ88" s="24"/>
      <c r="AK88" s="69"/>
      <c r="AL88" s="161" t="s">
        <v>32</v>
      </c>
      <c r="AM88" s="161" t="s">
        <v>32</v>
      </c>
      <c r="AN88" s="161" t="s">
        <v>32</v>
      </c>
      <c r="AO88" s="161" t="s">
        <v>32</v>
      </c>
      <c r="AP88" s="161" t="s">
        <v>32</v>
      </c>
      <c r="AQ88" s="161" t="s">
        <v>32</v>
      </c>
      <c r="AR88" s="161" t="s">
        <v>32</v>
      </c>
      <c r="AS88" s="161" t="s">
        <v>32</v>
      </c>
      <c r="AT88" s="161" t="s">
        <v>32</v>
      </c>
      <c r="AU88" s="161" t="s">
        <v>32</v>
      </c>
      <c r="AV88" s="161" t="s">
        <v>32</v>
      </c>
      <c r="AW88" s="161" t="s">
        <v>32</v>
      </c>
      <c r="AX88" s="161" t="s">
        <v>32</v>
      </c>
      <c r="AY88" s="161" t="s">
        <v>32</v>
      </c>
      <c r="AZ88" s="161" t="s">
        <v>32</v>
      </c>
      <c r="BA88" s="161" t="s">
        <v>32</v>
      </c>
      <c r="BB88" s="161" t="s">
        <v>32</v>
      </c>
      <c r="BC88" s="161" t="s">
        <v>32</v>
      </c>
      <c r="BD88" s="161" t="s">
        <v>32</v>
      </c>
      <c r="BE88" s="161" t="s">
        <v>32</v>
      </c>
      <c r="BF88" s="161" t="s">
        <v>32</v>
      </c>
      <c r="BG88" s="161" t="s">
        <v>32</v>
      </c>
      <c r="BH88" s="161" t="s">
        <v>32</v>
      </c>
      <c r="BI88" s="161" t="s">
        <v>32</v>
      </c>
      <c r="BJ88" s="161" t="s">
        <v>32</v>
      </c>
      <c r="BK88" s="161" t="s">
        <v>32</v>
      </c>
      <c r="BL88" s="161" t="s">
        <v>32</v>
      </c>
      <c r="BM88" s="161" t="s">
        <v>32</v>
      </c>
      <c r="BN88" s="161" t="s">
        <v>32</v>
      </c>
      <c r="BO88" s="161" t="s">
        <v>32</v>
      </c>
      <c r="BP88" s="161" t="s">
        <v>32</v>
      </c>
      <c r="BQ88" s="161" t="s">
        <v>32</v>
      </c>
      <c r="BR88" s="161" t="s">
        <v>32</v>
      </c>
      <c r="BS88" s="70"/>
      <c r="BT88" s="32" t="str">
        <f t="shared" ref="BT88:BT136" si="202">IF(AD88="Athlete Name","",AD88)</f>
        <v/>
      </c>
      <c r="BU88" s="24">
        <v>18</v>
      </c>
      <c r="BV88" s="56"/>
    </row>
    <row r="89" spans="2:74" x14ac:dyDescent="0.2">
      <c r="B89" s="41"/>
      <c r="C89" s="116"/>
      <c r="D89" s="129"/>
      <c r="E89" s="130"/>
      <c r="F89" s="116"/>
      <c r="G89" s="131"/>
      <c r="H89" s="120"/>
      <c r="I89" s="143" t="str">
        <f>IF(SUM(AF89:AJ89)=0,"",SUM(AF89:AJ89))</f>
        <v/>
      </c>
      <c r="J89" s="145" t="s">
        <v>42</v>
      </c>
      <c r="K89" s="116" t="str">
        <f t="shared" si="5"/>
        <v/>
      </c>
      <c r="L89" s="108" t="str">
        <f t="shared" si="6"/>
        <v/>
      </c>
      <c r="M89" s="108" t="str">
        <f t="shared" si="7"/>
        <v/>
      </c>
      <c r="N89" s="108" t="str">
        <f t="shared" si="8"/>
        <v/>
      </c>
      <c r="O89" s="131" t="str">
        <f t="shared" si="9"/>
        <v/>
      </c>
      <c r="P89" s="108"/>
      <c r="Q89" s="148"/>
      <c r="R89" s="149"/>
      <c r="S89" s="120"/>
      <c r="T89" s="107" t="str">
        <f t="shared" ref="T89" si="203">IF(U88="","",1)</f>
        <v/>
      </c>
      <c r="U89" s="111" t="str">
        <f t="shared" ref="U89" si="204">IF(U88="","",1)</f>
        <v/>
      </c>
      <c r="V89" s="109" t="str">
        <f t="shared" ref="V89" si="205">IF(U88="","",1)</f>
        <v/>
      </c>
      <c r="W89" s="120"/>
      <c r="X89" s="130"/>
      <c r="Y89" s="131"/>
      <c r="Z89" s="46"/>
      <c r="AB89" s="50"/>
      <c r="AC89" s="23"/>
      <c r="AD89" s="32"/>
      <c r="AF89" s="23" t="s">
        <v>42</v>
      </c>
      <c r="AG89" s="1" t="s">
        <v>42</v>
      </c>
      <c r="AH89" s="1" t="s">
        <v>42</v>
      </c>
      <c r="AI89" s="1" t="s">
        <v>42</v>
      </c>
      <c r="AJ89" s="24" t="s">
        <v>42</v>
      </c>
      <c r="AK89" s="69"/>
      <c r="AL89" s="23" t="s">
        <v>42</v>
      </c>
      <c r="AM89" s="23" t="s">
        <v>42</v>
      </c>
      <c r="AN89" s="23" t="s">
        <v>42</v>
      </c>
      <c r="AO89" s="23" t="s">
        <v>42</v>
      </c>
      <c r="AP89" s="23" t="s">
        <v>42</v>
      </c>
      <c r="AQ89" s="23" t="s">
        <v>42</v>
      </c>
      <c r="AR89" s="23" t="s">
        <v>42</v>
      </c>
      <c r="AS89" s="23" t="s">
        <v>42</v>
      </c>
      <c r="AT89" s="23" t="s">
        <v>42</v>
      </c>
      <c r="AU89" s="23" t="s">
        <v>42</v>
      </c>
      <c r="AV89" s="23" t="s">
        <v>42</v>
      </c>
      <c r="AW89" s="23" t="s">
        <v>42</v>
      </c>
      <c r="AX89" s="23" t="s">
        <v>42</v>
      </c>
      <c r="AY89" s="23" t="s">
        <v>42</v>
      </c>
      <c r="AZ89" s="23" t="s">
        <v>42</v>
      </c>
      <c r="BA89" s="23" t="s">
        <v>42</v>
      </c>
      <c r="BB89" s="23" t="s">
        <v>42</v>
      </c>
      <c r="BC89" s="23" t="s">
        <v>42</v>
      </c>
      <c r="BD89" s="23" t="s">
        <v>42</v>
      </c>
      <c r="BE89" s="23" t="s">
        <v>42</v>
      </c>
      <c r="BF89" s="23" t="s">
        <v>42</v>
      </c>
      <c r="BG89" s="23" t="s">
        <v>42</v>
      </c>
      <c r="BH89" s="23" t="s">
        <v>42</v>
      </c>
      <c r="BI89" s="23" t="s">
        <v>42</v>
      </c>
      <c r="BJ89" s="23" t="s">
        <v>42</v>
      </c>
      <c r="BK89" s="23" t="s">
        <v>42</v>
      </c>
      <c r="BL89" s="23" t="s">
        <v>42</v>
      </c>
      <c r="BM89" s="23" t="s">
        <v>42</v>
      </c>
      <c r="BN89" s="23" t="s">
        <v>42</v>
      </c>
      <c r="BO89" s="23" t="s">
        <v>42</v>
      </c>
      <c r="BP89" s="23" t="s">
        <v>42</v>
      </c>
      <c r="BQ89" s="23" t="s">
        <v>42</v>
      </c>
      <c r="BR89" s="23" t="s">
        <v>42</v>
      </c>
      <c r="BS89" s="70"/>
      <c r="BT89" s="32"/>
      <c r="BU89" s="24"/>
      <c r="BV89" s="56"/>
    </row>
    <row r="90" spans="2:74" s="62" customFormat="1" ht="8.5" customHeight="1" thickBot="1" x14ac:dyDescent="0.25">
      <c r="B90" s="65"/>
      <c r="C90" s="118"/>
      <c r="D90" s="132"/>
      <c r="E90" s="133"/>
      <c r="F90" s="167"/>
      <c r="G90" s="134"/>
      <c r="H90" s="146"/>
      <c r="I90" s="147"/>
      <c r="J90" s="146"/>
      <c r="K90" s="150"/>
      <c r="L90" s="113"/>
      <c r="M90" s="113"/>
      <c r="N90" s="113"/>
      <c r="O90" s="151"/>
      <c r="P90" s="146"/>
      <c r="Q90" s="152"/>
      <c r="R90" s="153"/>
      <c r="S90" s="146"/>
      <c r="T90" s="112" t="str">
        <f t="shared" ref="T90" si="206">IF(U88="","",1)</f>
        <v/>
      </c>
      <c r="U90" s="113" t="str">
        <f t="shared" ref="U90" si="207">IF(U88="","",1)</f>
        <v/>
      </c>
      <c r="V90" s="114" t="str">
        <f t="shared" ref="V90" si="208">IF(U88="","",1)</f>
        <v/>
      </c>
      <c r="W90" s="146"/>
      <c r="X90" s="132"/>
      <c r="Y90" s="159"/>
      <c r="Z90" s="64"/>
      <c r="AB90" s="66"/>
      <c r="AC90" s="60"/>
      <c r="AD90" s="83"/>
      <c r="AF90" s="104"/>
      <c r="AG90" s="105"/>
      <c r="AH90" s="105"/>
      <c r="AI90" s="105"/>
      <c r="AJ90" s="106"/>
      <c r="AL90" s="104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6"/>
      <c r="BS90" s="71"/>
      <c r="BT90" s="90"/>
      <c r="BU90" s="63"/>
      <c r="BV90" s="67"/>
    </row>
    <row r="91" spans="2:74" ht="8.5" customHeight="1" thickTop="1" x14ac:dyDescent="0.2">
      <c r="B91" s="41"/>
      <c r="C91" s="116"/>
      <c r="D91" s="129"/>
      <c r="E91" s="130"/>
      <c r="F91" s="108"/>
      <c r="G91" s="131"/>
      <c r="H91" s="120"/>
      <c r="I91" s="143"/>
      <c r="J91" s="120"/>
      <c r="K91" s="116"/>
      <c r="L91" s="108"/>
      <c r="M91" s="108"/>
      <c r="N91" s="108"/>
      <c r="O91" s="131"/>
      <c r="P91" s="108"/>
      <c r="Q91" s="148"/>
      <c r="R91" s="149"/>
      <c r="S91" s="120"/>
      <c r="T91" s="107" t="str">
        <f t="shared" ref="T91" si="209">IF(U92="","",1)</f>
        <v/>
      </c>
      <c r="U91" s="108" t="str">
        <f t="shared" ref="U91" si="210">IF(U92="","",1)</f>
        <v/>
      </c>
      <c r="V91" s="109" t="str">
        <f t="shared" ref="V91" si="211">IF(U92="","",1)</f>
        <v/>
      </c>
      <c r="W91" s="120"/>
      <c r="X91" s="130"/>
      <c r="Y91" s="131"/>
      <c r="Z91" s="46"/>
      <c r="AB91" s="50"/>
      <c r="AC91" s="23"/>
      <c r="AD91" s="93"/>
      <c r="AF91" s="94"/>
      <c r="AG91" s="95"/>
      <c r="AH91" s="95"/>
      <c r="AI91" s="95"/>
      <c r="AJ91" s="96"/>
      <c r="AL91" s="94"/>
      <c r="AM91" s="95"/>
      <c r="AN91" s="95"/>
      <c r="AO91" s="95"/>
      <c r="AP91" s="95"/>
      <c r="AQ91" s="95"/>
      <c r="AR91" s="95"/>
      <c r="AS91" s="95"/>
      <c r="AT91" s="95"/>
      <c r="AU91" s="95"/>
      <c r="AV91" s="95"/>
      <c r="AW91" s="95"/>
      <c r="AX91" s="95"/>
      <c r="AY91" s="95"/>
      <c r="AZ91" s="95"/>
      <c r="BA91" s="95"/>
      <c r="BB91" s="95"/>
      <c r="BC91" s="95"/>
      <c r="BD91" s="95"/>
      <c r="BE91" s="95"/>
      <c r="BF91" s="95"/>
      <c r="BG91" s="95"/>
      <c r="BH91" s="95"/>
      <c r="BI91" s="99"/>
      <c r="BJ91" s="99"/>
      <c r="BK91" s="99"/>
      <c r="BL91" s="99"/>
      <c r="BM91" s="99"/>
      <c r="BN91" s="99"/>
      <c r="BO91" s="99"/>
      <c r="BP91" s="99"/>
      <c r="BQ91" s="99"/>
      <c r="BR91" s="96"/>
      <c r="BS91" s="70"/>
      <c r="BT91" s="93"/>
      <c r="BU91" s="24"/>
      <c r="BV91" s="56"/>
    </row>
    <row r="92" spans="2:74" x14ac:dyDescent="0.2">
      <c r="B92" s="41"/>
      <c r="C92" s="116">
        <v>19</v>
      </c>
      <c r="D92" s="129" t="str">
        <f t="shared" ref="D92:D136" si="212">IF(AD92="Athlete Name","",AD92)</f>
        <v/>
      </c>
      <c r="E92" s="130"/>
      <c r="F92" s="108" t="str">
        <f t="shared" ref="F92:F136" si="213">IF(COUNT(AL92,AM92,AN92,AO92,AP92,AQ92,AR92,AS92,AT92,AU92,AV92,AW92,AX92,AY92,AZ92,BA92,BB92,BC92,BD92,BE92,BF92,BG92,BH92)=0,"", COUNT(AL92,AM92,AN92,AO92,AP92,AQ92,AR92,AS92,AT92,AU92,AV92,AW92,AX92,AY92,AZ92,BA92,BB92,BC92,BD92,BE92,BF92,BG92,BH92))</f>
        <v/>
      </c>
      <c r="G92" s="131" t="str">
        <f t="shared" ref="G92:G136" si="214">_xlfn.IFS(F92="","",F92=1,1,F92=2,2,F92=3,3,F92=4,4,F92=5,5,F92&gt;5,5)</f>
        <v/>
      </c>
      <c r="H92" s="120"/>
      <c r="I92" s="143"/>
      <c r="J92" s="145" t="s">
        <v>32</v>
      </c>
      <c r="K92" s="116" t="str">
        <f t="shared" si="5"/>
        <v/>
      </c>
      <c r="L92" s="108" t="str">
        <f t="shared" si="6"/>
        <v/>
      </c>
      <c r="M92" s="108" t="str">
        <f t="shared" si="7"/>
        <v/>
      </c>
      <c r="N92" s="108" t="str">
        <f t="shared" si="8"/>
        <v/>
      </c>
      <c r="O92" s="131" t="str">
        <f t="shared" si="9"/>
        <v/>
      </c>
      <c r="P92" s="108"/>
      <c r="Q92" s="148" t="str">
        <f t="shared" ref="Q92:Q136" si="215">IFERROR(AVERAGEIF(K92:O92,"&gt;0"),"")</f>
        <v/>
      </c>
      <c r="R92" s="149" t="str">
        <f t="shared" ref="R92:R136" si="216">IF(SUM(AF93:AJ93,K93:O93)=0,"",SUM(AF93:AJ93,K93:O93))</f>
        <v/>
      </c>
      <c r="S92" s="120"/>
      <c r="T92" s="107" t="str">
        <f t="shared" ref="T92" si="217">IF(U92="","",1)</f>
        <v/>
      </c>
      <c r="U92" s="110" t="str">
        <f t="shared" ref="U92" si="218">IF(SUM(Q92:R92)=0,"",SUM(Q92:R92))</f>
        <v/>
      </c>
      <c r="V92" s="109" t="str">
        <f t="shared" ref="V92" si="219">IF(U92="","",1)</f>
        <v/>
      </c>
      <c r="W92" s="120"/>
      <c r="X92" s="130" t="str">
        <f t="shared" si="201"/>
        <v/>
      </c>
      <c r="Y92" s="131"/>
      <c r="Z92" s="46"/>
      <c r="AB92" s="50"/>
      <c r="AC92" s="23">
        <v>19</v>
      </c>
      <c r="AD92" s="32" t="s">
        <v>40</v>
      </c>
      <c r="AF92" s="23"/>
      <c r="AG92" s="1"/>
      <c r="AH92" s="1"/>
      <c r="AI92" s="1"/>
      <c r="AJ92" s="24"/>
      <c r="AK92" s="69"/>
      <c r="AL92" s="161" t="s">
        <v>32</v>
      </c>
      <c r="AM92" s="161" t="s">
        <v>32</v>
      </c>
      <c r="AN92" s="161" t="s">
        <v>32</v>
      </c>
      <c r="AO92" s="161" t="s">
        <v>32</v>
      </c>
      <c r="AP92" s="161" t="s">
        <v>32</v>
      </c>
      <c r="AQ92" s="161" t="s">
        <v>32</v>
      </c>
      <c r="AR92" s="161" t="s">
        <v>32</v>
      </c>
      <c r="AS92" s="161" t="s">
        <v>32</v>
      </c>
      <c r="AT92" s="161" t="s">
        <v>32</v>
      </c>
      <c r="AU92" s="161" t="s">
        <v>32</v>
      </c>
      <c r="AV92" s="161" t="s">
        <v>32</v>
      </c>
      <c r="AW92" s="161" t="s">
        <v>32</v>
      </c>
      <c r="AX92" s="161" t="s">
        <v>32</v>
      </c>
      <c r="AY92" s="161" t="s">
        <v>32</v>
      </c>
      <c r="AZ92" s="161" t="s">
        <v>32</v>
      </c>
      <c r="BA92" s="161" t="s">
        <v>32</v>
      </c>
      <c r="BB92" s="161" t="s">
        <v>32</v>
      </c>
      <c r="BC92" s="161" t="s">
        <v>32</v>
      </c>
      <c r="BD92" s="161" t="s">
        <v>32</v>
      </c>
      <c r="BE92" s="161" t="s">
        <v>32</v>
      </c>
      <c r="BF92" s="161" t="s">
        <v>32</v>
      </c>
      <c r="BG92" s="161" t="s">
        <v>32</v>
      </c>
      <c r="BH92" s="161" t="s">
        <v>32</v>
      </c>
      <c r="BI92" s="161" t="s">
        <v>32</v>
      </c>
      <c r="BJ92" s="161" t="s">
        <v>32</v>
      </c>
      <c r="BK92" s="161" t="s">
        <v>32</v>
      </c>
      <c r="BL92" s="161" t="s">
        <v>32</v>
      </c>
      <c r="BM92" s="161" t="s">
        <v>32</v>
      </c>
      <c r="BN92" s="161" t="s">
        <v>32</v>
      </c>
      <c r="BO92" s="161" t="s">
        <v>32</v>
      </c>
      <c r="BP92" s="161" t="s">
        <v>32</v>
      </c>
      <c r="BQ92" s="161" t="s">
        <v>32</v>
      </c>
      <c r="BR92" s="161" t="s">
        <v>32</v>
      </c>
      <c r="BS92" s="70"/>
      <c r="BT92" s="32" t="str">
        <f t="shared" si="202"/>
        <v/>
      </c>
      <c r="BU92" s="24">
        <v>19</v>
      </c>
      <c r="BV92" s="56"/>
    </row>
    <row r="93" spans="2:74" x14ac:dyDescent="0.2">
      <c r="B93" s="41"/>
      <c r="C93" s="116"/>
      <c r="D93" s="129"/>
      <c r="E93" s="130"/>
      <c r="F93" s="108"/>
      <c r="G93" s="131"/>
      <c r="H93" s="120"/>
      <c r="I93" s="143" t="str">
        <f>IF(SUM(AF93:AJ93)=0,"",SUM(AF93:AJ93))</f>
        <v/>
      </c>
      <c r="J93" s="145" t="s">
        <v>42</v>
      </c>
      <c r="K93" s="116" t="str">
        <f t="shared" si="5"/>
        <v/>
      </c>
      <c r="L93" s="108" t="str">
        <f t="shared" si="6"/>
        <v/>
      </c>
      <c r="M93" s="108" t="str">
        <f t="shared" si="7"/>
        <v/>
      </c>
      <c r="N93" s="108" t="str">
        <f t="shared" si="8"/>
        <v/>
      </c>
      <c r="O93" s="131" t="str">
        <f t="shared" si="9"/>
        <v/>
      </c>
      <c r="P93" s="108"/>
      <c r="Q93" s="148"/>
      <c r="R93" s="149"/>
      <c r="S93" s="120"/>
      <c r="T93" s="107" t="str">
        <f t="shared" ref="T93" si="220">IF(U92="","",1)</f>
        <v/>
      </c>
      <c r="U93" s="111" t="str">
        <f t="shared" ref="U93" si="221">IF(U92="","",1)</f>
        <v/>
      </c>
      <c r="V93" s="109" t="str">
        <f t="shared" ref="V93" si="222">IF(U92="","",1)</f>
        <v/>
      </c>
      <c r="W93" s="120"/>
      <c r="X93" s="130"/>
      <c r="Y93" s="131"/>
      <c r="Z93" s="46"/>
      <c r="AB93" s="50"/>
      <c r="AC93" s="23"/>
      <c r="AD93" s="32"/>
      <c r="AF93" s="23" t="s">
        <v>42</v>
      </c>
      <c r="AG93" s="1" t="s">
        <v>42</v>
      </c>
      <c r="AH93" s="1" t="s">
        <v>42</v>
      </c>
      <c r="AI93" s="1" t="s">
        <v>42</v>
      </c>
      <c r="AJ93" s="24" t="s">
        <v>42</v>
      </c>
      <c r="AK93" s="69"/>
      <c r="AL93" s="23" t="s">
        <v>42</v>
      </c>
      <c r="AM93" s="23" t="s">
        <v>42</v>
      </c>
      <c r="AN93" s="23" t="s">
        <v>42</v>
      </c>
      <c r="AO93" s="23" t="s">
        <v>42</v>
      </c>
      <c r="AP93" s="23" t="s">
        <v>42</v>
      </c>
      <c r="AQ93" s="23" t="s">
        <v>42</v>
      </c>
      <c r="AR93" s="23" t="s">
        <v>42</v>
      </c>
      <c r="AS93" s="23" t="s">
        <v>42</v>
      </c>
      <c r="AT93" s="23" t="s">
        <v>42</v>
      </c>
      <c r="AU93" s="23" t="s">
        <v>42</v>
      </c>
      <c r="AV93" s="23" t="s">
        <v>42</v>
      </c>
      <c r="AW93" s="23" t="s">
        <v>42</v>
      </c>
      <c r="AX93" s="23" t="s">
        <v>42</v>
      </c>
      <c r="AY93" s="23" t="s">
        <v>42</v>
      </c>
      <c r="AZ93" s="23" t="s">
        <v>42</v>
      </c>
      <c r="BA93" s="23" t="s">
        <v>42</v>
      </c>
      <c r="BB93" s="23" t="s">
        <v>42</v>
      </c>
      <c r="BC93" s="23" t="s">
        <v>42</v>
      </c>
      <c r="BD93" s="23" t="s">
        <v>42</v>
      </c>
      <c r="BE93" s="23" t="s">
        <v>42</v>
      </c>
      <c r="BF93" s="23" t="s">
        <v>42</v>
      </c>
      <c r="BG93" s="23" t="s">
        <v>42</v>
      </c>
      <c r="BH93" s="23" t="s">
        <v>42</v>
      </c>
      <c r="BI93" s="23" t="s">
        <v>42</v>
      </c>
      <c r="BJ93" s="23" t="s">
        <v>42</v>
      </c>
      <c r="BK93" s="23" t="s">
        <v>42</v>
      </c>
      <c r="BL93" s="23" t="s">
        <v>42</v>
      </c>
      <c r="BM93" s="23" t="s">
        <v>42</v>
      </c>
      <c r="BN93" s="23" t="s">
        <v>42</v>
      </c>
      <c r="BO93" s="23" t="s">
        <v>42</v>
      </c>
      <c r="BP93" s="23" t="s">
        <v>42</v>
      </c>
      <c r="BQ93" s="23" t="s">
        <v>42</v>
      </c>
      <c r="BR93" s="23" t="s">
        <v>42</v>
      </c>
      <c r="BS93" s="70"/>
      <c r="BT93" s="32"/>
      <c r="BU93" s="24"/>
      <c r="BV93" s="56"/>
    </row>
    <row r="94" spans="2:74" s="62" customFormat="1" ht="8.5" customHeight="1" thickBot="1" x14ac:dyDescent="0.25">
      <c r="B94" s="65"/>
      <c r="C94" s="118"/>
      <c r="D94" s="132"/>
      <c r="E94" s="133"/>
      <c r="F94" s="167"/>
      <c r="G94" s="134"/>
      <c r="H94" s="146"/>
      <c r="I94" s="147"/>
      <c r="J94" s="146"/>
      <c r="K94" s="150"/>
      <c r="L94" s="113"/>
      <c r="M94" s="113"/>
      <c r="N94" s="113"/>
      <c r="O94" s="151"/>
      <c r="P94" s="146"/>
      <c r="Q94" s="152"/>
      <c r="R94" s="153"/>
      <c r="S94" s="146"/>
      <c r="T94" s="112" t="str">
        <f t="shared" ref="T94" si="223">IF(U92="","",1)</f>
        <v/>
      </c>
      <c r="U94" s="113" t="str">
        <f t="shared" ref="U94" si="224">IF(U92="","",1)</f>
        <v/>
      </c>
      <c r="V94" s="114" t="str">
        <f t="shared" ref="V94" si="225">IF(U92="","",1)</f>
        <v/>
      </c>
      <c r="W94" s="146"/>
      <c r="X94" s="132"/>
      <c r="Y94" s="159"/>
      <c r="Z94" s="64"/>
      <c r="AB94" s="66"/>
      <c r="AC94" s="60"/>
      <c r="AD94" s="92"/>
      <c r="AF94" s="97"/>
      <c r="AG94" s="98"/>
      <c r="AH94" s="98"/>
      <c r="AI94" s="98"/>
      <c r="AJ94" s="162"/>
      <c r="AL94" s="97"/>
      <c r="AM94" s="98"/>
      <c r="AN94" s="98"/>
      <c r="AO94" s="98"/>
      <c r="AP94" s="98"/>
      <c r="AQ94" s="98"/>
      <c r="AR94" s="98"/>
      <c r="AS94" s="98"/>
      <c r="AT94" s="98"/>
      <c r="AU94" s="98"/>
      <c r="AV94" s="98"/>
      <c r="AW94" s="98"/>
      <c r="AX94" s="98"/>
      <c r="AY94" s="98"/>
      <c r="AZ94" s="98"/>
      <c r="BA94" s="98"/>
      <c r="BB94" s="98"/>
      <c r="BC94" s="98"/>
      <c r="BD94" s="98"/>
      <c r="BE94" s="98"/>
      <c r="BF94" s="98"/>
      <c r="BG94" s="98"/>
      <c r="BH94" s="98"/>
      <c r="BI94" s="98"/>
      <c r="BJ94" s="98"/>
      <c r="BK94" s="98"/>
      <c r="BL94" s="98"/>
      <c r="BM94" s="98"/>
      <c r="BN94" s="98"/>
      <c r="BO94" s="98"/>
      <c r="BP94" s="98"/>
      <c r="BQ94" s="98"/>
      <c r="BR94" s="162"/>
      <c r="BS94" s="71"/>
      <c r="BT94" s="100"/>
      <c r="BU94" s="63"/>
      <c r="BV94" s="67"/>
    </row>
    <row r="95" spans="2:74" ht="8.5" customHeight="1" thickTop="1" x14ac:dyDescent="0.2">
      <c r="B95" s="41"/>
      <c r="C95" s="116"/>
      <c r="D95" s="129"/>
      <c r="E95" s="130"/>
      <c r="F95" s="108"/>
      <c r="G95" s="131"/>
      <c r="H95" s="120"/>
      <c r="I95" s="143"/>
      <c r="J95" s="120"/>
      <c r="K95" s="116"/>
      <c r="L95" s="108"/>
      <c r="M95" s="108"/>
      <c r="N95" s="108"/>
      <c r="O95" s="131"/>
      <c r="P95" s="108"/>
      <c r="Q95" s="148"/>
      <c r="R95" s="149"/>
      <c r="S95" s="120"/>
      <c r="T95" s="107" t="str">
        <f t="shared" ref="T95" si="226">IF(U96="","",1)</f>
        <v/>
      </c>
      <c r="U95" s="108" t="str">
        <f t="shared" ref="U95" si="227">IF(U96="","",1)</f>
        <v/>
      </c>
      <c r="V95" s="109" t="str">
        <f t="shared" ref="V95" si="228">IF(U96="","",1)</f>
        <v/>
      </c>
      <c r="W95" s="120"/>
      <c r="X95" s="130"/>
      <c r="Y95" s="131"/>
      <c r="Z95" s="46"/>
      <c r="AB95" s="50"/>
      <c r="AC95" s="23"/>
      <c r="AD95" s="78"/>
      <c r="AF95" s="79"/>
      <c r="AG95" s="80"/>
      <c r="AH95" s="80"/>
      <c r="AI95" s="81"/>
      <c r="AJ95" s="82"/>
      <c r="AL95" s="87"/>
      <c r="AM95" s="81"/>
      <c r="AN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1"/>
      <c r="BE95" s="81"/>
      <c r="BF95" s="81"/>
      <c r="BG95" s="81"/>
      <c r="BH95" s="81"/>
      <c r="BI95" s="88"/>
      <c r="BJ95" s="88"/>
      <c r="BK95" s="88"/>
      <c r="BL95" s="88"/>
      <c r="BM95" s="88"/>
      <c r="BN95" s="88"/>
      <c r="BO95" s="88"/>
      <c r="BP95" s="88"/>
      <c r="BQ95" s="88"/>
      <c r="BR95" s="89"/>
      <c r="BS95" s="70"/>
      <c r="BT95" s="78"/>
      <c r="BU95" s="24"/>
      <c r="BV95" s="56"/>
    </row>
    <row r="96" spans="2:74" x14ac:dyDescent="0.2">
      <c r="B96" s="41"/>
      <c r="C96" s="116">
        <v>20</v>
      </c>
      <c r="D96" s="129" t="str">
        <f t="shared" si="212"/>
        <v/>
      </c>
      <c r="E96" s="130"/>
      <c r="F96" s="108" t="str">
        <f t="shared" si="213"/>
        <v/>
      </c>
      <c r="G96" s="131" t="str">
        <f t="shared" si="214"/>
        <v/>
      </c>
      <c r="H96" s="120"/>
      <c r="I96" s="143"/>
      <c r="J96" s="145" t="s">
        <v>32</v>
      </c>
      <c r="K96" s="116" t="str">
        <f t="shared" si="5"/>
        <v/>
      </c>
      <c r="L96" s="108" t="str">
        <f t="shared" si="6"/>
        <v/>
      </c>
      <c r="M96" s="108" t="str">
        <f t="shared" si="7"/>
        <v/>
      </c>
      <c r="N96" s="108" t="str">
        <f t="shared" si="8"/>
        <v/>
      </c>
      <c r="O96" s="131" t="str">
        <f t="shared" si="9"/>
        <v/>
      </c>
      <c r="P96" s="108"/>
      <c r="Q96" s="148" t="str">
        <f t="shared" si="215"/>
        <v/>
      </c>
      <c r="R96" s="149" t="str">
        <f t="shared" si="216"/>
        <v/>
      </c>
      <c r="S96" s="120"/>
      <c r="T96" s="107" t="str">
        <f t="shared" ref="T96" si="229">IF(U96="","",1)</f>
        <v/>
      </c>
      <c r="U96" s="110" t="str">
        <f t="shared" ref="U96" si="230">IF(SUM(Q96:R96)=0,"",SUM(Q96:R96))</f>
        <v/>
      </c>
      <c r="V96" s="109" t="str">
        <f t="shared" ref="V96" si="231">IF(U96="","",1)</f>
        <v/>
      </c>
      <c r="W96" s="120"/>
      <c r="X96" s="130" t="str">
        <f t="shared" si="201"/>
        <v/>
      </c>
      <c r="Y96" s="131"/>
      <c r="Z96" s="46"/>
      <c r="AB96" s="50"/>
      <c r="AC96" s="23">
        <v>20</v>
      </c>
      <c r="AD96" s="32" t="s">
        <v>40</v>
      </c>
      <c r="AF96" s="23"/>
      <c r="AG96" s="1"/>
      <c r="AH96" s="1"/>
      <c r="AI96" s="1"/>
      <c r="AJ96" s="24"/>
      <c r="AK96" s="69"/>
      <c r="AL96" s="161" t="s">
        <v>32</v>
      </c>
      <c r="AM96" s="161" t="s">
        <v>32</v>
      </c>
      <c r="AN96" s="161" t="s">
        <v>32</v>
      </c>
      <c r="AO96" s="161" t="s">
        <v>32</v>
      </c>
      <c r="AP96" s="161" t="s">
        <v>32</v>
      </c>
      <c r="AQ96" s="161" t="s">
        <v>32</v>
      </c>
      <c r="AR96" s="161" t="s">
        <v>32</v>
      </c>
      <c r="AS96" s="161" t="s">
        <v>32</v>
      </c>
      <c r="AT96" s="161" t="s">
        <v>32</v>
      </c>
      <c r="AU96" s="161" t="s">
        <v>32</v>
      </c>
      <c r="AV96" s="161" t="s">
        <v>32</v>
      </c>
      <c r="AW96" s="161" t="s">
        <v>32</v>
      </c>
      <c r="AX96" s="161" t="s">
        <v>32</v>
      </c>
      <c r="AY96" s="161" t="s">
        <v>32</v>
      </c>
      <c r="AZ96" s="161" t="s">
        <v>32</v>
      </c>
      <c r="BA96" s="161" t="s">
        <v>32</v>
      </c>
      <c r="BB96" s="161" t="s">
        <v>32</v>
      </c>
      <c r="BC96" s="161" t="s">
        <v>32</v>
      </c>
      <c r="BD96" s="161" t="s">
        <v>32</v>
      </c>
      <c r="BE96" s="161" t="s">
        <v>32</v>
      </c>
      <c r="BF96" s="161" t="s">
        <v>32</v>
      </c>
      <c r="BG96" s="161" t="s">
        <v>32</v>
      </c>
      <c r="BH96" s="161" t="s">
        <v>32</v>
      </c>
      <c r="BI96" s="161" t="s">
        <v>32</v>
      </c>
      <c r="BJ96" s="161" t="s">
        <v>32</v>
      </c>
      <c r="BK96" s="161" t="s">
        <v>32</v>
      </c>
      <c r="BL96" s="161" t="s">
        <v>32</v>
      </c>
      <c r="BM96" s="161" t="s">
        <v>32</v>
      </c>
      <c r="BN96" s="161" t="s">
        <v>32</v>
      </c>
      <c r="BO96" s="161" t="s">
        <v>32</v>
      </c>
      <c r="BP96" s="161" t="s">
        <v>32</v>
      </c>
      <c r="BQ96" s="161" t="s">
        <v>32</v>
      </c>
      <c r="BR96" s="161" t="s">
        <v>32</v>
      </c>
      <c r="BS96" s="70"/>
      <c r="BT96" s="32" t="str">
        <f t="shared" si="202"/>
        <v/>
      </c>
      <c r="BU96" s="24">
        <v>20</v>
      </c>
      <c r="BV96" s="56"/>
    </row>
    <row r="97" spans="2:74" x14ac:dyDescent="0.2">
      <c r="B97" s="41"/>
      <c r="C97" s="116"/>
      <c r="D97" s="129"/>
      <c r="E97" s="130"/>
      <c r="F97" s="108"/>
      <c r="G97" s="131"/>
      <c r="H97" s="120"/>
      <c r="I97" s="143" t="str">
        <f>IF(SUM(AF97:AJ97)=0,"",SUM(AF97:AJ97))</f>
        <v/>
      </c>
      <c r="J97" s="145" t="s">
        <v>42</v>
      </c>
      <c r="K97" s="116" t="str">
        <f t="shared" si="5"/>
        <v/>
      </c>
      <c r="L97" s="108" t="str">
        <f t="shared" si="6"/>
        <v/>
      </c>
      <c r="M97" s="108" t="str">
        <f t="shared" si="7"/>
        <v/>
      </c>
      <c r="N97" s="108" t="str">
        <f t="shared" si="8"/>
        <v/>
      </c>
      <c r="O97" s="131" t="str">
        <f t="shared" si="9"/>
        <v/>
      </c>
      <c r="P97" s="108"/>
      <c r="Q97" s="148"/>
      <c r="R97" s="149"/>
      <c r="S97" s="120"/>
      <c r="T97" s="107" t="str">
        <f t="shared" ref="T97" si="232">IF(U96="","",1)</f>
        <v/>
      </c>
      <c r="U97" s="111" t="str">
        <f t="shared" ref="U97" si="233">IF(U96="","",1)</f>
        <v/>
      </c>
      <c r="V97" s="109" t="str">
        <f t="shared" ref="V97" si="234">IF(U96="","",1)</f>
        <v/>
      </c>
      <c r="W97" s="120"/>
      <c r="X97" s="130"/>
      <c r="Y97" s="131"/>
      <c r="Z97" s="46"/>
      <c r="AB97" s="50"/>
      <c r="AC97" s="23"/>
      <c r="AD97" s="32"/>
      <c r="AF97" s="23" t="s">
        <v>42</v>
      </c>
      <c r="AG97" s="1" t="s">
        <v>42</v>
      </c>
      <c r="AH97" s="1" t="s">
        <v>42</v>
      </c>
      <c r="AI97" s="1" t="s">
        <v>42</v>
      </c>
      <c r="AJ97" s="24" t="s">
        <v>42</v>
      </c>
      <c r="AK97" s="69"/>
      <c r="AL97" s="23" t="s">
        <v>42</v>
      </c>
      <c r="AM97" s="23" t="s">
        <v>42</v>
      </c>
      <c r="AN97" s="23" t="s">
        <v>42</v>
      </c>
      <c r="AO97" s="23" t="s">
        <v>42</v>
      </c>
      <c r="AP97" s="23" t="s">
        <v>42</v>
      </c>
      <c r="AQ97" s="23" t="s">
        <v>42</v>
      </c>
      <c r="AR97" s="23" t="s">
        <v>42</v>
      </c>
      <c r="AS97" s="23" t="s">
        <v>42</v>
      </c>
      <c r="AT97" s="23" t="s">
        <v>42</v>
      </c>
      <c r="AU97" s="23" t="s">
        <v>42</v>
      </c>
      <c r="AV97" s="23" t="s">
        <v>42</v>
      </c>
      <c r="AW97" s="23" t="s">
        <v>42</v>
      </c>
      <c r="AX97" s="23" t="s">
        <v>42</v>
      </c>
      <c r="AY97" s="23" t="s">
        <v>42</v>
      </c>
      <c r="AZ97" s="23" t="s">
        <v>42</v>
      </c>
      <c r="BA97" s="23" t="s">
        <v>42</v>
      </c>
      <c r="BB97" s="23" t="s">
        <v>42</v>
      </c>
      <c r="BC97" s="23" t="s">
        <v>42</v>
      </c>
      <c r="BD97" s="23" t="s">
        <v>42</v>
      </c>
      <c r="BE97" s="23" t="s">
        <v>42</v>
      </c>
      <c r="BF97" s="23" t="s">
        <v>42</v>
      </c>
      <c r="BG97" s="23" t="s">
        <v>42</v>
      </c>
      <c r="BH97" s="23" t="s">
        <v>42</v>
      </c>
      <c r="BI97" s="23" t="s">
        <v>42</v>
      </c>
      <c r="BJ97" s="23" t="s">
        <v>42</v>
      </c>
      <c r="BK97" s="23" t="s">
        <v>42</v>
      </c>
      <c r="BL97" s="23" t="s">
        <v>42</v>
      </c>
      <c r="BM97" s="23" t="s">
        <v>42</v>
      </c>
      <c r="BN97" s="23" t="s">
        <v>42</v>
      </c>
      <c r="BO97" s="23" t="s">
        <v>42</v>
      </c>
      <c r="BP97" s="23" t="s">
        <v>42</v>
      </c>
      <c r="BQ97" s="23" t="s">
        <v>42</v>
      </c>
      <c r="BR97" s="23" t="s">
        <v>42</v>
      </c>
      <c r="BS97" s="70"/>
      <c r="BT97" s="32"/>
      <c r="BU97" s="24"/>
      <c r="BV97" s="56"/>
    </row>
    <row r="98" spans="2:74" s="62" customFormat="1" ht="8.5" customHeight="1" thickBot="1" x14ac:dyDescent="0.25">
      <c r="B98" s="65"/>
      <c r="C98" s="118"/>
      <c r="D98" s="132"/>
      <c r="E98" s="133"/>
      <c r="F98" s="167"/>
      <c r="G98" s="134"/>
      <c r="H98" s="146"/>
      <c r="I98" s="147"/>
      <c r="J98" s="146"/>
      <c r="K98" s="150"/>
      <c r="L98" s="113"/>
      <c r="M98" s="113"/>
      <c r="N98" s="113"/>
      <c r="O98" s="151"/>
      <c r="P98" s="146"/>
      <c r="Q98" s="152"/>
      <c r="R98" s="153"/>
      <c r="S98" s="146"/>
      <c r="T98" s="112" t="str">
        <f t="shared" ref="T98" si="235">IF(U96="","",1)</f>
        <v/>
      </c>
      <c r="U98" s="113" t="str">
        <f t="shared" ref="U98" si="236">IF(U96="","",1)</f>
        <v/>
      </c>
      <c r="V98" s="114" t="str">
        <f t="shared" ref="V98" si="237">IF(U96="","",1)</f>
        <v/>
      </c>
      <c r="W98" s="146"/>
      <c r="X98" s="132"/>
      <c r="Y98" s="159"/>
      <c r="Z98" s="64"/>
      <c r="AB98" s="66"/>
      <c r="AC98" s="60"/>
      <c r="AD98" s="83"/>
      <c r="AF98" s="104"/>
      <c r="AG98" s="105"/>
      <c r="AH98" s="105"/>
      <c r="AI98" s="105"/>
      <c r="AJ98" s="106"/>
      <c r="AL98" s="104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6"/>
      <c r="BS98" s="71"/>
      <c r="BT98" s="90"/>
      <c r="BU98" s="63"/>
      <c r="BV98" s="67"/>
    </row>
    <row r="99" spans="2:74" ht="8.5" customHeight="1" thickTop="1" x14ac:dyDescent="0.2">
      <c r="B99" s="41"/>
      <c r="C99" s="116"/>
      <c r="D99" s="129"/>
      <c r="E99" s="130"/>
      <c r="F99" s="108"/>
      <c r="G99" s="131"/>
      <c r="H99" s="120"/>
      <c r="I99" s="143"/>
      <c r="J99" s="120"/>
      <c r="K99" s="116"/>
      <c r="L99" s="108"/>
      <c r="M99" s="108"/>
      <c r="N99" s="108"/>
      <c r="O99" s="131"/>
      <c r="P99" s="108"/>
      <c r="Q99" s="148"/>
      <c r="R99" s="149"/>
      <c r="S99" s="120"/>
      <c r="T99" s="107" t="str">
        <f t="shared" ref="T99" si="238">IF(U100="","",1)</f>
        <v/>
      </c>
      <c r="U99" s="108" t="str">
        <f t="shared" ref="U99" si="239">IF(U100="","",1)</f>
        <v/>
      </c>
      <c r="V99" s="109" t="str">
        <f t="shared" ref="V99" si="240">IF(U100="","",1)</f>
        <v/>
      </c>
      <c r="W99" s="120"/>
      <c r="X99" s="130"/>
      <c r="Y99" s="131"/>
      <c r="Z99" s="46"/>
      <c r="AB99" s="50"/>
      <c r="AC99" s="23"/>
      <c r="AD99" s="93"/>
      <c r="AF99" s="94"/>
      <c r="AG99" s="95"/>
      <c r="AH99" s="95"/>
      <c r="AI99" s="95"/>
      <c r="AJ99" s="96"/>
      <c r="AL99" s="94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9"/>
      <c r="BJ99" s="99"/>
      <c r="BK99" s="99"/>
      <c r="BL99" s="99"/>
      <c r="BM99" s="99"/>
      <c r="BN99" s="99"/>
      <c r="BO99" s="99"/>
      <c r="BP99" s="99"/>
      <c r="BQ99" s="99"/>
      <c r="BR99" s="96"/>
      <c r="BS99" s="70"/>
      <c r="BT99" s="93"/>
      <c r="BU99" s="24"/>
      <c r="BV99" s="56"/>
    </row>
    <row r="100" spans="2:74" x14ac:dyDescent="0.2">
      <c r="B100" s="41"/>
      <c r="C100" s="116">
        <v>21</v>
      </c>
      <c r="D100" s="129" t="str">
        <f t="shared" si="212"/>
        <v/>
      </c>
      <c r="E100" s="130"/>
      <c r="F100" s="108" t="str">
        <f t="shared" si="213"/>
        <v/>
      </c>
      <c r="G100" s="131" t="str">
        <f t="shared" si="214"/>
        <v/>
      </c>
      <c r="H100" s="120"/>
      <c r="I100" s="143"/>
      <c r="J100" s="145" t="s">
        <v>32</v>
      </c>
      <c r="K100" s="116" t="str">
        <f t="shared" si="5"/>
        <v/>
      </c>
      <c r="L100" s="108" t="str">
        <f t="shared" si="6"/>
        <v/>
      </c>
      <c r="M100" s="108" t="str">
        <f t="shared" si="7"/>
        <v/>
      </c>
      <c r="N100" s="108" t="str">
        <f t="shared" si="8"/>
        <v/>
      </c>
      <c r="O100" s="131" t="str">
        <f t="shared" si="9"/>
        <v/>
      </c>
      <c r="P100" s="108"/>
      <c r="Q100" s="148" t="str">
        <f t="shared" si="215"/>
        <v/>
      </c>
      <c r="R100" s="149" t="str">
        <f t="shared" si="216"/>
        <v/>
      </c>
      <c r="S100" s="120"/>
      <c r="T100" s="107" t="str">
        <f t="shared" ref="T100" si="241">IF(U100="","",1)</f>
        <v/>
      </c>
      <c r="U100" s="110" t="str">
        <f t="shared" ref="U100" si="242">IF(SUM(Q100:R100)=0,"",SUM(Q100:R100))</f>
        <v/>
      </c>
      <c r="V100" s="109" t="str">
        <f t="shared" ref="V100" si="243">IF(U100="","",1)</f>
        <v/>
      </c>
      <c r="W100" s="120"/>
      <c r="X100" s="130" t="str">
        <f t="shared" si="201"/>
        <v/>
      </c>
      <c r="Y100" s="131"/>
      <c r="Z100" s="46"/>
      <c r="AB100" s="50"/>
      <c r="AC100" s="23">
        <v>21</v>
      </c>
      <c r="AD100" s="32" t="s">
        <v>40</v>
      </c>
      <c r="AF100" s="23"/>
      <c r="AG100" s="1"/>
      <c r="AH100" s="1"/>
      <c r="AI100" s="1"/>
      <c r="AJ100" s="24"/>
      <c r="AK100" s="69"/>
      <c r="AL100" s="161" t="s">
        <v>32</v>
      </c>
      <c r="AM100" s="161" t="s">
        <v>32</v>
      </c>
      <c r="AN100" s="161" t="s">
        <v>32</v>
      </c>
      <c r="AO100" s="161" t="s">
        <v>32</v>
      </c>
      <c r="AP100" s="161" t="s">
        <v>32</v>
      </c>
      <c r="AQ100" s="161" t="s">
        <v>32</v>
      </c>
      <c r="AR100" s="161" t="s">
        <v>32</v>
      </c>
      <c r="AS100" s="161" t="s">
        <v>32</v>
      </c>
      <c r="AT100" s="161" t="s">
        <v>32</v>
      </c>
      <c r="AU100" s="161" t="s">
        <v>32</v>
      </c>
      <c r="AV100" s="161" t="s">
        <v>32</v>
      </c>
      <c r="AW100" s="161" t="s">
        <v>32</v>
      </c>
      <c r="AX100" s="161" t="s">
        <v>32</v>
      </c>
      <c r="AY100" s="161" t="s">
        <v>32</v>
      </c>
      <c r="AZ100" s="161" t="s">
        <v>32</v>
      </c>
      <c r="BA100" s="161" t="s">
        <v>32</v>
      </c>
      <c r="BB100" s="161" t="s">
        <v>32</v>
      </c>
      <c r="BC100" s="161" t="s">
        <v>32</v>
      </c>
      <c r="BD100" s="161" t="s">
        <v>32</v>
      </c>
      <c r="BE100" s="161" t="s">
        <v>32</v>
      </c>
      <c r="BF100" s="161" t="s">
        <v>32</v>
      </c>
      <c r="BG100" s="161" t="s">
        <v>32</v>
      </c>
      <c r="BH100" s="161" t="s">
        <v>32</v>
      </c>
      <c r="BI100" s="161" t="s">
        <v>32</v>
      </c>
      <c r="BJ100" s="161" t="s">
        <v>32</v>
      </c>
      <c r="BK100" s="161" t="s">
        <v>32</v>
      </c>
      <c r="BL100" s="161" t="s">
        <v>32</v>
      </c>
      <c r="BM100" s="161" t="s">
        <v>32</v>
      </c>
      <c r="BN100" s="161" t="s">
        <v>32</v>
      </c>
      <c r="BO100" s="161" t="s">
        <v>32</v>
      </c>
      <c r="BP100" s="161" t="s">
        <v>32</v>
      </c>
      <c r="BQ100" s="161" t="s">
        <v>32</v>
      </c>
      <c r="BR100" s="161" t="s">
        <v>32</v>
      </c>
      <c r="BS100" s="70"/>
      <c r="BT100" s="32" t="str">
        <f t="shared" si="202"/>
        <v/>
      </c>
      <c r="BU100" s="24">
        <v>21</v>
      </c>
      <c r="BV100" s="56"/>
    </row>
    <row r="101" spans="2:74" x14ac:dyDescent="0.2">
      <c r="B101" s="41"/>
      <c r="C101" s="116"/>
      <c r="D101" s="129"/>
      <c r="E101" s="130"/>
      <c r="F101" s="108"/>
      <c r="G101" s="131"/>
      <c r="H101" s="120"/>
      <c r="I101" s="143" t="str">
        <f>IF(SUM(AF101:AJ101)=0,"",SUM(AF101:AJ101))</f>
        <v/>
      </c>
      <c r="J101" s="145" t="s">
        <v>42</v>
      </c>
      <c r="K101" s="116" t="str">
        <f t="shared" si="5"/>
        <v/>
      </c>
      <c r="L101" s="108" t="str">
        <f t="shared" si="6"/>
        <v/>
      </c>
      <c r="M101" s="108" t="str">
        <f t="shared" si="7"/>
        <v/>
      </c>
      <c r="N101" s="108" t="str">
        <f t="shared" si="8"/>
        <v/>
      </c>
      <c r="O101" s="131" t="str">
        <f t="shared" si="9"/>
        <v/>
      </c>
      <c r="P101" s="108"/>
      <c r="Q101" s="148"/>
      <c r="R101" s="149"/>
      <c r="S101" s="120"/>
      <c r="T101" s="107" t="str">
        <f t="shared" ref="T101" si="244">IF(U100="","",1)</f>
        <v/>
      </c>
      <c r="U101" s="111" t="str">
        <f t="shared" ref="U101" si="245">IF(U100="","",1)</f>
        <v/>
      </c>
      <c r="V101" s="109" t="str">
        <f t="shared" ref="V101" si="246">IF(U100="","",1)</f>
        <v/>
      </c>
      <c r="W101" s="120"/>
      <c r="X101" s="130"/>
      <c r="Y101" s="131"/>
      <c r="Z101" s="46"/>
      <c r="AB101" s="50"/>
      <c r="AC101" s="23"/>
      <c r="AD101" s="32"/>
      <c r="AF101" s="23" t="s">
        <v>42</v>
      </c>
      <c r="AG101" s="1" t="s">
        <v>42</v>
      </c>
      <c r="AH101" s="1" t="s">
        <v>42</v>
      </c>
      <c r="AI101" s="1" t="s">
        <v>42</v>
      </c>
      <c r="AJ101" s="24" t="s">
        <v>42</v>
      </c>
      <c r="AK101" s="69"/>
      <c r="AL101" s="23" t="s">
        <v>42</v>
      </c>
      <c r="AM101" s="23" t="s">
        <v>42</v>
      </c>
      <c r="AN101" s="23" t="s">
        <v>42</v>
      </c>
      <c r="AO101" s="23" t="s">
        <v>42</v>
      </c>
      <c r="AP101" s="23" t="s">
        <v>42</v>
      </c>
      <c r="AQ101" s="23" t="s">
        <v>42</v>
      </c>
      <c r="AR101" s="23" t="s">
        <v>42</v>
      </c>
      <c r="AS101" s="23" t="s">
        <v>42</v>
      </c>
      <c r="AT101" s="23" t="s">
        <v>42</v>
      </c>
      <c r="AU101" s="23" t="s">
        <v>42</v>
      </c>
      <c r="AV101" s="23" t="s">
        <v>42</v>
      </c>
      <c r="AW101" s="23" t="s">
        <v>42</v>
      </c>
      <c r="AX101" s="23" t="s">
        <v>42</v>
      </c>
      <c r="AY101" s="23" t="s">
        <v>42</v>
      </c>
      <c r="AZ101" s="23" t="s">
        <v>42</v>
      </c>
      <c r="BA101" s="23" t="s">
        <v>42</v>
      </c>
      <c r="BB101" s="23" t="s">
        <v>42</v>
      </c>
      <c r="BC101" s="23" t="s">
        <v>42</v>
      </c>
      <c r="BD101" s="23" t="s">
        <v>42</v>
      </c>
      <c r="BE101" s="23" t="s">
        <v>42</v>
      </c>
      <c r="BF101" s="23" t="s">
        <v>42</v>
      </c>
      <c r="BG101" s="23" t="s">
        <v>42</v>
      </c>
      <c r="BH101" s="23" t="s">
        <v>42</v>
      </c>
      <c r="BI101" s="23" t="s">
        <v>42</v>
      </c>
      <c r="BJ101" s="23" t="s">
        <v>42</v>
      </c>
      <c r="BK101" s="23" t="s">
        <v>42</v>
      </c>
      <c r="BL101" s="23" t="s">
        <v>42</v>
      </c>
      <c r="BM101" s="23" t="s">
        <v>42</v>
      </c>
      <c r="BN101" s="23" t="s">
        <v>42</v>
      </c>
      <c r="BO101" s="23" t="s">
        <v>42</v>
      </c>
      <c r="BP101" s="23" t="s">
        <v>42</v>
      </c>
      <c r="BQ101" s="23" t="s">
        <v>42</v>
      </c>
      <c r="BR101" s="23" t="s">
        <v>42</v>
      </c>
      <c r="BS101" s="70"/>
      <c r="BT101" s="32"/>
      <c r="BU101" s="24"/>
      <c r="BV101" s="56"/>
    </row>
    <row r="102" spans="2:74" s="62" customFormat="1" ht="8.5" customHeight="1" thickBot="1" x14ac:dyDescent="0.25">
      <c r="B102" s="65"/>
      <c r="C102" s="118"/>
      <c r="D102" s="132"/>
      <c r="E102" s="133"/>
      <c r="F102" s="167"/>
      <c r="G102" s="134"/>
      <c r="H102" s="146"/>
      <c r="I102" s="147"/>
      <c r="J102" s="146"/>
      <c r="K102" s="150"/>
      <c r="L102" s="113"/>
      <c r="M102" s="113"/>
      <c r="N102" s="113"/>
      <c r="O102" s="151"/>
      <c r="P102" s="146"/>
      <c r="Q102" s="152"/>
      <c r="R102" s="153"/>
      <c r="S102" s="146"/>
      <c r="T102" s="112" t="str">
        <f t="shared" ref="T102" si="247">IF(U100="","",1)</f>
        <v/>
      </c>
      <c r="U102" s="113" t="str">
        <f t="shared" ref="U102" si="248">IF(U100="","",1)</f>
        <v/>
      </c>
      <c r="V102" s="114" t="str">
        <f t="shared" ref="V102" si="249">IF(U100="","",1)</f>
        <v/>
      </c>
      <c r="W102" s="146"/>
      <c r="X102" s="132"/>
      <c r="Y102" s="159"/>
      <c r="Z102" s="64"/>
      <c r="AB102" s="66"/>
      <c r="AC102" s="60"/>
      <c r="AD102" s="92"/>
      <c r="AF102" s="97"/>
      <c r="AG102" s="98"/>
      <c r="AH102" s="98"/>
      <c r="AI102" s="98"/>
      <c r="AJ102" s="162"/>
      <c r="AL102" s="97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  <c r="BB102" s="98"/>
      <c r="BC102" s="98"/>
      <c r="BD102" s="98"/>
      <c r="BE102" s="98"/>
      <c r="BF102" s="98"/>
      <c r="BG102" s="98"/>
      <c r="BH102" s="98"/>
      <c r="BI102" s="98"/>
      <c r="BJ102" s="98"/>
      <c r="BK102" s="98"/>
      <c r="BL102" s="98"/>
      <c r="BM102" s="98"/>
      <c r="BN102" s="98"/>
      <c r="BO102" s="98"/>
      <c r="BP102" s="98"/>
      <c r="BQ102" s="98"/>
      <c r="BR102" s="162"/>
      <c r="BS102" s="71"/>
      <c r="BT102" s="100"/>
      <c r="BU102" s="63"/>
      <c r="BV102" s="67"/>
    </row>
    <row r="103" spans="2:74" ht="8.5" customHeight="1" thickTop="1" x14ac:dyDescent="0.2">
      <c r="B103" s="41"/>
      <c r="C103" s="116"/>
      <c r="D103" s="129"/>
      <c r="E103" s="130"/>
      <c r="F103" s="108"/>
      <c r="G103" s="131"/>
      <c r="H103" s="120"/>
      <c r="I103" s="143"/>
      <c r="J103" s="120"/>
      <c r="K103" s="116"/>
      <c r="L103" s="108"/>
      <c r="M103" s="108"/>
      <c r="N103" s="108"/>
      <c r="O103" s="131"/>
      <c r="P103" s="108"/>
      <c r="Q103" s="148"/>
      <c r="R103" s="149"/>
      <c r="S103" s="120"/>
      <c r="T103" s="107" t="str">
        <f t="shared" ref="T103" si="250">IF(U104="","",1)</f>
        <v/>
      </c>
      <c r="U103" s="108" t="str">
        <f t="shared" ref="U103" si="251">IF(U104="","",1)</f>
        <v/>
      </c>
      <c r="V103" s="109" t="str">
        <f t="shared" ref="V103" si="252">IF(U104="","",1)</f>
        <v/>
      </c>
      <c r="W103" s="120"/>
      <c r="X103" s="130"/>
      <c r="Y103" s="131"/>
      <c r="Z103" s="46"/>
      <c r="AB103" s="50"/>
      <c r="AC103" s="23"/>
      <c r="AD103" s="78"/>
      <c r="AF103" s="79"/>
      <c r="AG103" s="80"/>
      <c r="AH103" s="80"/>
      <c r="AI103" s="81"/>
      <c r="AJ103" s="82"/>
      <c r="AL103" s="87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8"/>
      <c r="BJ103" s="88"/>
      <c r="BK103" s="88"/>
      <c r="BL103" s="88"/>
      <c r="BM103" s="88"/>
      <c r="BN103" s="88"/>
      <c r="BO103" s="88"/>
      <c r="BP103" s="88"/>
      <c r="BQ103" s="88"/>
      <c r="BR103" s="89"/>
      <c r="BS103" s="70"/>
      <c r="BT103" s="78"/>
      <c r="BU103" s="24"/>
      <c r="BV103" s="56"/>
    </row>
    <row r="104" spans="2:74" x14ac:dyDescent="0.2">
      <c r="B104" s="41"/>
      <c r="C104" s="116">
        <v>22</v>
      </c>
      <c r="D104" s="129" t="str">
        <f t="shared" si="212"/>
        <v/>
      </c>
      <c r="E104" s="130"/>
      <c r="F104" s="108" t="str">
        <f t="shared" si="213"/>
        <v/>
      </c>
      <c r="G104" s="131" t="str">
        <f t="shared" si="214"/>
        <v/>
      </c>
      <c r="H104" s="120"/>
      <c r="I104" s="143"/>
      <c r="J104" s="145" t="s">
        <v>32</v>
      </c>
      <c r="K104" s="116" t="str">
        <f t="shared" si="5"/>
        <v/>
      </c>
      <c r="L104" s="108" t="str">
        <f t="shared" si="6"/>
        <v/>
      </c>
      <c r="M104" s="108" t="str">
        <f t="shared" si="7"/>
        <v/>
      </c>
      <c r="N104" s="108" t="str">
        <f t="shared" si="8"/>
        <v/>
      </c>
      <c r="O104" s="131" t="str">
        <f t="shared" si="9"/>
        <v/>
      </c>
      <c r="P104" s="108"/>
      <c r="Q104" s="148" t="str">
        <f t="shared" si="215"/>
        <v/>
      </c>
      <c r="R104" s="149" t="str">
        <f t="shared" si="216"/>
        <v/>
      </c>
      <c r="S104" s="120"/>
      <c r="T104" s="107" t="str">
        <f t="shared" ref="T104" si="253">IF(U104="","",1)</f>
        <v/>
      </c>
      <c r="U104" s="110" t="str">
        <f t="shared" ref="U104" si="254">IF(SUM(Q104:R104)=0,"",SUM(Q104:R104))</f>
        <v/>
      </c>
      <c r="V104" s="109" t="str">
        <f t="shared" ref="V104" si="255">IF(U104="","",1)</f>
        <v/>
      </c>
      <c r="W104" s="120"/>
      <c r="X104" s="130" t="str">
        <f t="shared" si="201"/>
        <v/>
      </c>
      <c r="Y104" s="131"/>
      <c r="Z104" s="46"/>
      <c r="AB104" s="50"/>
      <c r="AC104" s="23">
        <v>22</v>
      </c>
      <c r="AD104" s="32" t="s">
        <v>40</v>
      </c>
      <c r="AF104" s="23"/>
      <c r="AG104" s="1"/>
      <c r="AH104" s="1"/>
      <c r="AI104" s="1"/>
      <c r="AJ104" s="24"/>
      <c r="AK104" s="69"/>
      <c r="AL104" s="161" t="s">
        <v>32</v>
      </c>
      <c r="AM104" s="161" t="s">
        <v>32</v>
      </c>
      <c r="AN104" s="161" t="s">
        <v>32</v>
      </c>
      <c r="AO104" s="161" t="s">
        <v>32</v>
      </c>
      <c r="AP104" s="161" t="s">
        <v>32</v>
      </c>
      <c r="AQ104" s="161" t="s">
        <v>32</v>
      </c>
      <c r="AR104" s="161" t="s">
        <v>32</v>
      </c>
      <c r="AS104" s="161" t="s">
        <v>32</v>
      </c>
      <c r="AT104" s="161" t="s">
        <v>32</v>
      </c>
      <c r="AU104" s="161" t="s">
        <v>32</v>
      </c>
      <c r="AV104" s="161" t="s">
        <v>32</v>
      </c>
      <c r="AW104" s="161" t="s">
        <v>32</v>
      </c>
      <c r="AX104" s="161" t="s">
        <v>32</v>
      </c>
      <c r="AY104" s="161" t="s">
        <v>32</v>
      </c>
      <c r="AZ104" s="161" t="s">
        <v>32</v>
      </c>
      <c r="BA104" s="161" t="s">
        <v>32</v>
      </c>
      <c r="BB104" s="161" t="s">
        <v>32</v>
      </c>
      <c r="BC104" s="161" t="s">
        <v>32</v>
      </c>
      <c r="BD104" s="161" t="s">
        <v>32</v>
      </c>
      <c r="BE104" s="161" t="s">
        <v>32</v>
      </c>
      <c r="BF104" s="161" t="s">
        <v>32</v>
      </c>
      <c r="BG104" s="161" t="s">
        <v>32</v>
      </c>
      <c r="BH104" s="161" t="s">
        <v>32</v>
      </c>
      <c r="BI104" s="161" t="s">
        <v>32</v>
      </c>
      <c r="BJ104" s="161" t="s">
        <v>32</v>
      </c>
      <c r="BK104" s="161" t="s">
        <v>32</v>
      </c>
      <c r="BL104" s="161" t="s">
        <v>32</v>
      </c>
      <c r="BM104" s="161" t="s">
        <v>32</v>
      </c>
      <c r="BN104" s="161" t="s">
        <v>32</v>
      </c>
      <c r="BO104" s="161" t="s">
        <v>32</v>
      </c>
      <c r="BP104" s="161" t="s">
        <v>32</v>
      </c>
      <c r="BQ104" s="161" t="s">
        <v>32</v>
      </c>
      <c r="BR104" s="161" t="s">
        <v>32</v>
      </c>
      <c r="BS104" s="70"/>
      <c r="BT104" s="32" t="str">
        <f t="shared" si="202"/>
        <v/>
      </c>
      <c r="BU104" s="24">
        <v>22</v>
      </c>
      <c r="BV104" s="56"/>
    </row>
    <row r="105" spans="2:74" x14ac:dyDescent="0.2">
      <c r="B105" s="41"/>
      <c r="C105" s="116"/>
      <c r="D105" s="129"/>
      <c r="E105" s="130"/>
      <c r="F105" s="108"/>
      <c r="G105" s="131"/>
      <c r="H105" s="120"/>
      <c r="I105" s="143" t="str">
        <f>IF(SUM(AF105:AJ105)=0,"",SUM(AF105:AJ105))</f>
        <v/>
      </c>
      <c r="J105" s="145" t="s">
        <v>42</v>
      </c>
      <c r="K105" s="116" t="str">
        <f t="shared" si="5"/>
        <v/>
      </c>
      <c r="L105" s="108" t="str">
        <f t="shared" si="6"/>
        <v/>
      </c>
      <c r="M105" s="108" t="str">
        <f t="shared" si="7"/>
        <v/>
      </c>
      <c r="N105" s="108" t="str">
        <f t="shared" si="8"/>
        <v/>
      </c>
      <c r="O105" s="131" t="str">
        <f t="shared" si="9"/>
        <v/>
      </c>
      <c r="P105" s="108"/>
      <c r="Q105" s="148"/>
      <c r="R105" s="149"/>
      <c r="S105" s="120"/>
      <c r="T105" s="107" t="str">
        <f t="shared" ref="T105" si="256">IF(U104="","",1)</f>
        <v/>
      </c>
      <c r="U105" s="111" t="str">
        <f t="shared" ref="U105" si="257">IF(U104="","",1)</f>
        <v/>
      </c>
      <c r="V105" s="109" t="str">
        <f t="shared" ref="V105" si="258">IF(U104="","",1)</f>
        <v/>
      </c>
      <c r="W105" s="120"/>
      <c r="X105" s="130"/>
      <c r="Y105" s="131"/>
      <c r="Z105" s="46"/>
      <c r="AB105" s="50"/>
      <c r="AC105" s="23"/>
      <c r="AD105" s="32"/>
      <c r="AF105" s="23" t="s">
        <v>42</v>
      </c>
      <c r="AG105" s="1" t="s">
        <v>42</v>
      </c>
      <c r="AH105" s="1" t="s">
        <v>42</v>
      </c>
      <c r="AI105" s="1" t="s">
        <v>42</v>
      </c>
      <c r="AJ105" s="24" t="s">
        <v>42</v>
      </c>
      <c r="AK105" s="69"/>
      <c r="AL105" s="23" t="s">
        <v>42</v>
      </c>
      <c r="AM105" s="23" t="s">
        <v>42</v>
      </c>
      <c r="AN105" s="23" t="s">
        <v>42</v>
      </c>
      <c r="AO105" s="23" t="s">
        <v>42</v>
      </c>
      <c r="AP105" s="23" t="s">
        <v>42</v>
      </c>
      <c r="AQ105" s="23" t="s">
        <v>42</v>
      </c>
      <c r="AR105" s="23" t="s">
        <v>42</v>
      </c>
      <c r="AS105" s="23" t="s">
        <v>42</v>
      </c>
      <c r="AT105" s="23" t="s">
        <v>42</v>
      </c>
      <c r="AU105" s="23" t="s">
        <v>42</v>
      </c>
      <c r="AV105" s="23" t="s">
        <v>42</v>
      </c>
      <c r="AW105" s="23" t="s">
        <v>42</v>
      </c>
      <c r="AX105" s="23" t="s">
        <v>42</v>
      </c>
      <c r="AY105" s="23" t="s">
        <v>42</v>
      </c>
      <c r="AZ105" s="23" t="s">
        <v>42</v>
      </c>
      <c r="BA105" s="23" t="s">
        <v>42</v>
      </c>
      <c r="BB105" s="23" t="s">
        <v>42</v>
      </c>
      <c r="BC105" s="23" t="s">
        <v>42</v>
      </c>
      <c r="BD105" s="23" t="s">
        <v>42</v>
      </c>
      <c r="BE105" s="23" t="s">
        <v>42</v>
      </c>
      <c r="BF105" s="23" t="s">
        <v>42</v>
      </c>
      <c r="BG105" s="23" t="s">
        <v>42</v>
      </c>
      <c r="BH105" s="23" t="s">
        <v>42</v>
      </c>
      <c r="BI105" s="23" t="s">
        <v>42</v>
      </c>
      <c r="BJ105" s="23" t="s">
        <v>42</v>
      </c>
      <c r="BK105" s="23" t="s">
        <v>42</v>
      </c>
      <c r="BL105" s="23" t="s">
        <v>42</v>
      </c>
      <c r="BM105" s="23" t="s">
        <v>42</v>
      </c>
      <c r="BN105" s="23" t="s">
        <v>42</v>
      </c>
      <c r="BO105" s="23" t="s">
        <v>42</v>
      </c>
      <c r="BP105" s="23" t="s">
        <v>42</v>
      </c>
      <c r="BQ105" s="23" t="s">
        <v>42</v>
      </c>
      <c r="BR105" s="23" t="s">
        <v>42</v>
      </c>
      <c r="BS105" s="70"/>
      <c r="BT105" s="32"/>
      <c r="BU105" s="24"/>
      <c r="BV105" s="56"/>
    </row>
    <row r="106" spans="2:74" s="62" customFormat="1" ht="8.5" customHeight="1" thickBot="1" x14ac:dyDescent="0.25">
      <c r="B106" s="65"/>
      <c r="C106" s="118"/>
      <c r="D106" s="132"/>
      <c r="E106" s="133"/>
      <c r="F106" s="167"/>
      <c r="G106" s="134"/>
      <c r="H106" s="146"/>
      <c r="I106" s="147"/>
      <c r="J106" s="146"/>
      <c r="K106" s="150"/>
      <c r="L106" s="113"/>
      <c r="M106" s="113"/>
      <c r="N106" s="113"/>
      <c r="O106" s="151"/>
      <c r="P106" s="146"/>
      <c r="Q106" s="152"/>
      <c r="R106" s="153"/>
      <c r="S106" s="146"/>
      <c r="T106" s="112" t="str">
        <f t="shared" ref="T106" si="259">IF(U104="","",1)</f>
        <v/>
      </c>
      <c r="U106" s="113" t="str">
        <f t="shared" ref="U106" si="260">IF(U104="","",1)</f>
        <v/>
      </c>
      <c r="V106" s="114" t="str">
        <f t="shared" ref="V106" si="261">IF(U104="","",1)</f>
        <v/>
      </c>
      <c r="W106" s="146"/>
      <c r="X106" s="132"/>
      <c r="Y106" s="159"/>
      <c r="Z106" s="64"/>
      <c r="AB106" s="66"/>
      <c r="AC106" s="60"/>
      <c r="AD106" s="83"/>
      <c r="AF106" s="104"/>
      <c r="AG106" s="105"/>
      <c r="AH106" s="105"/>
      <c r="AI106" s="105"/>
      <c r="AJ106" s="106"/>
      <c r="AL106" s="104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6"/>
      <c r="BS106" s="71"/>
      <c r="BT106" s="90"/>
      <c r="BU106" s="63"/>
      <c r="BV106" s="67"/>
    </row>
    <row r="107" spans="2:74" ht="8.5" customHeight="1" thickTop="1" x14ac:dyDescent="0.2">
      <c r="B107" s="41"/>
      <c r="C107" s="116"/>
      <c r="D107" s="129"/>
      <c r="E107" s="130"/>
      <c r="F107" s="108"/>
      <c r="G107" s="131"/>
      <c r="H107" s="120"/>
      <c r="I107" s="143"/>
      <c r="J107" s="120"/>
      <c r="K107" s="116"/>
      <c r="L107" s="108"/>
      <c r="M107" s="108"/>
      <c r="N107" s="108"/>
      <c r="O107" s="131"/>
      <c r="P107" s="108"/>
      <c r="Q107" s="148"/>
      <c r="R107" s="149"/>
      <c r="S107" s="120"/>
      <c r="T107" s="107" t="str">
        <f t="shared" ref="T107" si="262">IF(U108="","",1)</f>
        <v/>
      </c>
      <c r="U107" s="108" t="str">
        <f t="shared" ref="U107" si="263">IF(U108="","",1)</f>
        <v/>
      </c>
      <c r="V107" s="109" t="str">
        <f t="shared" ref="V107" si="264">IF(U108="","",1)</f>
        <v/>
      </c>
      <c r="W107" s="120"/>
      <c r="X107" s="130"/>
      <c r="Y107" s="131"/>
      <c r="Z107" s="46"/>
      <c r="AB107" s="50"/>
      <c r="AC107" s="23"/>
      <c r="AD107" s="93"/>
      <c r="AF107" s="94"/>
      <c r="AG107" s="95"/>
      <c r="AH107" s="95"/>
      <c r="AI107" s="95"/>
      <c r="AJ107" s="96"/>
      <c r="AL107" s="94"/>
      <c r="AM107" s="95"/>
      <c r="AN107" s="95"/>
      <c r="AO107" s="95"/>
      <c r="AP107" s="95"/>
      <c r="AQ107" s="95"/>
      <c r="AR107" s="95"/>
      <c r="AS107" s="95"/>
      <c r="AT107" s="95"/>
      <c r="AU107" s="95"/>
      <c r="AV107" s="95"/>
      <c r="AW107" s="95"/>
      <c r="AX107" s="95"/>
      <c r="AY107" s="95"/>
      <c r="AZ107" s="95"/>
      <c r="BA107" s="95"/>
      <c r="BB107" s="95"/>
      <c r="BC107" s="95"/>
      <c r="BD107" s="95"/>
      <c r="BE107" s="95"/>
      <c r="BF107" s="95"/>
      <c r="BG107" s="95"/>
      <c r="BH107" s="95"/>
      <c r="BI107" s="99"/>
      <c r="BJ107" s="99"/>
      <c r="BK107" s="99"/>
      <c r="BL107" s="99"/>
      <c r="BM107" s="99"/>
      <c r="BN107" s="99"/>
      <c r="BO107" s="99"/>
      <c r="BP107" s="99"/>
      <c r="BQ107" s="99"/>
      <c r="BR107" s="96"/>
      <c r="BS107" s="70"/>
      <c r="BT107" s="93"/>
      <c r="BU107" s="24"/>
      <c r="BV107" s="56"/>
    </row>
    <row r="108" spans="2:74" x14ac:dyDescent="0.2">
      <c r="B108" s="41"/>
      <c r="C108" s="116">
        <v>23</v>
      </c>
      <c r="D108" s="129" t="str">
        <f t="shared" si="212"/>
        <v/>
      </c>
      <c r="E108" s="130"/>
      <c r="F108" s="108" t="str">
        <f t="shared" si="213"/>
        <v/>
      </c>
      <c r="G108" s="131" t="str">
        <f t="shared" si="214"/>
        <v/>
      </c>
      <c r="H108" s="120"/>
      <c r="I108" s="143"/>
      <c r="J108" s="145" t="s">
        <v>32</v>
      </c>
      <c r="K108" s="116" t="str">
        <f>IFERROR(LARGE((AL108:BR108),1),"")</f>
        <v/>
      </c>
      <c r="L108" s="108" t="str">
        <f>IFERROR(LARGE((AL108:BR108),2),"")</f>
        <v/>
      </c>
      <c r="M108" s="108" t="str">
        <f>IFERROR(LARGE((AL108:BR108),3),"")</f>
        <v/>
      </c>
      <c r="N108" s="108" t="str">
        <f>IFERROR(LARGE((AL108:BR108),4),"")</f>
        <v/>
      </c>
      <c r="O108" s="131" t="str">
        <f>IFERROR(LARGE((AL108:BR108),5),"")</f>
        <v/>
      </c>
      <c r="P108" s="108"/>
      <c r="Q108" s="148" t="str">
        <f t="shared" si="215"/>
        <v/>
      </c>
      <c r="R108" s="149" t="str">
        <f t="shared" si="216"/>
        <v/>
      </c>
      <c r="S108" s="120"/>
      <c r="T108" s="107" t="str">
        <f t="shared" ref="T108" si="265">IF(U108="","",1)</f>
        <v/>
      </c>
      <c r="U108" s="110" t="str">
        <f t="shared" ref="U108" si="266">IF(SUM(Q108:R108)=0,"",SUM(Q108:R108))</f>
        <v/>
      </c>
      <c r="V108" s="109" t="str">
        <f t="shared" ref="V108" si="267">IF(U108="","",1)</f>
        <v/>
      </c>
      <c r="W108" s="120"/>
      <c r="X108" s="130" t="str">
        <f t="shared" si="201"/>
        <v/>
      </c>
      <c r="Y108" s="131"/>
      <c r="Z108" s="46"/>
      <c r="AB108" s="50"/>
      <c r="AC108" s="23">
        <v>23</v>
      </c>
      <c r="AD108" s="32" t="s">
        <v>40</v>
      </c>
      <c r="AF108" s="23"/>
      <c r="AG108" s="1"/>
      <c r="AH108" s="1"/>
      <c r="AI108" s="1"/>
      <c r="AJ108" s="24"/>
      <c r="AK108" s="69"/>
      <c r="AL108" s="161" t="s">
        <v>32</v>
      </c>
      <c r="AM108" s="161" t="s">
        <v>32</v>
      </c>
      <c r="AN108" s="161" t="s">
        <v>32</v>
      </c>
      <c r="AO108" s="161" t="s">
        <v>32</v>
      </c>
      <c r="AP108" s="161" t="s">
        <v>32</v>
      </c>
      <c r="AQ108" s="161" t="s">
        <v>32</v>
      </c>
      <c r="AR108" s="161" t="s">
        <v>32</v>
      </c>
      <c r="AS108" s="161" t="s">
        <v>32</v>
      </c>
      <c r="AT108" s="161" t="s">
        <v>32</v>
      </c>
      <c r="AU108" s="161" t="s">
        <v>32</v>
      </c>
      <c r="AV108" s="161" t="s">
        <v>32</v>
      </c>
      <c r="AW108" s="161" t="s">
        <v>32</v>
      </c>
      <c r="AX108" s="161" t="s">
        <v>32</v>
      </c>
      <c r="AY108" s="161" t="s">
        <v>32</v>
      </c>
      <c r="AZ108" s="161" t="s">
        <v>32</v>
      </c>
      <c r="BA108" s="161" t="s">
        <v>32</v>
      </c>
      <c r="BB108" s="161" t="s">
        <v>32</v>
      </c>
      <c r="BC108" s="161" t="s">
        <v>32</v>
      </c>
      <c r="BD108" s="161" t="s">
        <v>32</v>
      </c>
      <c r="BE108" s="161" t="s">
        <v>32</v>
      </c>
      <c r="BF108" s="161" t="s">
        <v>32</v>
      </c>
      <c r="BG108" s="161" t="s">
        <v>32</v>
      </c>
      <c r="BH108" s="161" t="s">
        <v>32</v>
      </c>
      <c r="BI108" s="161" t="s">
        <v>32</v>
      </c>
      <c r="BJ108" s="161" t="s">
        <v>32</v>
      </c>
      <c r="BK108" s="161" t="s">
        <v>32</v>
      </c>
      <c r="BL108" s="161" t="s">
        <v>32</v>
      </c>
      <c r="BM108" s="161" t="s">
        <v>32</v>
      </c>
      <c r="BN108" s="161" t="s">
        <v>32</v>
      </c>
      <c r="BO108" s="161" t="s">
        <v>32</v>
      </c>
      <c r="BP108" s="161" t="s">
        <v>32</v>
      </c>
      <c r="BQ108" s="161" t="s">
        <v>32</v>
      </c>
      <c r="BR108" s="161" t="s">
        <v>32</v>
      </c>
      <c r="BS108" s="70"/>
      <c r="BT108" s="32" t="str">
        <f t="shared" si="202"/>
        <v/>
      </c>
      <c r="BU108" s="24">
        <v>23</v>
      </c>
      <c r="BV108" s="56"/>
    </row>
    <row r="109" spans="2:74" x14ac:dyDescent="0.2">
      <c r="B109" s="41"/>
      <c r="C109" s="116"/>
      <c r="D109" s="129"/>
      <c r="E109" s="130"/>
      <c r="F109" s="108"/>
      <c r="G109" s="131"/>
      <c r="H109" s="120"/>
      <c r="I109" s="143" t="str">
        <f>IF(SUM(AF109:AJ109)=0,"",SUM(AF109:AJ109))</f>
        <v/>
      </c>
      <c r="J109" s="145" t="s">
        <v>42</v>
      </c>
      <c r="K109" s="116" t="str">
        <f>IFERROR(LARGE((AL109:BR109),1),"")</f>
        <v/>
      </c>
      <c r="L109" s="108" t="str">
        <f>IFERROR(LARGE((AL109:BR109),2),"")</f>
        <v/>
      </c>
      <c r="M109" s="108" t="str">
        <f>IFERROR(LARGE((AL109:BR109),3),"")</f>
        <v/>
      </c>
      <c r="N109" s="108" t="str">
        <f>IFERROR(LARGE((AL109:BR109),4),"")</f>
        <v/>
      </c>
      <c r="O109" s="131" t="str">
        <f>IFERROR(LARGE((AL109:BR109),5),"")</f>
        <v/>
      </c>
      <c r="P109" s="108"/>
      <c r="Q109" s="148"/>
      <c r="R109" s="149"/>
      <c r="S109" s="120"/>
      <c r="T109" s="107" t="str">
        <f t="shared" ref="T109" si="268">IF(U108="","",1)</f>
        <v/>
      </c>
      <c r="U109" s="111" t="str">
        <f t="shared" ref="U109" si="269">IF(U108="","",1)</f>
        <v/>
      </c>
      <c r="V109" s="109" t="str">
        <f t="shared" ref="V109" si="270">IF(U108="","",1)</f>
        <v/>
      </c>
      <c r="W109" s="120"/>
      <c r="X109" s="130"/>
      <c r="Y109" s="131"/>
      <c r="Z109" s="46"/>
      <c r="AB109" s="50"/>
      <c r="AC109" s="23"/>
      <c r="AD109" s="32"/>
      <c r="AF109" s="23" t="s">
        <v>42</v>
      </c>
      <c r="AG109" s="1" t="s">
        <v>42</v>
      </c>
      <c r="AH109" s="1" t="s">
        <v>42</v>
      </c>
      <c r="AI109" s="1" t="s">
        <v>42</v>
      </c>
      <c r="AJ109" s="24" t="s">
        <v>42</v>
      </c>
      <c r="AK109" s="69"/>
      <c r="AL109" s="23" t="s">
        <v>42</v>
      </c>
      <c r="AM109" s="23" t="s">
        <v>42</v>
      </c>
      <c r="AN109" s="23" t="s">
        <v>42</v>
      </c>
      <c r="AO109" s="23" t="s">
        <v>42</v>
      </c>
      <c r="AP109" s="23" t="s">
        <v>42</v>
      </c>
      <c r="AQ109" s="23" t="s">
        <v>42</v>
      </c>
      <c r="AR109" s="23" t="s">
        <v>42</v>
      </c>
      <c r="AS109" s="23" t="s">
        <v>42</v>
      </c>
      <c r="AT109" s="23" t="s">
        <v>42</v>
      </c>
      <c r="AU109" s="23" t="s">
        <v>42</v>
      </c>
      <c r="AV109" s="23" t="s">
        <v>42</v>
      </c>
      <c r="AW109" s="23" t="s">
        <v>42</v>
      </c>
      <c r="AX109" s="23" t="s">
        <v>42</v>
      </c>
      <c r="AY109" s="23" t="s">
        <v>42</v>
      </c>
      <c r="AZ109" s="23" t="s">
        <v>42</v>
      </c>
      <c r="BA109" s="23" t="s">
        <v>42</v>
      </c>
      <c r="BB109" s="23" t="s">
        <v>42</v>
      </c>
      <c r="BC109" s="23" t="s">
        <v>42</v>
      </c>
      <c r="BD109" s="23" t="s">
        <v>42</v>
      </c>
      <c r="BE109" s="23" t="s">
        <v>42</v>
      </c>
      <c r="BF109" s="23" t="s">
        <v>42</v>
      </c>
      <c r="BG109" s="23" t="s">
        <v>42</v>
      </c>
      <c r="BH109" s="23" t="s">
        <v>42</v>
      </c>
      <c r="BI109" s="23" t="s">
        <v>42</v>
      </c>
      <c r="BJ109" s="23" t="s">
        <v>42</v>
      </c>
      <c r="BK109" s="23" t="s">
        <v>42</v>
      </c>
      <c r="BL109" s="23" t="s">
        <v>42</v>
      </c>
      <c r="BM109" s="23" t="s">
        <v>42</v>
      </c>
      <c r="BN109" s="23" t="s">
        <v>42</v>
      </c>
      <c r="BO109" s="23" t="s">
        <v>42</v>
      </c>
      <c r="BP109" s="23" t="s">
        <v>42</v>
      </c>
      <c r="BQ109" s="23" t="s">
        <v>42</v>
      </c>
      <c r="BR109" s="23" t="s">
        <v>42</v>
      </c>
      <c r="BS109" s="70"/>
      <c r="BT109" s="32"/>
      <c r="BU109" s="24"/>
      <c r="BV109" s="56"/>
    </row>
    <row r="110" spans="2:74" s="62" customFormat="1" ht="8.5" customHeight="1" thickBot="1" x14ac:dyDescent="0.25">
      <c r="B110" s="65"/>
      <c r="C110" s="118"/>
      <c r="D110" s="132"/>
      <c r="E110" s="133"/>
      <c r="F110" s="167"/>
      <c r="G110" s="134"/>
      <c r="H110" s="146"/>
      <c r="I110" s="147"/>
      <c r="J110" s="146"/>
      <c r="K110" s="150"/>
      <c r="L110" s="113"/>
      <c r="M110" s="113"/>
      <c r="N110" s="113"/>
      <c r="O110" s="151"/>
      <c r="P110" s="146"/>
      <c r="Q110" s="152"/>
      <c r="R110" s="153"/>
      <c r="S110" s="146"/>
      <c r="T110" s="112" t="str">
        <f t="shared" ref="T110" si="271">IF(U108="","",1)</f>
        <v/>
      </c>
      <c r="U110" s="113" t="str">
        <f t="shared" ref="U110" si="272">IF(U108="","",1)</f>
        <v/>
      </c>
      <c r="V110" s="114" t="str">
        <f t="shared" ref="V110" si="273">IF(U108="","",1)</f>
        <v/>
      </c>
      <c r="W110" s="146"/>
      <c r="X110" s="132"/>
      <c r="Y110" s="159"/>
      <c r="Z110" s="64"/>
      <c r="AB110" s="66"/>
      <c r="AC110" s="60"/>
      <c r="AD110" s="92"/>
      <c r="AF110" s="97"/>
      <c r="AG110" s="98"/>
      <c r="AH110" s="98"/>
      <c r="AI110" s="98"/>
      <c r="AJ110" s="162"/>
      <c r="AL110" s="97"/>
      <c r="AM110" s="98"/>
      <c r="AN110" s="98"/>
      <c r="AO110" s="98"/>
      <c r="AP110" s="98"/>
      <c r="AQ110" s="98"/>
      <c r="AR110" s="98"/>
      <c r="AS110" s="98"/>
      <c r="AT110" s="98"/>
      <c r="AU110" s="98"/>
      <c r="AV110" s="98"/>
      <c r="AW110" s="98"/>
      <c r="AX110" s="98"/>
      <c r="AY110" s="98"/>
      <c r="AZ110" s="98"/>
      <c r="BA110" s="98"/>
      <c r="BB110" s="98"/>
      <c r="BC110" s="98"/>
      <c r="BD110" s="98"/>
      <c r="BE110" s="98"/>
      <c r="BF110" s="98"/>
      <c r="BG110" s="98"/>
      <c r="BH110" s="98"/>
      <c r="BI110" s="98"/>
      <c r="BJ110" s="98"/>
      <c r="BK110" s="98"/>
      <c r="BL110" s="98"/>
      <c r="BM110" s="98"/>
      <c r="BN110" s="98"/>
      <c r="BO110" s="98"/>
      <c r="BP110" s="98"/>
      <c r="BQ110" s="98"/>
      <c r="BR110" s="162"/>
      <c r="BS110" s="71"/>
      <c r="BT110" s="100"/>
      <c r="BU110" s="63"/>
      <c r="BV110" s="67"/>
    </row>
    <row r="111" spans="2:74" ht="8.5" customHeight="1" thickTop="1" x14ac:dyDescent="0.2">
      <c r="B111" s="41"/>
      <c r="C111" s="116"/>
      <c r="D111" s="129"/>
      <c r="E111" s="130"/>
      <c r="F111" s="108"/>
      <c r="G111" s="131"/>
      <c r="H111" s="120"/>
      <c r="I111" s="143"/>
      <c r="J111" s="120"/>
      <c r="K111" s="116"/>
      <c r="L111" s="108"/>
      <c r="M111" s="108"/>
      <c r="N111" s="108"/>
      <c r="O111" s="131"/>
      <c r="P111" s="108"/>
      <c r="Q111" s="148"/>
      <c r="R111" s="149"/>
      <c r="S111" s="120"/>
      <c r="T111" s="107" t="str">
        <f t="shared" ref="T111" si="274">IF(U112="","",1)</f>
        <v/>
      </c>
      <c r="U111" s="108" t="str">
        <f t="shared" ref="U111" si="275">IF(U112="","",1)</f>
        <v/>
      </c>
      <c r="V111" s="109" t="str">
        <f t="shared" ref="V111" si="276">IF(U112="","",1)</f>
        <v/>
      </c>
      <c r="W111" s="120"/>
      <c r="X111" s="130"/>
      <c r="Y111" s="131"/>
      <c r="Z111" s="46"/>
      <c r="AB111" s="50"/>
      <c r="AC111" s="23"/>
      <c r="AD111" s="78"/>
      <c r="AF111" s="79"/>
      <c r="AG111" s="80"/>
      <c r="AH111" s="80"/>
      <c r="AI111" s="81"/>
      <c r="AJ111" s="82"/>
      <c r="AL111" s="87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8"/>
      <c r="BJ111" s="88"/>
      <c r="BK111" s="88"/>
      <c r="BL111" s="88"/>
      <c r="BM111" s="88"/>
      <c r="BN111" s="88"/>
      <c r="BO111" s="88"/>
      <c r="BP111" s="88"/>
      <c r="BQ111" s="88"/>
      <c r="BR111" s="89"/>
      <c r="BS111" s="70"/>
      <c r="BT111" s="78"/>
      <c r="BU111" s="24"/>
      <c r="BV111" s="56"/>
    </row>
    <row r="112" spans="2:74" x14ac:dyDescent="0.2">
      <c r="B112" s="41"/>
      <c r="C112" s="116">
        <v>24</v>
      </c>
      <c r="D112" s="129" t="str">
        <f t="shared" si="212"/>
        <v/>
      </c>
      <c r="E112" s="130"/>
      <c r="F112" s="108" t="str">
        <f t="shared" si="213"/>
        <v/>
      </c>
      <c r="G112" s="131" t="str">
        <f t="shared" si="214"/>
        <v/>
      </c>
      <c r="H112" s="120"/>
      <c r="I112" s="143"/>
      <c r="J112" s="145" t="s">
        <v>32</v>
      </c>
      <c r="K112" s="116" t="str">
        <f>IFERROR(LARGE((AL112:BR112),1),"")</f>
        <v/>
      </c>
      <c r="L112" s="108" t="str">
        <f>IFERROR(LARGE((AL112:BR112),2),"")</f>
        <v/>
      </c>
      <c r="M112" s="108" t="str">
        <f>IFERROR(LARGE((AL112:BR112),3),"")</f>
        <v/>
      </c>
      <c r="N112" s="108" t="str">
        <f>IFERROR(LARGE((AL112:BR112),4),"")</f>
        <v/>
      </c>
      <c r="O112" s="131" t="str">
        <f>IFERROR(LARGE((AL112:BR112),5),"")</f>
        <v/>
      </c>
      <c r="P112" s="108"/>
      <c r="Q112" s="148" t="str">
        <f t="shared" si="215"/>
        <v/>
      </c>
      <c r="R112" s="149" t="str">
        <f t="shared" si="216"/>
        <v/>
      </c>
      <c r="S112" s="120"/>
      <c r="T112" s="107" t="str">
        <f t="shared" ref="T112" si="277">IF(U112="","",1)</f>
        <v/>
      </c>
      <c r="U112" s="110" t="str">
        <f t="shared" ref="U112" si="278">IF(SUM(Q112:R112)=0,"",SUM(Q112:R112))</f>
        <v/>
      </c>
      <c r="V112" s="109" t="str">
        <f t="shared" ref="V112" si="279">IF(U112="","",1)</f>
        <v/>
      </c>
      <c r="W112" s="120"/>
      <c r="X112" s="130" t="str">
        <f t="shared" si="201"/>
        <v/>
      </c>
      <c r="Y112" s="131"/>
      <c r="Z112" s="46"/>
      <c r="AB112" s="50"/>
      <c r="AC112" s="23">
        <v>24</v>
      </c>
      <c r="AD112" s="32" t="s">
        <v>40</v>
      </c>
      <c r="AF112" s="23"/>
      <c r="AG112" s="1"/>
      <c r="AH112" s="1"/>
      <c r="AI112" s="1"/>
      <c r="AJ112" s="24"/>
      <c r="AK112" s="69"/>
      <c r="AL112" s="161" t="s">
        <v>32</v>
      </c>
      <c r="AM112" s="161" t="s">
        <v>32</v>
      </c>
      <c r="AN112" s="161" t="s">
        <v>32</v>
      </c>
      <c r="AO112" s="161" t="s">
        <v>32</v>
      </c>
      <c r="AP112" s="161" t="s">
        <v>32</v>
      </c>
      <c r="AQ112" s="161" t="s">
        <v>32</v>
      </c>
      <c r="AR112" s="161" t="s">
        <v>32</v>
      </c>
      <c r="AS112" s="161" t="s">
        <v>32</v>
      </c>
      <c r="AT112" s="161" t="s">
        <v>32</v>
      </c>
      <c r="AU112" s="161" t="s">
        <v>32</v>
      </c>
      <c r="AV112" s="161" t="s">
        <v>32</v>
      </c>
      <c r="AW112" s="161" t="s">
        <v>32</v>
      </c>
      <c r="AX112" s="161" t="s">
        <v>32</v>
      </c>
      <c r="AY112" s="161" t="s">
        <v>32</v>
      </c>
      <c r="AZ112" s="161" t="s">
        <v>32</v>
      </c>
      <c r="BA112" s="161" t="s">
        <v>32</v>
      </c>
      <c r="BB112" s="161" t="s">
        <v>32</v>
      </c>
      <c r="BC112" s="161" t="s">
        <v>32</v>
      </c>
      <c r="BD112" s="161" t="s">
        <v>32</v>
      </c>
      <c r="BE112" s="161" t="s">
        <v>32</v>
      </c>
      <c r="BF112" s="161" t="s">
        <v>32</v>
      </c>
      <c r="BG112" s="161" t="s">
        <v>32</v>
      </c>
      <c r="BH112" s="161" t="s">
        <v>32</v>
      </c>
      <c r="BI112" s="161" t="s">
        <v>32</v>
      </c>
      <c r="BJ112" s="161" t="s">
        <v>32</v>
      </c>
      <c r="BK112" s="161" t="s">
        <v>32</v>
      </c>
      <c r="BL112" s="161" t="s">
        <v>32</v>
      </c>
      <c r="BM112" s="161" t="s">
        <v>32</v>
      </c>
      <c r="BN112" s="161" t="s">
        <v>32</v>
      </c>
      <c r="BO112" s="161" t="s">
        <v>32</v>
      </c>
      <c r="BP112" s="161" t="s">
        <v>32</v>
      </c>
      <c r="BQ112" s="161" t="s">
        <v>32</v>
      </c>
      <c r="BR112" s="161" t="s">
        <v>32</v>
      </c>
      <c r="BS112" s="70"/>
      <c r="BT112" s="32" t="str">
        <f t="shared" si="202"/>
        <v/>
      </c>
      <c r="BU112" s="24">
        <v>24</v>
      </c>
      <c r="BV112" s="56"/>
    </row>
    <row r="113" spans="2:74" x14ac:dyDescent="0.2">
      <c r="B113" s="41"/>
      <c r="C113" s="116"/>
      <c r="D113" s="129"/>
      <c r="E113" s="130"/>
      <c r="F113" s="108"/>
      <c r="G113" s="131"/>
      <c r="H113" s="120"/>
      <c r="I113" s="143" t="str">
        <f>IF(SUM(AF113:AJ113)=0,"",SUM(AF113:AJ113))</f>
        <v/>
      </c>
      <c r="J113" s="145" t="s">
        <v>42</v>
      </c>
      <c r="K113" s="116" t="str">
        <f>IFERROR(LARGE((AL113:BR113),1),"")</f>
        <v/>
      </c>
      <c r="L113" s="108" t="str">
        <f>IFERROR(LARGE((AL113:BR113),2),"")</f>
        <v/>
      </c>
      <c r="M113" s="108" t="str">
        <f>IFERROR(LARGE((AL113:BR113),3),"")</f>
        <v/>
      </c>
      <c r="N113" s="108" t="str">
        <f>IFERROR(LARGE((AL113:BR113),4),"")</f>
        <v/>
      </c>
      <c r="O113" s="131" t="str">
        <f>IFERROR(LARGE((AL113:BR113),5),"")</f>
        <v/>
      </c>
      <c r="P113" s="108"/>
      <c r="Q113" s="148"/>
      <c r="R113" s="149"/>
      <c r="S113" s="120"/>
      <c r="T113" s="107" t="str">
        <f t="shared" ref="T113" si="280">IF(U112="","",1)</f>
        <v/>
      </c>
      <c r="U113" s="111" t="str">
        <f t="shared" ref="U113" si="281">IF(U112="","",1)</f>
        <v/>
      </c>
      <c r="V113" s="109" t="str">
        <f t="shared" ref="V113" si="282">IF(U112="","",1)</f>
        <v/>
      </c>
      <c r="W113" s="120"/>
      <c r="X113" s="130"/>
      <c r="Y113" s="131"/>
      <c r="Z113" s="46"/>
      <c r="AB113" s="50"/>
      <c r="AC113" s="23"/>
      <c r="AD113" s="32"/>
      <c r="AF113" s="23" t="s">
        <v>42</v>
      </c>
      <c r="AG113" s="1" t="s">
        <v>42</v>
      </c>
      <c r="AH113" s="1" t="s">
        <v>42</v>
      </c>
      <c r="AI113" s="1" t="s">
        <v>42</v>
      </c>
      <c r="AJ113" s="24" t="s">
        <v>42</v>
      </c>
      <c r="AK113" s="69"/>
      <c r="AL113" s="23" t="s">
        <v>42</v>
      </c>
      <c r="AM113" s="23" t="s">
        <v>42</v>
      </c>
      <c r="AN113" s="23" t="s">
        <v>42</v>
      </c>
      <c r="AO113" s="23" t="s">
        <v>42</v>
      </c>
      <c r="AP113" s="23" t="s">
        <v>42</v>
      </c>
      <c r="AQ113" s="23" t="s">
        <v>42</v>
      </c>
      <c r="AR113" s="23" t="s">
        <v>42</v>
      </c>
      <c r="AS113" s="23" t="s">
        <v>42</v>
      </c>
      <c r="AT113" s="23" t="s">
        <v>42</v>
      </c>
      <c r="AU113" s="23" t="s">
        <v>42</v>
      </c>
      <c r="AV113" s="23" t="s">
        <v>42</v>
      </c>
      <c r="AW113" s="23" t="s">
        <v>42</v>
      </c>
      <c r="AX113" s="23" t="s">
        <v>42</v>
      </c>
      <c r="AY113" s="23" t="s">
        <v>42</v>
      </c>
      <c r="AZ113" s="23" t="s">
        <v>42</v>
      </c>
      <c r="BA113" s="23" t="s">
        <v>42</v>
      </c>
      <c r="BB113" s="23" t="s">
        <v>42</v>
      </c>
      <c r="BC113" s="23" t="s">
        <v>42</v>
      </c>
      <c r="BD113" s="23" t="s">
        <v>42</v>
      </c>
      <c r="BE113" s="23" t="s">
        <v>42</v>
      </c>
      <c r="BF113" s="23" t="s">
        <v>42</v>
      </c>
      <c r="BG113" s="23" t="s">
        <v>42</v>
      </c>
      <c r="BH113" s="23" t="s">
        <v>42</v>
      </c>
      <c r="BI113" s="23" t="s">
        <v>42</v>
      </c>
      <c r="BJ113" s="23" t="s">
        <v>42</v>
      </c>
      <c r="BK113" s="23" t="s">
        <v>42</v>
      </c>
      <c r="BL113" s="23" t="s">
        <v>42</v>
      </c>
      <c r="BM113" s="23" t="s">
        <v>42</v>
      </c>
      <c r="BN113" s="23" t="s">
        <v>42</v>
      </c>
      <c r="BO113" s="23" t="s">
        <v>42</v>
      </c>
      <c r="BP113" s="23" t="s">
        <v>42</v>
      </c>
      <c r="BQ113" s="23" t="s">
        <v>42</v>
      </c>
      <c r="BR113" s="23" t="s">
        <v>42</v>
      </c>
      <c r="BS113" s="70"/>
      <c r="BT113" s="32"/>
      <c r="BU113" s="24"/>
      <c r="BV113" s="56"/>
    </row>
    <row r="114" spans="2:74" s="62" customFormat="1" ht="8.5" customHeight="1" thickBot="1" x14ac:dyDescent="0.25">
      <c r="B114" s="65"/>
      <c r="C114" s="118"/>
      <c r="D114" s="132"/>
      <c r="E114" s="133"/>
      <c r="F114" s="167"/>
      <c r="G114" s="134"/>
      <c r="H114" s="146"/>
      <c r="I114" s="147"/>
      <c r="J114" s="146"/>
      <c r="K114" s="150"/>
      <c r="L114" s="113"/>
      <c r="M114" s="113"/>
      <c r="N114" s="113"/>
      <c r="O114" s="151"/>
      <c r="P114" s="146"/>
      <c r="Q114" s="152"/>
      <c r="R114" s="153"/>
      <c r="S114" s="146"/>
      <c r="T114" s="112" t="str">
        <f t="shared" ref="T114" si="283">IF(U112="","",1)</f>
        <v/>
      </c>
      <c r="U114" s="113" t="str">
        <f t="shared" ref="U114" si="284">IF(U112="","",1)</f>
        <v/>
      </c>
      <c r="V114" s="114" t="str">
        <f t="shared" ref="V114" si="285">IF(U112="","",1)</f>
        <v/>
      </c>
      <c r="W114" s="146"/>
      <c r="X114" s="132"/>
      <c r="Y114" s="159"/>
      <c r="Z114" s="64"/>
      <c r="AB114" s="66"/>
      <c r="AC114" s="60"/>
      <c r="AD114" s="83"/>
      <c r="AF114" s="104"/>
      <c r="AG114" s="105"/>
      <c r="AH114" s="105"/>
      <c r="AI114" s="105"/>
      <c r="AJ114" s="106"/>
      <c r="AL114" s="104"/>
      <c r="AM114" s="105"/>
      <c r="AN114" s="105"/>
      <c r="AO114" s="105"/>
      <c r="AP114" s="105"/>
      <c r="AQ114" s="105"/>
      <c r="AR114" s="105"/>
      <c r="AS114" s="105"/>
      <c r="AT114" s="105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6"/>
      <c r="BS114" s="71"/>
      <c r="BT114" s="90"/>
      <c r="BU114" s="63"/>
      <c r="BV114" s="67"/>
    </row>
    <row r="115" spans="2:74" ht="8.5" customHeight="1" thickTop="1" x14ac:dyDescent="0.2">
      <c r="B115" s="41"/>
      <c r="C115" s="116"/>
      <c r="D115" s="129"/>
      <c r="E115" s="130"/>
      <c r="F115" s="108"/>
      <c r="G115" s="131"/>
      <c r="H115" s="120"/>
      <c r="I115" s="143"/>
      <c r="J115" s="120"/>
      <c r="K115" s="116"/>
      <c r="L115" s="108"/>
      <c r="M115" s="108"/>
      <c r="N115" s="108"/>
      <c r="O115" s="131"/>
      <c r="P115" s="108"/>
      <c r="Q115" s="148"/>
      <c r="R115" s="149"/>
      <c r="S115" s="120"/>
      <c r="T115" s="107" t="str">
        <f t="shared" ref="T115" si="286">IF(U116="","",1)</f>
        <v/>
      </c>
      <c r="U115" s="108" t="str">
        <f t="shared" ref="U115" si="287">IF(U116="","",1)</f>
        <v/>
      </c>
      <c r="V115" s="109" t="str">
        <f t="shared" ref="V115" si="288">IF(U116="","",1)</f>
        <v/>
      </c>
      <c r="W115" s="120"/>
      <c r="X115" s="130"/>
      <c r="Y115" s="131"/>
      <c r="Z115" s="46"/>
      <c r="AB115" s="50"/>
      <c r="AC115" s="23"/>
      <c r="AD115" s="93"/>
      <c r="AF115" s="94"/>
      <c r="AG115" s="95"/>
      <c r="AH115" s="95"/>
      <c r="AI115" s="95"/>
      <c r="AJ115" s="96"/>
      <c r="AL115" s="94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9"/>
      <c r="BJ115" s="99"/>
      <c r="BK115" s="99"/>
      <c r="BL115" s="99"/>
      <c r="BM115" s="99"/>
      <c r="BN115" s="99"/>
      <c r="BO115" s="99"/>
      <c r="BP115" s="99"/>
      <c r="BQ115" s="99"/>
      <c r="BR115" s="96"/>
      <c r="BS115" s="70"/>
      <c r="BT115" s="93"/>
      <c r="BU115" s="24"/>
      <c r="BV115" s="56"/>
    </row>
    <row r="116" spans="2:74" x14ac:dyDescent="0.2">
      <c r="B116" s="41"/>
      <c r="C116" s="116">
        <v>25</v>
      </c>
      <c r="D116" s="129" t="str">
        <f t="shared" si="212"/>
        <v/>
      </c>
      <c r="E116" s="130"/>
      <c r="F116" s="108" t="str">
        <f t="shared" si="213"/>
        <v/>
      </c>
      <c r="G116" s="131" t="str">
        <f t="shared" si="214"/>
        <v/>
      </c>
      <c r="H116" s="120"/>
      <c r="I116" s="143"/>
      <c r="J116" s="145" t="s">
        <v>32</v>
      </c>
      <c r="K116" s="116" t="str">
        <f>IFERROR(LARGE((AL116:BR116),1),"")</f>
        <v/>
      </c>
      <c r="L116" s="108" t="str">
        <f>IFERROR(LARGE((AL116:BR116),2),"")</f>
        <v/>
      </c>
      <c r="M116" s="108" t="str">
        <f>IFERROR(LARGE((AL116:BR116),3),"")</f>
        <v/>
      </c>
      <c r="N116" s="108" t="str">
        <f>IFERROR(LARGE((AL116:BR116),4),"")</f>
        <v/>
      </c>
      <c r="O116" s="131" t="str">
        <f>IFERROR(LARGE((AL116:BR116),5),"")</f>
        <v/>
      </c>
      <c r="P116" s="108"/>
      <c r="Q116" s="148" t="str">
        <f t="shared" si="215"/>
        <v/>
      </c>
      <c r="R116" s="149" t="str">
        <f t="shared" si="216"/>
        <v/>
      </c>
      <c r="S116" s="120"/>
      <c r="T116" s="107" t="str">
        <f t="shared" ref="T116" si="289">IF(U116="","",1)</f>
        <v/>
      </c>
      <c r="U116" s="110" t="str">
        <f t="shared" ref="U116" si="290">IF(SUM(Q116:R116)=0,"",SUM(Q116:R116))</f>
        <v/>
      </c>
      <c r="V116" s="109" t="str">
        <f t="shared" ref="V116" si="291">IF(U116="","",1)</f>
        <v/>
      </c>
      <c r="W116" s="120"/>
      <c r="X116" s="130" t="str">
        <f t="shared" si="201"/>
        <v/>
      </c>
      <c r="Y116" s="131"/>
      <c r="Z116" s="46"/>
      <c r="AB116" s="50"/>
      <c r="AC116" s="23">
        <v>25</v>
      </c>
      <c r="AD116" s="32" t="s">
        <v>40</v>
      </c>
      <c r="AF116" s="23"/>
      <c r="AG116" s="1"/>
      <c r="AH116" s="1"/>
      <c r="AI116" s="1"/>
      <c r="AJ116" s="24"/>
      <c r="AK116" s="69"/>
      <c r="AL116" s="161" t="s">
        <v>32</v>
      </c>
      <c r="AM116" s="161" t="s">
        <v>32</v>
      </c>
      <c r="AN116" s="161" t="s">
        <v>32</v>
      </c>
      <c r="AO116" s="161" t="s">
        <v>32</v>
      </c>
      <c r="AP116" s="161" t="s">
        <v>32</v>
      </c>
      <c r="AQ116" s="161" t="s">
        <v>32</v>
      </c>
      <c r="AR116" s="161" t="s">
        <v>32</v>
      </c>
      <c r="AS116" s="161" t="s">
        <v>32</v>
      </c>
      <c r="AT116" s="161" t="s">
        <v>32</v>
      </c>
      <c r="AU116" s="161" t="s">
        <v>32</v>
      </c>
      <c r="AV116" s="161" t="s">
        <v>32</v>
      </c>
      <c r="AW116" s="161" t="s">
        <v>32</v>
      </c>
      <c r="AX116" s="161" t="s">
        <v>32</v>
      </c>
      <c r="AY116" s="161" t="s">
        <v>32</v>
      </c>
      <c r="AZ116" s="161" t="s">
        <v>32</v>
      </c>
      <c r="BA116" s="161" t="s">
        <v>32</v>
      </c>
      <c r="BB116" s="161" t="s">
        <v>32</v>
      </c>
      <c r="BC116" s="161" t="s">
        <v>32</v>
      </c>
      <c r="BD116" s="161" t="s">
        <v>32</v>
      </c>
      <c r="BE116" s="161" t="s">
        <v>32</v>
      </c>
      <c r="BF116" s="161" t="s">
        <v>32</v>
      </c>
      <c r="BG116" s="161" t="s">
        <v>32</v>
      </c>
      <c r="BH116" s="161" t="s">
        <v>32</v>
      </c>
      <c r="BI116" s="161" t="s">
        <v>32</v>
      </c>
      <c r="BJ116" s="161" t="s">
        <v>32</v>
      </c>
      <c r="BK116" s="161" t="s">
        <v>32</v>
      </c>
      <c r="BL116" s="161" t="s">
        <v>32</v>
      </c>
      <c r="BM116" s="161" t="s">
        <v>32</v>
      </c>
      <c r="BN116" s="161" t="s">
        <v>32</v>
      </c>
      <c r="BO116" s="161" t="s">
        <v>32</v>
      </c>
      <c r="BP116" s="161" t="s">
        <v>32</v>
      </c>
      <c r="BQ116" s="161" t="s">
        <v>32</v>
      </c>
      <c r="BR116" s="161" t="s">
        <v>32</v>
      </c>
      <c r="BS116" s="70"/>
      <c r="BT116" s="32" t="str">
        <f t="shared" si="202"/>
        <v/>
      </c>
      <c r="BU116" s="24">
        <v>25</v>
      </c>
      <c r="BV116" s="56"/>
    </row>
    <row r="117" spans="2:74" x14ac:dyDescent="0.2">
      <c r="B117" s="41"/>
      <c r="C117" s="116"/>
      <c r="D117" s="129"/>
      <c r="E117" s="130"/>
      <c r="F117" s="108"/>
      <c r="G117" s="131"/>
      <c r="H117" s="120"/>
      <c r="I117" s="143" t="str">
        <f>IF(SUM(AF117:AJ117)=0,"",SUM(AF117:AJ117))</f>
        <v/>
      </c>
      <c r="J117" s="145" t="s">
        <v>42</v>
      </c>
      <c r="K117" s="116" t="str">
        <f>IFERROR(LARGE((AL117:BR117),1),"")</f>
        <v/>
      </c>
      <c r="L117" s="108" t="str">
        <f>IFERROR(LARGE((AL117:BR117),2),"")</f>
        <v/>
      </c>
      <c r="M117" s="108" t="str">
        <f>IFERROR(LARGE((AL117:BR117),3),"")</f>
        <v/>
      </c>
      <c r="N117" s="108" t="str">
        <f>IFERROR(LARGE((AL117:BR117),4),"")</f>
        <v/>
      </c>
      <c r="O117" s="131" t="str">
        <f>IFERROR(LARGE((AL117:BR117),5),"")</f>
        <v/>
      </c>
      <c r="P117" s="108"/>
      <c r="Q117" s="148"/>
      <c r="R117" s="149"/>
      <c r="S117" s="120"/>
      <c r="T117" s="107" t="str">
        <f t="shared" ref="T117" si="292">IF(U116="","",1)</f>
        <v/>
      </c>
      <c r="U117" s="111" t="str">
        <f t="shared" ref="U117" si="293">IF(U116="","",1)</f>
        <v/>
      </c>
      <c r="V117" s="109" t="str">
        <f t="shared" ref="V117" si="294">IF(U116="","",1)</f>
        <v/>
      </c>
      <c r="W117" s="120"/>
      <c r="X117" s="130"/>
      <c r="Y117" s="131"/>
      <c r="Z117" s="46"/>
      <c r="AB117" s="50"/>
      <c r="AC117" s="23"/>
      <c r="AD117" s="32"/>
      <c r="AF117" s="23" t="s">
        <v>42</v>
      </c>
      <c r="AG117" s="1" t="s">
        <v>42</v>
      </c>
      <c r="AH117" s="1" t="s">
        <v>42</v>
      </c>
      <c r="AI117" s="1" t="s">
        <v>42</v>
      </c>
      <c r="AJ117" s="24" t="s">
        <v>42</v>
      </c>
      <c r="AK117" s="69"/>
      <c r="AL117" s="23" t="s">
        <v>42</v>
      </c>
      <c r="AM117" s="23" t="s">
        <v>42</v>
      </c>
      <c r="AN117" s="23" t="s">
        <v>42</v>
      </c>
      <c r="AO117" s="23" t="s">
        <v>42</v>
      </c>
      <c r="AP117" s="23" t="s">
        <v>42</v>
      </c>
      <c r="AQ117" s="23" t="s">
        <v>42</v>
      </c>
      <c r="AR117" s="23" t="s">
        <v>42</v>
      </c>
      <c r="AS117" s="23" t="s">
        <v>42</v>
      </c>
      <c r="AT117" s="23" t="s">
        <v>42</v>
      </c>
      <c r="AU117" s="23" t="s">
        <v>42</v>
      </c>
      <c r="AV117" s="23" t="s">
        <v>42</v>
      </c>
      <c r="AW117" s="23" t="s">
        <v>42</v>
      </c>
      <c r="AX117" s="23" t="s">
        <v>42</v>
      </c>
      <c r="AY117" s="23" t="s">
        <v>42</v>
      </c>
      <c r="AZ117" s="23" t="s">
        <v>42</v>
      </c>
      <c r="BA117" s="23" t="s">
        <v>42</v>
      </c>
      <c r="BB117" s="23" t="s">
        <v>42</v>
      </c>
      <c r="BC117" s="23" t="s">
        <v>42</v>
      </c>
      <c r="BD117" s="23" t="s">
        <v>42</v>
      </c>
      <c r="BE117" s="23" t="s">
        <v>42</v>
      </c>
      <c r="BF117" s="23" t="s">
        <v>42</v>
      </c>
      <c r="BG117" s="23" t="s">
        <v>42</v>
      </c>
      <c r="BH117" s="23" t="s">
        <v>42</v>
      </c>
      <c r="BI117" s="23" t="s">
        <v>42</v>
      </c>
      <c r="BJ117" s="23" t="s">
        <v>42</v>
      </c>
      <c r="BK117" s="23" t="s">
        <v>42</v>
      </c>
      <c r="BL117" s="23" t="s">
        <v>42</v>
      </c>
      <c r="BM117" s="23" t="s">
        <v>42</v>
      </c>
      <c r="BN117" s="23" t="s">
        <v>42</v>
      </c>
      <c r="BO117" s="23" t="s">
        <v>42</v>
      </c>
      <c r="BP117" s="23" t="s">
        <v>42</v>
      </c>
      <c r="BQ117" s="23" t="s">
        <v>42</v>
      </c>
      <c r="BR117" s="23" t="s">
        <v>42</v>
      </c>
      <c r="BS117" s="70"/>
      <c r="BT117" s="32"/>
      <c r="BU117" s="24"/>
      <c r="BV117" s="56"/>
    </row>
    <row r="118" spans="2:74" s="62" customFormat="1" ht="8.5" customHeight="1" thickBot="1" x14ac:dyDescent="0.25">
      <c r="B118" s="65"/>
      <c r="C118" s="118"/>
      <c r="D118" s="132"/>
      <c r="E118" s="133"/>
      <c r="F118" s="167"/>
      <c r="G118" s="134"/>
      <c r="H118" s="146"/>
      <c r="I118" s="147"/>
      <c r="J118" s="146"/>
      <c r="K118" s="150"/>
      <c r="L118" s="113"/>
      <c r="M118" s="113"/>
      <c r="N118" s="113"/>
      <c r="O118" s="151"/>
      <c r="P118" s="146"/>
      <c r="Q118" s="152"/>
      <c r="R118" s="153"/>
      <c r="S118" s="146"/>
      <c r="T118" s="112" t="str">
        <f t="shared" ref="T118" si="295">IF(U116="","",1)</f>
        <v/>
      </c>
      <c r="U118" s="113" t="str">
        <f t="shared" ref="U118" si="296">IF(U116="","",1)</f>
        <v/>
      </c>
      <c r="V118" s="114" t="str">
        <f t="shared" ref="V118" si="297">IF(U116="","",1)</f>
        <v/>
      </c>
      <c r="W118" s="146"/>
      <c r="X118" s="132"/>
      <c r="Y118" s="159"/>
      <c r="Z118" s="64"/>
      <c r="AB118" s="66"/>
      <c r="AC118" s="60"/>
      <c r="AD118" s="92"/>
      <c r="AF118" s="97"/>
      <c r="AG118" s="98"/>
      <c r="AH118" s="98"/>
      <c r="AI118" s="98"/>
      <c r="AJ118" s="162"/>
      <c r="AL118" s="97"/>
      <c r="AM118" s="98"/>
      <c r="AN118" s="98"/>
      <c r="AO118" s="98"/>
      <c r="AP118" s="98"/>
      <c r="AQ118" s="98"/>
      <c r="AR118" s="98"/>
      <c r="AS118" s="98"/>
      <c r="AT118" s="98"/>
      <c r="AU118" s="98"/>
      <c r="AV118" s="98"/>
      <c r="AW118" s="98"/>
      <c r="AX118" s="98"/>
      <c r="AY118" s="98"/>
      <c r="AZ118" s="98"/>
      <c r="BA118" s="98"/>
      <c r="BB118" s="98"/>
      <c r="BC118" s="98"/>
      <c r="BD118" s="98"/>
      <c r="BE118" s="98"/>
      <c r="BF118" s="98"/>
      <c r="BG118" s="98"/>
      <c r="BH118" s="98"/>
      <c r="BI118" s="98"/>
      <c r="BJ118" s="98"/>
      <c r="BK118" s="98"/>
      <c r="BL118" s="98"/>
      <c r="BM118" s="98"/>
      <c r="BN118" s="98"/>
      <c r="BO118" s="98"/>
      <c r="BP118" s="98"/>
      <c r="BQ118" s="98"/>
      <c r="BR118" s="162"/>
      <c r="BS118" s="71"/>
      <c r="BT118" s="100"/>
      <c r="BU118" s="63"/>
      <c r="BV118" s="67"/>
    </row>
    <row r="119" spans="2:74" ht="8.5" customHeight="1" thickTop="1" x14ac:dyDescent="0.2">
      <c r="B119" s="41"/>
      <c r="C119" s="116"/>
      <c r="D119" s="129"/>
      <c r="E119" s="130"/>
      <c r="F119" s="108"/>
      <c r="G119" s="131"/>
      <c r="H119" s="120"/>
      <c r="I119" s="143"/>
      <c r="J119" s="120"/>
      <c r="K119" s="116"/>
      <c r="L119" s="108"/>
      <c r="M119" s="108"/>
      <c r="N119" s="108"/>
      <c r="O119" s="131"/>
      <c r="P119" s="108"/>
      <c r="Q119" s="148"/>
      <c r="R119" s="149"/>
      <c r="S119" s="120"/>
      <c r="T119" s="107" t="str">
        <f t="shared" ref="T119" si="298">IF(U120="","",1)</f>
        <v/>
      </c>
      <c r="U119" s="108" t="str">
        <f t="shared" ref="U119" si="299">IF(U120="","",1)</f>
        <v/>
      </c>
      <c r="V119" s="109" t="str">
        <f t="shared" ref="V119" si="300">IF(U120="","",1)</f>
        <v/>
      </c>
      <c r="W119" s="120"/>
      <c r="X119" s="130"/>
      <c r="Y119" s="131"/>
      <c r="Z119" s="46"/>
      <c r="AB119" s="50"/>
      <c r="AC119" s="23"/>
      <c r="AD119" s="78"/>
      <c r="AF119" s="79"/>
      <c r="AG119" s="80"/>
      <c r="AH119" s="80"/>
      <c r="AI119" s="81"/>
      <c r="AJ119" s="82"/>
      <c r="AL119" s="87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8"/>
      <c r="BJ119" s="88"/>
      <c r="BK119" s="88"/>
      <c r="BL119" s="88"/>
      <c r="BM119" s="88"/>
      <c r="BN119" s="88"/>
      <c r="BO119" s="88"/>
      <c r="BP119" s="88"/>
      <c r="BQ119" s="88"/>
      <c r="BR119" s="89"/>
      <c r="BS119" s="70"/>
      <c r="BT119" s="78"/>
      <c r="BU119" s="24"/>
      <c r="BV119" s="56"/>
    </row>
    <row r="120" spans="2:74" x14ac:dyDescent="0.2">
      <c r="B120" s="41"/>
      <c r="C120" s="116">
        <v>26</v>
      </c>
      <c r="D120" s="129" t="str">
        <f t="shared" si="212"/>
        <v/>
      </c>
      <c r="E120" s="130"/>
      <c r="F120" s="108" t="str">
        <f t="shared" si="213"/>
        <v/>
      </c>
      <c r="G120" s="131" t="str">
        <f t="shared" si="214"/>
        <v/>
      </c>
      <c r="H120" s="120"/>
      <c r="I120" s="143"/>
      <c r="J120" s="145" t="s">
        <v>32</v>
      </c>
      <c r="K120" s="116" t="str">
        <f>IFERROR(LARGE((AL120:BR120),1),"")</f>
        <v/>
      </c>
      <c r="L120" s="108" t="str">
        <f>IFERROR(LARGE((AL120:BR120),2),"")</f>
        <v/>
      </c>
      <c r="M120" s="108" t="str">
        <f>IFERROR(LARGE((AL120:BR120),3),"")</f>
        <v/>
      </c>
      <c r="N120" s="108" t="str">
        <f>IFERROR(LARGE((AL120:BR120),4),"")</f>
        <v/>
      </c>
      <c r="O120" s="131" t="str">
        <f>IFERROR(LARGE((AL120:BR120),5),"")</f>
        <v/>
      </c>
      <c r="P120" s="108"/>
      <c r="Q120" s="148" t="str">
        <f t="shared" si="215"/>
        <v/>
      </c>
      <c r="R120" s="149" t="str">
        <f t="shared" si="216"/>
        <v/>
      </c>
      <c r="S120" s="120"/>
      <c r="T120" s="107" t="str">
        <f t="shared" ref="T120" si="301">IF(U120="","",1)</f>
        <v/>
      </c>
      <c r="U120" s="110" t="str">
        <f t="shared" ref="U120" si="302">IF(SUM(Q120:R120)=0,"",SUM(Q120:R120))</f>
        <v/>
      </c>
      <c r="V120" s="109" t="str">
        <f t="shared" ref="V120" si="303">IF(U120="","",1)</f>
        <v/>
      </c>
      <c r="W120" s="120"/>
      <c r="X120" s="130" t="str">
        <f t="shared" si="201"/>
        <v/>
      </c>
      <c r="Y120" s="131"/>
      <c r="Z120" s="46"/>
      <c r="AB120" s="50"/>
      <c r="AC120" s="23">
        <v>26</v>
      </c>
      <c r="AD120" s="32" t="s">
        <v>40</v>
      </c>
      <c r="AF120" s="23"/>
      <c r="AG120" s="1"/>
      <c r="AH120" s="1"/>
      <c r="AI120" s="1"/>
      <c r="AJ120" s="24"/>
      <c r="AK120" s="69"/>
      <c r="AL120" s="161" t="s">
        <v>32</v>
      </c>
      <c r="AM120" s="161" t="s">
        <v>32</v>
      </c>
      <c r="AN120" s="161" t="s">
        <v>32</v>
      </c>
      <c r="AO120" s="161" t="s">
        <v>32</v>
      </c>
      <c r="AP120" s="161" t="s">
        <v>32</v>
      </c>
      <c r="AQ120" s="161" t="s">
        <v>32</v>
      </c>
      <c r="AR120" s="161" t="s">
        <v>32</v>
      </c>
      <c r="AS120" s="161" t="s">
        <v>32</v>
      </c>
      <c r="AT120" s="161" t="s">
        <v>32</v>
      </c>
      <c r="AU120" s="161" t="s">
        <v>32</v>
      </c>
      <c r="AV120" s="161" t="s">
        <v>32</v>
      </c>
      <c r="AW120" s="161" t="s">
        <v>32</v>
      </c>
      <c r="AX120" s="161" t="s">
        <v>32</v>
      </c>
      <c r="AY120" s="161" t="s">
        <v>32</v>
      </c>
      <c r="AZ120" s="161" t="s">
        <v>32</v>
      </c>
      <c r="BA120" s="161" t="s">
        <v>32</v>
      </c>
      <c r="BB120" s="161" t="s">
        <v>32</v>
      </c>
      <c r="BC120" s="161" t="s">
        <v>32</v>
      </c>
      <c r="BD120" s="161" t="s">
        <v>32</v>
      </c>
      <c r="BE120" s="161" t="s">
        <v>32</v>
      </c>
      <c r="BF120" s="161" t="s">
        <v>32</v>
      </c>
      <c r="BG120" s="161" t="s">
        <v>32</v>
      </c>
      <c r="BH120" s="161" t="s">
        <v>32</v>
      </c>
      <c r="BI120" s="161" t="s">
        <v>32</v>
      </c>
      <c r="BJ120" s="161" t="s">
        <v>32</v>
      </c>
      <c r="BK120" s="161" t="s">
        <v>32</v>
      </c>
      <c r="BL120" s="161" t="s">
        <v>32</v>
      </c>
      <c r="BM120" s="161" t="s">
        <v>32</v>
      </c>
      <c r="BN120" s="161" t="s">
        <v>32</v>
      </c>
      <c r="BO120" s="161" t="s">
        <v>32</v>
      </c>
      <c r="BP120" s="161" t="s">
        <v>32</v>
      </c>
      <c r="BQ120" s="161" t="s">
        <v>32</v>
      </c>
      <c r="BR120" s="161" t="s">
        <v>32</v>
      </c>
      <c r="BS120" s="70"/>
      <c r="BT120" s="32" t="str">
        <f t="shared" si="202"/>
        <v/>
      </c>
      <c r="BU120" s="24">
        <v>26</v>
      </c>
      <c r="BV120" s="56"/>
    </row>
    <row r="121" spans="2:74" x14ac:dyDescent="0.2">
      <c r="B121" s="41"/>
      <c r="C121" s="116"/>
      <c r="D121" s="129"/>
      <c r="E121" s="130"/>
      <c r="F121" s="108"/>
      <c r="G121" s="131"/>
      <c r="H121" s="120"/>
      <c r="I121" s="143" t="str">
        <f>IF(SUM(AF121:AJ121)=0,"",SUM(AF121:AJ121))</f>
        <v/>
      </c>
      <c r="J121" s="145" t="s">
        <v>42</v>
      </c>
      <c r="K121" s="116" t="str">
        <f>IFERROR(LARGE((AL121:BR121),1),"")</f>
        <v/>
      </c>
      <c r="L121" s="108" t="str">
        <f>IFERROR(LARGE((AL121:BR121),2),"")</f>
        <v/>
      </c>
      <c r="M121" s="108" t="str">
        <f>IFERROR(LARGE((AL121:BR121),3),"")</f>
        <v/>
      </c>
      <c r="N121" s="108" t="str">
        <f>IFERROR(LARGE((AL121:BR121),4),"")</f>
        <v/>
      </c>
      <c r="O121" s="131" t="str">
        <f>IFERROR(LARGE((AL121:BR121),5),"")</f>
        <v/>
      </c>
      <c r="P121" s="108"/>
      <c r="Q121" s="148"/>
      <c r="R121" s="149"/>
      <c r="S121" s="120"/>
      <c r="T121" s="107" t="str">
        <f t="shared" ref="T121" si="304">IF(U120="","",1)</f>
        <v/>
      </c>
      <c r="U121" s="111" t="str">
        <f t="shared" ref="U121" si="305">IF(U120="","",1)</f>
        <v/>
      </c>
      <c r="V121" s="109" t="str">
        <f t="shared" ref="V121" si="306">IF(U120="","",1)</f>
        <v/>
      </c>
      <c r="W121" s="120"/>
      <c r="X121" s="130"/>
      <c r="Y121" s="131"/>
      <c r="Z121" s="46"/>
      <c r="AB121" s="50"/>
      <c r="AC121" s="23"/>
      <c r="AD121" s="32"/>
      <c r="AF121" s="23" t="s">
        <v>42</v>
      </c>
      <c r="AG121" s="1" t="s">
        <v>42</v>
      </c>
      <c r="AH121" s="1" t="s">
        <v>42</v>
      </c>
      <c r="AI121" s="1" t="s">
        <v>42</v>
      </c>
      <c r="AJ121" s="24" t="s">
        <v>42</v>
      </c>
      <c r="AK121" s="69"/>
      <c r="AL121" s="23" t="s">
        <v>42</v>
      </c>
      <c r="AM121" s="23" t="s">
        <v>42</v>
      </c>
      <c r="AN121" s="23" t="s">
        <v>42</v>
      </c>
      <c r="AO121" s="23" t="s">
        <v>42</v>
      </c>
      <c r="AP121" s="23" t="s">
        <v>42</v>
      </c>
      <c r="AQ121" s="23" t="s">
        <v>42</v>
      </c>
      <c r="AR121" s="23" t="s">
        <v>42</v>
      </c>
      <c r="AS121" s="23" t="s">
        <v>42</v>
      </c>
      <c r="AT121" s="23" t="s">
        <v>42</v>
      </c>
      <c r="AU121" s="23" t="s">
        <v>42</v>
      </c>
      <c r="AV121" s="23" t="s">
        <v>42</v>
      </c>
      <c r="AW121" s="23" t="s">
        <v>42</v>
      </c>
      <c r="AX121" s="23" t="s">
        <v>42</v>
      </c>
      <c r="AY121" s="23" t="s">
        <v>42</v>
      </c>
      <c r="AZ121" s="23" t="s">
        <v>42</v>
      </c>
      <c r="BA121" s="23" t="s">
        <v>42</v>
      </c>
      <c r="BB121" s="23" t="s">
        <v>42</v>
      </c>
      <c r="BC121" s="23" t="s">
        <v>42</v>
      </c>
      <c r="BD121" s="23" t="s">
        <v>42</v>
      </c>
      <c r="BE121" s="23" t="s">
        <v>42</v>
      </c>
      <c r="BF121" s="23" t="s">
        <v>42</v>
      </c>
      <c r="BG121" s="23" t="s">
        <v>42</v>
      </c>
      <c r="BH121" s="23" t="s">
        <v>42</v>
      </c>
      <c r="BI121" s="23" t="s">
        <v>42</v>
      </c>
      <c r="BJ121" s="23" t="s">
        <v>42</v>
      </c>
      <c r="BK121" s="23" t="s">
        <v>42</v>
      </c>
      <c r="BL121" s="23" t="s">
        <v>42</v>
      </c>
      <c r="BM121" s="23" t="s">
        <v>42</v>
      </c>
      <c r="BN121" s="23" t="s">
        <v>42</v>
      </c>
      <c r="BO121" s="23" t="s">
        <v>42</v>
      </c>
      <c r="BP121" s="23" t="s">
        <v>42</v>
      </c>
      <c r="BQ121" s="23" t="s">
        <v>42</v>
      </c>
      <c r="BR121" s="23" t="s">
        <v>42</v>
      </c>
      <c r="BS121" s="70"/>
      <c r="BT121" s="32"/>
      <c r="BU121" s="24"/>
      <c r="BV121" s="56"/>
    </row>
    <row r="122" spans="2:74" s="62" customFormat="1" ht="8.5" customHeight="1" thickBot="1" x14ac:dyDescent="0.25">
      <c r="B122" s="65"/>
      <c r="C122" s="118"/>
      <c r="D122" s="132"/>
      <c r="E122" s="133"/>
      <c r="F122" s="167"/>
      <c r="G122" s="134"/>
      <c r="H122" s="146"/>
      <c r="I122" s="147"/>
      <c r="J122" s="146"/>
      <c r="K122" s="150"/>
      <c r="L122" s="113"/>
      <c r="M122" s="113"/>
      <c r="N122" s="113"/>
      <c r="O122" s="151"/>
      <c r="P122" s="146"/>
      <c r="Q122" s="152"/>
      <c r="R122" s="153"/>
      <c r="S122" s="146"/>
      <c r="T122" s="112" t="str">
        <f t="shared" ref="T122" si="307">IF(U120="","",1)</f>
        <v/>
      </c>
      <c r="U122" s="113" t="str">
        <f t="shared" ref="U122" si="308">IF(U120="","",1)</f>
        <v/>
      </c>
      <c r="V122" s="114" t="str">
        <f t="shared" ref="V122" si="309">IF(U120="","",1)</f>
        <v/>
      </c>
      <c r="W122" s="146"/>
      <c r="X122" s="132"/>
      <c r="Y122" s="159"/>
      <c r="Z122" s="64"/>
      <c r="AB122" s="66"/>
      <c r="AC122" s="60"/>
      <c r="AD122" s="83"/>
      <c r="AF122" s="104"/>
      <c r="AG122" s="105"/>
      <c r="AH122" s="105"/>
      <c r="AI122" s="105"/>
      <c r="AJ122" s="106"/>
      <c r="AL122" s="104"/>
      <c r="AM122" s="105"/>
      <c r="AN122" s="105"/>
      <c r="AO122" s="105"/>
      <c r="AP122" s="105"/>
      <c r="AQ122" s="105"/>
      <c r="AR122" s="105"/>
      <c r="AS122" s="105"/>
      <c r="AT122" s="105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6"/>
      <c r="BS122" s="71"/>
      <c r="BT122" s="90"/>
      <c r="BU122" s="63"/>
      <c r="BV122" s="67"/>
    </row>
    <row r="123" spans="2:74" ht="8.5" customHeight="1" thickTop="1" x14ac:dyDescent="0.2">
      <c r="B123" s="41"/>
      <c r="C123" s="116"/>
      <c r="D123" s="129"/>
      <c r="E123" s="130"/>
      <c r="F123" s="108"/>
      <c r="G123" s="131"/>
      <c r="H123" s="120"/>
      <c r="I123" s="143"/>
      <c r="J123" s="120"/>
      <c r="K123" s="116"/>
      <c r="L123" s="108"/>
      <c r="M123" s="108"/>
      <c r="N123" s="108"/>
      <c r="O123" s="131"/>
      <c r="P123" s="108"/>
      <c r="Q123" s="148"/>
      <c r="R123" s="149"/>
      <c r="S123" s="120"/>
      <c r="T123" s="107" t="str">
        <f t="shared" ref="T123" si="310">IF(U124="","",1)</f>
        <v/>
      </c>
      <c r="U123" s="108" t="str">
        <f t="shared" ref="U123" si="311">IF(U124="","",1)</f>
        <v/>
      </c>
      <c r="V123" s="109" t="str">
        <f t="shared" ref="V123" si="312">IF(U124="","",1)</f>
        <v/>
      </c>
      <c r="W123" s="120"/>
      <c r="X123" s="130"/>
      <c r="Y123" s="131"/>
      <c r="Z123" s="46"/>
      <c r="AB123" s="50"/>
      <c r="AC123" s="23"/>
      <c r="AD123" s="93"/>
      <c r="AF123" s="94"/>
      <c r="AG123" s="95"/>
      <c r="AH123" s="95"/>
      <c r="AI123" s="95"/>
      <c r="AJ123" s="96"/>
      <c r="AL123" s="94"/>
      <c r="AM123" s="95"/>
      <c r="AN123" s="95"/>
      <c r="AO123" s="95"/>
      <c r="AP123" s="95"/>
      <c r="AQ123" s="95"/>
      <c r="AR123" s="95"/>
      <c r="AS123" s="95"/>
      <c r="AT123" s="95"/>
      <c r="AU123" s="95"/>
      <c r="AV123" s="95"/>
      <c r="AW123" s="95"/>
      <c r="AX123" s="95"/>
      <c r="AY123" s="95"/>
      <c r="AZ123" s="95"/>
      <c r="BA123" s="95"/>
      <c r="BB123" s="95"/>
      <c r="BC123" s="95"/>
      <c r="BD123" s="95"/>
      <c r="BE123" s="95"/>
      <c r="BF123" s="95"/>
      <c r="BG123" s="95"/>
      <c r="BH123" s="95"/>
      <c r="BI123" s="99"/>
      <c r="BJ123" s="99"/>
      <c r="BK123" s="99"/>
      <c r="BL123" s="99"/>
      <c r="BM123" s="99"/>
      <c r="BN123" s="99"/>
      <c r="BO123" s="99"/>
      <c r="BP123" s="99"/>
      <c r="BQ123" s="99"/>
      <c r="BR123" s="96"/>
      <c r="BS123" s="70"/>
      <c r="BT123" s="93"/>
      <c r="BU123" s="24"/>
      <c r="BV123" s="56"/>
    </row>
    <row r="124" spans="2:74" x14ac:dyDescent="0.2">
      <c r="B124" s="41"/>
      <c r="C124" s="116">
        <v>27</v>
      </c>
      <c r="D124" s="129" t="str">
        <f t="shared" si="212"/>
        <v/>
      </c>
      <c r="E124" s="130"/>
      <c r="F124" s="108" t="str">
        <f t="shared" si="213"/>
        <v/>
      </c>
      <c r="G124" s="131" t="str">
        <f t="shared" si="214"/>
        <v/>
      </c>
      <c r="H124" s="120"/>
      <c r="I124" s="143"/>
      <c r="J124" s="145" t="s">
        <v>32</v>
      </c>
      <c r="K124" s="116" t="str">
        <f>IFERROR(LARGE((AL124:BR124),1),"")</f>
        <v/>
      </c>
      <c r="L124" s="108" t="str">
        <f>IFERROR(LARGE((AL124:BR124),2),"")</f>
        <v/>
      </c>
      <c r="M124" s="108" t="str">
        <f>IFERROR(LARGE((AL124:BR124),3),"")</f>
        <v/>
      </c>
      <c r="N124" s="108" t="str">
        <f>IFERROR(LARGE((AL124:BR124),4),"")</f>
        <v/>
      </c>
      <c r="O124" s="131" t="str">
        <f>IFERROR(LARGE((AL124:BR124),5),"")</f>
        <v/>
      </c>
      <c r="P124" s="108"/>
      <c r="Q124" s="148" t="str">
        <f t="shared" si="215"/>
        <v/>
      </c>
      <c r="R124" s="149" t="str">
        <f t="shared" si="216"/>
        <v/>
      </c>
      <c r="S124" s="120"/>
      <c r="T124" s="107" t="str">
        <f t="shared" ref="T124" si="313">IF(U124="","",1)</f>
        <v/>
      </c>
      <c r="U124" s="110" t="str">
        <f t="shared" ref="U124" si="314">IF(SUM(Q124:R124)=0,"",SUM(Q124:R124))</f>
        <v/>
      </c>
      <c r="V124" s="109" t="str">
        <f t="shared" ref="V124" si="315">IF(U124="","",1)</f>
        <v/>
      </c>
      <c r="W124" s="120"/>
      <c r="X124" s="130" t="str">
        <f t="shared" si="201"/>
        <v/>
      </c>
      <c r="Y124" s="131"/>
      <c r="Z124" s="46"/>
      <c r="AB124" s="50"/>
      <c r="AC124" s="23">
        <v>27</v>
      </c>
      <c r="AD124" s="32" t="s">
        <v>40</v>
      </c>
      <c r="AF124" s="23"/>
      <c r="AG124" s="1"/>
      <c r="AH124" s="1"/>
      <c r="AI124" s="1"/>
      <c r="AJ124" s="24"/>
      <c r="AK124" s="69"/>
      <c r="AL124" s="161" t="s">
        <v>32</v>
      </c>
      <c r="AM124" s="161" t="s">
        <v>32</v>
      </c>
      <c r="AN124" s="161" t="s">
        <v>32</v>
      </c>
      <c r="AO124" s="161" t="s">
        <v>32</v>
      </c>
      <c r="AP124" s="161" t="s">
        <v>32</v>
      </c>
      <c r="AQ124" s="161" t="s">
        <v>32</v>
      </c>
      <c r="AR124" s="161" t="s">
        <v>32</v>
      </c>
      <c r="AS124" s="161" t="s">
        <v>32</v>
      </c>
      <c r="AT124" s="161" t="s">
        <v>32</v>
      </c>
      <c r="AU124" s="161" t="s">
        <v>32</v>
      </c>
      <c r="AV124" s="161" t="s">
        <v>32</v>
      </c>
      <c r="AW124" s="161" t="s">
        <v>32</v>
      </c>
      <c r="AX124" s="161" t="s">
        <v>32</v>
      </c>
      <c r="AY124" s="161" t="s">
        <v>32</v>
      </c>
      <c r="AZ124" s="161" t="s">
        <v>32</v>
      </c>
      <c r="BA124" s="161" t="s">
        <v>32</v>
      </c>
      <c r="BB124" s="161" t="s">
        <v>32</v>
      </c>
      <c r="BC124" s="161" t="s">
        <v>32</v>
      </c>
      <c r="BD124" s="161" t="s">
        <v>32</v>
      </c>
      <c r="BE124" s="161" t="s">
        <v>32</v>
      </c>
      <c r="BF124" s="161" t="s">
        <v>32</v>
      </c>
      <c r="BG124" s="161" t="s">
        <v>32</v>
      </c>
      <c r="BH124" s="161" t="s">
        <v>32</v>
      </c>
      <c r="BI124" s="161" t="s">
        <v>32</v>
      </c>
      <c r="BJ124" s="161" t="s">
        <v>32</v>
      </c>
      <c r="BK124" s="161" t="s">
        <v>32</v>
      </c>
      <c r="BL124" s="161" t="s">
        <v>32</v>
      </c>
      <c r="BM124" s="161" t="s">
        <v>32</v>
      </c>
      <c r="BN124" s="161" t="s">
        <v>32</v>
      </c>
      <c r="BO124" s="161" t="s">
        <v>32</v>
      </c>
      <c r="BP124" s="161" t="s">
        <v>32</v>
      </c>
      <c r="BQ124" s="161" t="s">
        <v>32</v>
      </c>
      <c r="BR124" s="161" t="s">
        <v>32</v>
      </c>
      <c r="BS124" s="70"/>
      <c r="BT124" s="32" t="str">
        <f t="shared" si="202"/>
        <v/>
      </c>
      <c r="BU124" s="24">
        <v>27</v>
      </c>
      <c r="BV124" s="56"/>
    </row>
    <row r="125" spans="2:74" x14ac:dyDescent="0.2">
      <c r="B125" s="41"/>
      <c r="C125" s="116"/>
      <c r="D125" s="129"/>
      <c r="E125" s="130"/>
      <c r="F125" s="116"/>
      <c r="G125" s="131"/>
      <c r="H125" s="120"/>
      <c r="I125" s="143" t="str">
        <f>IF(SUM(AF125:AJ125)=0,"",SUM(AF125:AJ125))</f>
        <v/>
      </c>
      <c r="J125" s="145" t="s">
        <v>42</v>
      </c>
      <c r="K125" s="116" t="str">
        <f>IFERROR(LARGE((AL125:BR125),1),"")</f>
        <v/>
      </c>
      <c r="L125" s="108" t="str">
        <f>IFERROR(LARGE((AL125:BR125),2),"")</f>
        <v/>
      </c>
      <c r="M125" s="108" t="str">
        <f>IFERROR(LARGE((AL125:BR125),3),"")</f>
        <v/>
      </c>
      <c r="N125" s="108" t="str">
        <f>IFERROR(LARGE((AL125:BR125),4),"")</f>
        <v/>
      </c>
      <c r="O125" s="131" t="str">
        <f>IFERROR(LARGE((AL125:BR125),5),"")</f>
        <v/>
      </c>
      <c r="P125" s="108"/>
      <c r="Q125" s="148"/>
      <c r="R125" s="149"/>
      <c r="S125" s="120"/>
      <c r="T125" s="107" t="str">
        <f t="shared" ref="T125" si="316">IF(U124="","",1)</f>
        <v/>
      </c>
      <c r="U125" s="111" t="str">
        <f t="shared" ref="U125" si="317">IF(U124="","",1)</f>
        <v/>
      </c>
      <c r="V125" s="109" t="str">
        <f t="shared" ref="V125" si="318">IF(U124="","",1)</f>
        <v/>
      </c>
      <c r="W125" s="120"/>
      <c r="X125" s="130"/>
      <c r="Y125" s="131"/>
      <c r="Z125" s="46"/>
      <c r="AB125" s="50"/>
      <c r="AC125" s="23"/>
      <c r="AD125" s="32"/>
      <c r="AF125" s="23" t="s">
        <v>42</v>
      </c>
      <c r="AG125" s="1" t="s">
        <v>42</v>
      </c>
      <c r="AH125" s="1" t="s">
        <v>42</v>
      </c>
      <c r="AI125" s="1" t="s">
        <v>42</v>
      </c>
      <c r="AJ125" s="24" t="s">
        <v>42</v>
      </c>
      <c r="AK125" s="69"/>
      <c r="AL125" s="23" t="s">
        <v>42</v>
      </c>
      <c r="AM125" s="23" t="s">
        <v>42</v>
      </c>
      <c r="AN125" s="23" t="s">
        <v>42</v>
      </c>
      <c r="AO125" s="23" t="s">
        <v>42</v>
      </c>
      <c r="AP125" s="23" t="s">
        <v>42</v>
      </c>
      <c r="AQ125" s="23" t="s">
        <v>42</v>
      </c>
      <c r="AR125" s="23" t="s">
        <v>42</v>
      </c>
      <c r="AS125" s="23" t="s">
        <v>42</v>
      </c>
      <c r="AT125" s="23" t="s">
        <v>42</v>
      </c>
      <c r="AU125" s="23" t="s">
        <v>42</v>
      </c>
      <c r="AV125" s="23" t="s">
        <v>42</v>
      </c>
      <c r="AW125" s="23" t="s">
        <v>42</v>
      </c>
      <c r="AX125" s="23" t="s">
        <v>42</v>
      </c>
      <c r="AY125" s="23" t="s">
        <v>42</v>
      </c>
      <c r="AZ125" s="23" t="s">
        <v>42</v>
      </c>
      <c r="BA125" s="23" t="s">
        <v>42</v>
      </c>
      <c r="BB125" s="23" t="s">
        <v>42</v>
      </c>
      <c r="BC125" s="23" t="s">
        <v>42</v>
      </c>
      <c r="BD125" s="23" t="s">
        <v>42</v>
      </c>
      <c r="BE125" s="23" t="s">
        <v>42</v>
      </c>
      <c r="BF125" s="23" t="s">
        <v>42</v>
      </c>
      <c r="BG125" s="23" t="s">
        <v>42</v>
      </c>
      <c r="BH125" s="23" t="s">
        <v>42</v>
      </c>
      <c r="BI125" s="23" t="s">
        <v>42</v>
      </c>
      <c r="BJ125" s="23" t="s">
        <v>42</v>
      </c>
      <c r="BK125" s="23" t="s">
        <v>42</v>
      </c>
      <c r="BL125" s="23" t="s">
        <v>42</v>
      </c>
      <c r="BM125" s="23" t="s">
        <v>42</v>
      </c>
      <c r="BN125" s="23" t="s">
        <v>42</v>
      </c>
      <c r="BO125" s="23" t="s">
        <v>42</v>
      </c>
      <c r="BP125" s="23" t="s">
        <v>42</v>
      </c>
      <c r="BQ125" s="23" t="s">
        <v>42</v>
      </c>
      <c r="BR125" s="23" t="s">
        <v>42</v>
      </c>
      <c r="BS125" s="70"/>
      <c r="BT125" s="32"/>
      <c r="BU125" s="24"/>
      <c r="BV125" s="56"/>
    </row>
    <row r="126" spans="2:74" s="62" customFormat="1" ht="8.5" customHeight="1" thickBot="1" x14ac:dyDescent="0.25">
      <c r="B126" s="65"/>
      <c r="C126" s="118"/>
      <c r="D126" s="132"/>
      <c r="E126" s="133"/>
      <c r="F126" s="167"/>
      <c r="G126" s="134"/>
      <c r="H126" s="146"/>
      <c r="I126" s="147"/>
      <c r="J126" s="146"/>
      <c r="K126" s="150"/>
      <c r="L126" s="113"/>
      <c r="M126" s="113"/>
      <c r="N126" s="113"/>
      <c r="O126" s="151"/>
      <c r="P126" s="146"/>
      <c r="Q126" s="152"/>
      <c r="R126" s="153"/>
      <c r="S126" s="146"/>
      <c r="T126" s="112" t="str">
        <f t="shared" ref="T126" si="319">IF(U124="","",1)</f>
        <v/>
      </c>
      <c r="U126" s="113" t="str">
        <f t="shared" ref="U126" si="320">IF(U124="","",1)</f>
        <v/>
      </c>
      <c r="V126" s="114" t="str">
        <f t="shared" ref="V126" si="321">IF(U124="","",1)</f>
        <v/>
      </c>
      <c r="W126" s="146"/>
      <c r="X126" s="132"/>
      <c r="Y126" s="159"/>
      <c r="Z126" s="64"/>
      <c r="AB126" s="66"/>
      <c r="AC126" s="60"/>
      <c r="AD126" s="92"/>
      <c r="AF126" s="97"/>
      <c r="AG126" s="98"/>
      <c r="AH126" s="98"/>
      <c r="AI126" s="98"/>
      <c r="AJ126" s="162"/>
      <c r="AL126" s="97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  <c r="BK126" s="98"/>
      <c r="BL126" s="98"/>
      <c r="BM126" s="98"/>
      <c r="BN126" s="98"/>
      <c r="BO126" s="98"/>
      <c r="BP126" s="98"/>
      <c r="BQ126" s="98"/>
      <c r="BR126" s="162"/>
      <c r="BS126" s="71"/>
      <c r="BT126" s="100"/>
      <c r="BU126" s="63"/>
      <c r="BV126" s="67"/>
    </row>
    <row r="127" spans="2:74" ht="8.5" customHeight="1" thickTop="1" x14ac:dyDescent="0.2">
      <c r="B127" s="41"/>
      <c r="C127" s="116"/>
      <c r="D127" s="129"/>
      <c r="E127" s="130"/>
      <c r="F127" s="108"/>
      <c r="G127" s="131"/>
      <c r="H127" s="120"/>
      <c r="I127" s="143"/>
      <c r="J127" s="120"/>
      <c r="K127" s="116"/>
      <c r="L127" s="108"/>
      <c r="M127" s="108"/>
      <c r="N127" s="108"/>
      <c r="O127" s="131"/>
      <c r="P127" s="108"/>
      <c r="Q127" s="148"/>
      <c r="R127" s="149"/>
      <c r="S127" s="120"/>
      <c r="T127" s="107" t="str">
        <f t="shared" ref="T127" si="322">IF(U128="","",1)</f>
        <v/>
      </c>
      <c r="U127" s="108" t="str">
        <f t="shared" ref="U127" si="323">IF(U128="","",1)</f>
        <v/>
      </c>
      <c r="V127" s="109" t="str">
        <f t="shared" ref="V127" si="324">IF(U128="","",1)</f>
        <v/>
      </c>
      <c r="W127" s="120"/>
      <c r="X127" s="130"/>
      <c r="Y127" s="131"/>
      <c r="Z127" s="46"/>
      <c r="AB127" s="50"/>
      <c r="AC127" s="23"/>
      <c r="AD127" s="78"/>
      <c r="AF127" s="79"/>
      <c r="AG127" s="80"/>
      <c r="AH127" s="80"/>
      <c r="AI127" s="81"/>
      <c r="AJ127" s="82"/>
      <c r="AL127" s="87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8"/>
      <c r="BJ127" s="88"/>
      <c r="BK127" s="88"/>
      <c r="BL127" s="88"/>
      <c r="BM127" s="88"/>
      <c r="BN127" s="88"/>
      <c r="BO127" s="88"/>
      <c r="BP127" s="88"/>
      <c r="BQ127" s="88"/>
      <c r="BR127" s="89"/>
      <c r="BS127" s="70"/>
      <c r="BT127" s="78"/>
      <c r="BU127" s="24"/>
      <c r="BV127" s="56"/>
    </row>
    <row r="128" spans="2:74" x14ac:dyDescent="0.2">
      <c r="B128" s="41"/>
      <c r="C128" s="116">
        <v>28</v>
      </c>
      <c r="D128" s="129" t="str">
        <f t="shared" si="212"/>
        <v/>
      </c>
      <c r="E128" s="130"/>
      <c r="F128" s="108" t="str">
        <f t="shared" si="213"/>
        <v/>
      </c>
      <c r="G128" s="131" t="str">
        <f t="shared" si="214"/>
        <v/>
      </c>
      <c r="H128" s="120"/>
      <c r="I128" s="143"/>
      <c r="J128" s="145" t="s">
        <v>32</v>
      </c>
      <c r="K128" s="116" t="str">
        <f>IFERROR(LARGE((AL128:BR128),1),"")</f>
        <v/>
      </c>
      <c r="L128" s="108" t="str">
        <f>IFERROR(LARGE((AL128:BR128),2),"")</f>
        <v/>
      </c>
      <c r="M128" s="108" t="str">
        <f>IFERROR(LARGE((AL128:BR128),3),"")</f>
        <v/>
      </c>
      <c r="N128" s="108" t="str">
        <f>IFERROR(LARGE((AL128:BR128),4),"")</f>
        <v/>
      </c>
      <c r="O128" s="131" t="str">
        <f>IFERROR(LARGE((AL128:BR128),5),"")</f>
        <v/>
      </c>
      <c r="P128" s="108"/>
      <c r="Q128" s="148" t="str">
        <f t="shared" si="215"/>
        <v/>
      </c>
      <c r="R128" s="149" t="str">
        <f t="shared" si="216"/>
        <v/>
      </c>
      <c r="S128" s="120"/>
      <c r="T128" s="107" t="str">
        <f t="shared" ref="T128" si="325">IF(U128="","",1)</f>
        <v/>
      </c>
      <c r="U128" s="110" t="str">
        <f t="shared" ref="U128" si="326">IF(SUM(Q128:R128)=0,"",SUM(Q128:R128))</f>
        <v/>
      </c>
      <c r="V128" s="109" t="str">
        <f t="shared" ref="V128" si="327">IF(U128="","",1)</f>
        <v/>
      </c>
      <c r="W128" s="120"/>
      <c r="X128" s="130" t="str">
        <f t="shared" si="201"/>
        <v/>
      </c>
      <c r="Y128" s="131"/>
      <c r="Z128" s="46"/>
      <c r="AB128" s="50"/>
      <c r="AC128" s="23">
        <v>28</v>
      </c>
      <c r="AD128" s="32" t="s">
        <v>40</v>
      </c>
      <c r="AF128" s="23"/>
      <c r="AG128" s="1"/>
      <c r="AH128" s="1"/>
      <c r="AI128" s="1"/>
      <c r="AJ128" s="24"/>
      <c r="AK128" s="69"/>
      <c r="AL128" s="161" t="s">
        <v>32</v>
      </c>
      <c r="AM128" s="161" t="s">
        <v>32</v>
      </c>
      <c r="AN128" s="161" t="s">
        <v>32</v>
      </c>
      <c r="AO128" s="161" t="s">
        <v>32</v>
      </c>
      <c r="AP128" s="161" t="s">
        <v>32</v>
      </c>
      <c r="AQ128" s="161" t="s">
        <v>32</v>
      </c>
      <c r="AR128" s="161" t="s">
        <v>32</v>
      </c>
      <c r="AS128" s="161" t="s">
        <v>32</v>
      </c>
      <c r="AT128" s="161" t="s">
        <v>32</v>
      </c>
      <c r="AU128" s="161" t="s">
        <v>32</v>
      </c>
      <c r="AV128" s="161" t="s">
        <v>32</v>
      </c>
      <c r="AW128" s="161" t="s">
        <v>32</v>
      </c>
      <c r="AX128" s="161" t="s">
        <v>32</v>
      </c>
      <c r="AY128" s="161" t="s">
        <v>32</v>
      </c>
      <c r="AZ128" s="161" t="s">
        <v>32</v>
      </c>
      <c r="BA128" s="161" t="s">
        <v>32</v>
      </c>
      <c r="BB128" s="161" t="s">
        <v>32</v>
      </c>
      <c r="BC128" s="161" t="s">
        <v>32</v>
      </c>
      <c r="BD128" s="161" t="s">
        <v>32</v>
      </c>
      <c r="BE128" s="161" t="s">
        <v>32</v>
      </c>
      <c r="BF128" s="161" t="s">
        <v>32</v>
      </c>
      <c r="BG128" s="161" t="s">
        <v>32</v>
      </c>
      <c r="BH128" s="161" t="s">
        <v>32</v>
      </c>
      <c r="BI128" s="161" t="s">
        <v>32</v>
      </c>
      <c r="BJ128" s="161" t="s">
        <v>32</v>
      </c>
      <c r="BK128" s="161" t="s">
        <v>32</v>
      </c>
      <c r="BL128" s="161" t="s">
        <v>32</v>
      </c>
      <c r="BM128" s="161" t="s">
        <v>32</v>
      </c>
      <c r="BN128" s="161" t="s">
        <v>32</v>
      </c>
      <c r="BO128" s="161" t="s">
        <v>32</v>
      </c>
      <c r="BP128" s="161" t="s">
        <v>32</v>
      </c>
      <c r="BQ128" s="161" t="s">
        <v>32</v>
      </c>
      <c r="BR128" s="161" t="s">
        <v>32</v>
      </c>
      <c r="BS128" s="70"/>
      <c r="BT128" s="32" t="str">
        <f t="shared" si="202"/>
        <v/>
      </c>
      <c r="BU128" s="24">
        <v>28</v>
      </c>
      <c r="BV128" s="56"/>
    </row>
    <row r="129" spans="2:74" x14ac:dyDescent="0.2">
      <c r="B129" s="41"/>
      <c r="C129" s="116"/>
      <c r="D129" s="129"/>
      <c r="E129" s="130"/>
      <c r="F129" s="108"/>
      <c r="G129" s="131"/>
      <c r="H129" s="120"/>
      <c r="I129" s="143" t="str">
        <f>IF(SUM(AF129:AJ129)=0,"",SUM(AF129:AJ129))</f>
        <v/>
      </c>
      <c r="J129" s="145" t="s">
        <v>42</v>
      </c>
      <c r="K129" s="116" t="str">
        <f>IFERROR(LARGE((AL129:BR129),1),"")</f>
        <v/>
      </c>
      <c r="L129" s="108" t="str">
        <f>IFERROR(LARGE((AL129:BR129),2),"")</f>
        <v/>
      </c>
      <c r="M129" s="108" t="str">
        <f>IFERROR(LARGE((AL129:BR129),3),"")</f>
        <v/>
      </c>
      <c r="N129" s="108" t="str">
        <f>IFERROR(LARGE((AL129:BR129),4),"")</f>
        <v/>
      </c>
      <c r="O129" s="131" t="str">
        <f>IFERROR(LARGE((AL129:BR129),5),"")</f>
        <v/>
      </c>
      <c r="P129" s="108"/>
      <c r="Q129" s="148"/>
      <c r="R129" s="149"/>
      <c r="S129" s="120"/>
      <c r="T129" s="107" t="str">
        <f t="shared" ref="T129" si="328">IF(U128="","",1)</f>
        <v/>
      </c>
      <c r="U129" s="111" t="str">
        <f t="shared" ref="U129" si="329">IF(U128="","",1)</f>
        <v/>
      </c>
      <c r="V129" s="109" t="str">
        <f t="shared" ref="V129" si="330">IF(U128="","",1)</f>
        <v/>
      </c>
      <c r="W129" s="120"/>
      <c r="X129" s="130"/>
      <c r="Y129" s="131"/>
      <c r="Z129" s="46"/>
      <c r="AB129" s="50"/>
      <c r="AC129" s="23"/>
      <c r="AD129" s="32"/>
      <c r="AF129" s="23" t="s">
        <v>42</v>
      </c>
      <c r="AG129" s="1" t="s">
        <v>42</v>
      </c>
      <c r="AH129" s="1" t="s">
        <v>42</v>
      </c>
      <c r="AI129" s="1" t="s">
        <v>42</v>
      </c>
      <c r="AJ129" s="24" t="s">
        <v>42</v>
      </c>
      <c r="AK129" s="69"/>
      <c r="AL129" s="23" t="s">
        <v>42</v>
      </c>
      <c r="AM129" s="23" t="s">
        <v>42</v>
      </c>
      <c r="AN129" s="23" t="s">
        <v>42</v>
      </c>
      <c r="AO129" s="23" t="s">
        <v>42</v>
      </c>
      <c r="AP129" s="23" t="s">
        <v>42</v>
      </c>
      <c r="AQ129" s="23" t="s">
        <v>42</v>
      </c>
      <c r="AR129" s="23" t="s">
        <v>42</v>
      </c>
      <c r="AS129" s="23" t="s">
        <v>42</v>
      </c>
      <c r="AT129" s="23" t="s">
        <v>42</v>
      </c>
      <c r="AU129" s="23" t="s">
        <v>42</v>
      </c>
      <c r="AV129" s="23" t="s">
        <v>42</v>
      </c>
      <c r="AW129" s="23" t="s">
        <v>42</v>
      </c>
      <c r="AX129" s="23" t="s">
        <v>42</v>
      </c>
      <c r="AY129" s="23" t="s">
        <v>42</v>
      </c>
      <c r="AZ129" s="23" t="s">
        <v>42</v>
      </c>
      <c r="BA129" s="23" t="s">
        <v>42</v>
      </c>
      <c r="BB129" s="23" t="s">
        <v>42</v>
      </c>
      <c r="BC129" s="23" t="s">
        <v>42</v>
      </c>
      <c r="BD129" s="23" t="s">
        <v>42</v>
      </c>
      <c r="BE129" s="23" t="s">
        <v>42</v>
      </c>
      <c r="BF129" s="23" t="s">
        <v>42</v>
      </c>
      <c r="BG129" s="23" t="s">
        <v>42</v>
      </c>
      <c r="BH129" s="23" t="s">
        <v>42</v>
      </c>
      <c r="BI129" s="23" t="s">
        <v>42</v>
      </c>
      <c r="BJ129" s="23" t="s">
        <v>42</v>
      </c>
      <c r="BK129" s="23" t="s">
        <v>42</v>
      </c>
      <c r="BL129" s="23" t="s">
        <v>42</v>
      </c>
      <c r="BM129" s="23" t="s">
        <v>42</v>
      </c>
      <c r="BN129" s="23" t="s">
        <v>42</v>
      </c>
      <c r="BO129" s="23" t="s">
        <v>42</v>
      </c>
      <c r="BP129" s="23" t="s">
        <v>42</v>
      </c>
      <c r="BQ129" s="23" t="s">
        <v>42</v>
      </c>
      <c r="BR129" s="23" t="s">
        <v>42</v>
      </c>
      <c r="BS129" s="70"/>
      <c r="BT129" s="32"/>
      <c r="BU129" s="24"/>
      <c r="BV129" s="56"/>
    </row>
    <row r="130" spans="2:74" s="62" customFormat="1" ht="8.5" customHeight="1" thickBot="1" x14ac:dyDescent="0.25">
      <c r="B130" s="65"/>
      <c r="C130" s="118"/>
      <c r="D130" s="132"/>
      <c r="E130" s="133"/>
      <c r="F130" s="167"/>
      <c r="G130" s="134"/>
      <c r="H130" s="146"/>
      <c r="I130" s="147"/>
      <c r="J130" s="146"/>
      <c r="K130" s="150"/>
      <c r="L130" s="113"/>
      <c r="M130" s="113"/>
      <c r="N130" s="113"/>
      <c r="O130" s="151"/>
      <c r="P130" s="146"/>
      <c r="Q130" s="152"/>
      <c r="R130" s="153"/>
      <c r="S130" s="146"/>
      <c r="T130" s="112" t="str">
        <f t="shared" ref="T130" si="331">IF(U128="","",1)</f>
        <v/>
      </c>
      <c r="U130" s="113" t="str">
        <f t="shared" ref="U130" si="332">IF(U128="","",1)</f>
        <v/>
      </c>
      <c r="V130" s="114" t="str">
        <f t="shared" ref="V130" si="333">IF(U128="","",1)</f>
        <v/>
      </c>
      <c r="W130" s="146"/>
      <c r="X130" s="132"/>
      <c r="Y130" s="159"/>
      <c r="Z130" s="64"/>
      <c r="AB130" s="66"/>
      <c r="AC130" s="60"/>
      <c r="AD130" s="83"/>
      <c r="AF130" s="104"/>
      <c r="AG130" s="105"/>
      <c r="AH130" s="105"/>
      <c r="AI130" s="105"/>
      <c r="AJ130" s="106"/>
      <c r="AL130" s="104"/>
      <c r="AM130" s="105"/>
      <c r="AN130" s="105"/>
      <c r="AO130" s="105"/>
      <c r="AP130" s="105"/>
      <c r="AQ130" s="105"/>
      <c r="AR130" s="105"/>
      <c r="AS130" s="105"/>
      <c r="AT130" s="105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6"/>
      <c r="BS130" s="71"/>
      <c r="BT130" s="90"/>
      <c r="BU130" s="63"/>
      <c r="BV130" s="67"/>
    </row>
    <row r="131" spans="2:74" ht="8.5" customHeight="1" thickTop="1" x14ac:dyDescent="0.2">
      <c r="B131" s="41"/>
      <c r="C131" s="116"/>
      <c r="D131" s="129"/>
      <c r="E131" s="130"/>
      <c r="F131" s="108"/>
      <c r="G131" s="131"/>
      <c r="H131" s="120"/>
      <c r="I131" s="143"/>
      <c r="J131" s="120"/>
      <c r="K131" s="116"/>
      <c r="L131" s="108"/>
      <c r="M131" s="108"/>
      <c r="N131" s="108"/>
      <c r="O131" s="131"/>
      <c r="P131" s="108"/>
      <c r="Q131" s="148"/>
      <c r="R131" s="149"/>
      <c r="S131" s="120"/>
      <c r="T131" s="107" t="str">
        <f t="shared" ref="T131" si="334">IF(U132="","",1)</f>
        <v/>
      </c>
      <c r="U131" s="108" t="str">
        <f t="shared" ref="U131" si="335">IF(U132="","",1)</f>
        <v/>
      </c>
      <c r="V131" s="109" t="str">
        <f t="shared" ref="V131" si="336">IF(U132="","",1)</f>
        <v/>
      </c>
      <c r="W131" s="120"/>
      <c r="X131" s="130"/>
      <c r="Y131" s="131"/>
      <c r="Z131" s="46"/>
      <c r="AB131" s="50"/>
      <c r="AC131" s="23"/>
      <c r="AD131" s="93"/>
      <c r="AF131" s="94"/>
      <c r="AG131" s="95"/>
      <c r="AH131" s="95"/>
      <c r="AI131" s="95"/>
      <c r="AJ131" s="96"/>
      <c r="AL131" s="94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9"/>
      <c r="BJ131" s="99"/>
      <c r="BK131" s="99"/>
      <c r="BL131" s="99"/>
      <c r="BM131" s="99"/>
      <c r="BN131" s="99"/>
      <c r="BO131" s="99"/>
      <c r="BP131" s="99"/>
      <c r="BQ131" s="99"/>
      <c r="BR131" s="96"/>
      <c r="BS131" s="70"/>
      <c r="BT131" s="93"/>
      <c r="BU131" s="24"/>
      <c r="BV131" s="56"/>
    </row>
    <row r="132" spans="2:74" x14ac:dyDescent="0.2">
      <c r="B132" s="41"/>
      <c r="C132" s="116">
        <v>29</v>
      </c>
      <c r="D132" s="129" t="str">
        <f t="shared" si="212"/>
        <v/>
      </c>
      <c r="E132" s="130"/>
      <c r="F132" s="108" t="str">
        <f t="shared" si="213"/>
        <v/>
      </c>
      <c r="G132" s="131" t="str">
        <f t="shared" si="214"/>
        <v/>
      </c>
      <c r="H132" s="120"/>
      <c r="I132" s="143"/>
      <c r="J132" s="145" t="s">
        <v>32</v>
      </c>
      <c r="K132" s="116" t="str">
        <f>IFERROR(LARGE((AL132:BR132),1),"")</f>
        <v/>
      </c>
      <c r="L132" s="108" t="str">
        <f>IFERROR(LARGE((AL132:BR132),2),"")</f>
        <v/>
      </c>
      <c r="M132" s="108" t="str">
        <f>IFERROR(LARGE((AL132:BR132),3),"")</f>
        <v/>
      </c>
      <c r="N132" s="108" t="str">
        <f>IFERROR(LARGE((AL132:BR132),4),"")</f>
        <v/>
      </c>
      <c r="O132" s="131" t="str">
        <f>IFERROR(LARGE((AL132:BR132),5),"")</f>
        <v/>
      </c>
      <c r="P132" s="108"/>
      <c r="Q132" s="148" t="str">
        <f t="shared" si="215"/>
        <v/>
      </c>
      <c r="R132" s="149" t="str">
        <f t="shared" si="216"/>
        <v/>
      </c>
      <c r="S132" s="120"/>
      <c r="T132" s="107" t="str">
        <f t="shared" ref="T132" si="337">IF(U132="","",1)</f>
        <v/>
      </c>
      <c r="U132" s="110" t="str">
        <f t="shared" ref="U132" si="338">IF(SUM(Q132:R132)=0,"",SUM(Q132:R132))</f>
        <v/>
      </c>
      <c r="V132" s="109" t="str">
        <f t="shared" ref="V132" si="339">IF(U132="","",1)</f>
        <v/>
      </c>
      <c r="W132" s="120"/>
      <c r="X132" s="130" t="str">
        <f t="shared" si="201"/>
        <v/>
      </c>
      <c r="Y132" s="131"/>
      <c r="Z132" s="46"/>
      <c r="AB132" s="50"/>
      <c r="AC132" s="23">
        <v>29</v>
      </c>
      <c r="AD132" s="32" t="s">
        <v>40</v>
      </c>
      <c r="AF132" s="23"/>
      <c r="AG132" s="1"/>
      <c r="AH132" s="1"/>
      <c r="AI132" s="1"/>
      <c r="AJ132" s="24"/>
      <c r="AK132" s="69"/>
      <c r="AL132" s="161" t="s">
        <v>32</v>
      </c>
      <c r="AM132" s="161" t="s">
        <v>32</v>
      </c>
      <c r="AN132" s="161" t="s">
        <v>32</v>
      </c>
      <c r="AO132" s="161" t="s">
        <v>32</v>
      </c>
      <c r="AP132" s="161" t="s">
        <v>32</v>
      </c>
      <c r="AQ132" s="161" t="s">
        <v>32</v>
      </c>
      <c r="AR132" s="161" t="s">
        <v>32</v>
      </c>
      <c r="AS132" s="161" t="s">
        <v>32</v>
      </c>
      <c r="AT132" s="161" t="s">
        <v>32</v>
      </c>
      <c r="AU132" s="161" t="s">
        <v>32</v>
      </c>
      <c r="AV132" s="161" t="s">
        <v>32</v>
      </c>
      <c r="AW132" s="161" t="s">
        <v>32</v>
      </c>
      <c r="AX132" s="161" t="s">
        <v>32</v>
      </c>
      <c r="AY132" s="161" t="s">
        <v>32</v>
      </c>
      <c r="AZ132" s="161" t="s">
        <v>32</v>
      </c>
      <c r="BA132" s="161" t="s">
        <v>32</v>
      </c>
      <c r="BB132" s="161" t="s">
        <v>32</v>
      </c>
      <c r="BC132" s="161" t="s">
        <v>32</v>
      </c>
      <c r="BD132" s="161" t="s">
        <v>32</v>
      </c>
      <c r="BE132" s="161" t="s">
        <v>32</v>
      </c>
      <c r="BF132" s="161" t="s">
        <v>32</v>
      </c>
      <c r="BG132" s="161" t="s">
        <v>32</v>
      </c>
      <c r="BH132" s="161" t="s">
        <v>32</v>
      </c>
      <c r="BI132" s="161" t="s">
        <v>32</v>
      </c>
      <c r="BJ132" s="161" t="s">
        <v>32</v>
      </c>
      <c r="BK132" s="161" t="s">
        <v>32</v>
      </c>
      <c r="BL132" s="161" t="s">
        <v>32</v>
      </c>
      <c r="BM132" s="161" t="s">
        <v>32</v>
      </c>
      <c r="BN132" s="161" t="s">
        <v>32</v>
      </c>
      <c r="BO132" s="161" t="s">
        <v>32</v>
      </c>
      <c r="BP132" s="161" t="s">
        <v>32</v>
      </c>
      <c r="BQ132" s="161" t="s">
        <v>32</v>
      </c>
      <c r="BR132" s="161" t="s">
        <v>32</v>
      </c>
      <c r="BS132" s="70"/>
      <c r="BT132" s="32" t="str">
        <f t="shared" si="202"/>
        <v/>
      </c>
      <c r="BU132" s="24">
        <v>29</v>
      </c>
      <c r="BV132" s="56"/>
    </row>
    <row r="133" spans="2:74" x14ac:dyDescent="0.2">
      <c r="B133" s="41"/>
      <c r="C133" s="116"/>
      <c r="D133" s="129"/>
      <c r="E133" s="130"/>
      <c r="F133" s="108"/>
      <c r="G133" s="131"/>
      <c r="H133" s="120"/>
      <c r="I133" s="143" t="str">
        <f>IF(SUM(AF133:AJ133)=0,"",SUM(AF133:AJ133))</f>
        <v/>
      </c>
      <c r="J133" s="145" t="s">
        <v>42</v>
      </c>
      <c r="K133" s="116" t="str">
        <f>IFERROR(LARGE((AL133:BR133),1),"")</f>
        <v/>
      </c>
      <c r="L133" s="108" t="str">
        <f>IFERROR(LARGE((AL133:BR133),2),"")</f>
        <v/>
      </c>
      <c r="M133" s="108" t="str">
        <f>IFERROR(LARGE((AL133:BR133),3),"")</f>
        <v/>
      </c>
      <c r="N133" s="108" t="str">
        <f>IFERROR(LARGE((AL133:BR133),4),"")</f>
        <v/>
      </c>
      <c r="O133" s="131" t="str">
        <f>IFERROR(LARGE((AL133:BR133),5),"")</f>
        <v/>
      </c>
      <c r="P133" s="108"/>
      <c r="Q133" s="148"/>
      <c r="R133" s="149"/>
      <c r="S133" s="120"/>
      <c r="T133" s="107" t="str">
        <f t="shared" ref="T133" si="340">IF(U132="","",1)</f>
        <v/>
      </c>
      <c r="U133" s="111" t="str">
        <f t="shared" ref="U133" si="341">IF(U132="","",1)</f>
        <v/>
      </c>
      <c r="V133" s="109" t="str">
        <f t="shared" ref="V133" si="342">IF(U132="","",1)</f>
        <v/>
      </c>
      <c r="W133" s="120"/>
      <c r="X133" s="130"/>
      <c r="Y133" s="131"/>
      <c r="Z133" s="46"/>
      <c r="AB133" s="50"/>
      <c r="AC133" s="23"/>
      <c r="AD133" s="32"/>
      <c r="AF133" s="23" t="s">
        <v>42</v>
      </c>
      <c r="AG133" s="1" t="s">
        <v>42</v>
      </c>
      <c r="AH133" s="1" t="s">
        <v>42</v>
      </c>
      <c r="AI133" s="1" t="s">
        <v>42</v>
      </c>
      <c r="AJ133" s="24" t="s">
        <v>42</v>
      </c>
      <c r="AK133" s="69"/>
      <c r="AL133" s="23" t="s">
        <v>42</v>
      </c>
      <c r="AM133" s="23" t="s">
        <v>42</v>
      </c>
      <c r="AN133" s="23" t="s">
        <v>42</v>
      </c>
      <c r="AO133" s="23" t="s">
        <v>42</v>
      </c>
      <c r="AP133" s="23" t="s">
        <v>42</v>
      </c>
      <c r="AQ133" s="23" t="s">
        <v>42</v>
      </c>
      <c r="AR133" s="23" t="s">
        <v>42</v>
      </c>
      <c r="AS133" s="23" t="s">
        <v>42</v>
      </c>
      <c r="AT133" s="23" t="s">
        <v>42</v>
      </c>
      <c r="AU133" s="23" t="s">
        <v>42</v>
      </c>
      <c r="AV133" s="23" t="s">
        <v>42</v>
      </c>
      <c r="AW133" s="23" t="s">
        <v>42</v>
      </c>
      <c r="AX133" s="23" t="s">
        <v>42</v>
      </c>
      <c r="AY133" s="23" t="s">
        <v>42</v>
      </c>
      <c r="AZ133" s="23" t="s">
        <v>42</v>
      </c>
      <c r="BA133" s="23" t="s">
        <v>42</v>
      </c>
      <c r="BB133" s="23" t="s">
        <v>42</v>
      </c>
      <c r="BC133" s="23" t="s">
        <v>42</v>
      </c>
      <c r="BD133" s="23" t="s">
        <v>42</v>
      </c>
      <c r="BE133" s="23" t="s">
        <v>42</v>
      </c>
      <c r="BF133" s="23" t="s">
        <v>42</v>
      </c>
      <c r="BG133" s="23" t="s">
        <v>42</v>
      </c>
      <c r="BH133" s="23" t="s">
        <v>42</v>
      </c>
      <c r="BI133" s="23" t="s">
        <v>42</v>
      </c>
      <c r="BJ133" s="23" t="s">
        <v>42</v>
      </c>
      <c r="BK133" s="23" t="s">
        <v>42</v>
      </c>
      <c r="BL133" s="23" t="s">
        <v>42</v>
      </c>
      <c r="BM133" s="23" t="s">
        <v>42</v>
      </c>
      <c r="BN133" s="23" t="s">
        <v>42</v>
      </c>
      <c r="BO133" s="23" t="s">
        <v>42</v>
      </c>
      <c r="BP133" s="23" t="s">
        <v>42</v>
      </c>
      <c r="BQ133" s="23" t="s">
        <v>42</v>
      </c>
      <c r="BR133" s="23" t="s">
        <v>42</v>
      </c>
      <c r="BS133" s="70"/>
      <c r="BT133" s="32"/>
      <c r="BU133" s="24"/>
      <c r="BV133" s="56"/>
    </row>
    <row r="134" spans="2:74" s="62" customFormat="1" ht="8.5" customHeight="1" thickBot="1" x14ac:dyDescent="0.25">
      <c r="B134" s="65"/>
      <c r="C134" s="118"/>
      <c r="D134" s="132"/>
      <c r="E134" s="133"/>
      <c r="F134" s="167"/>
      <c r="G134" s="134"/>
      <c r="H134" s="146"/>
      <c r="I134" s="147"/>
      <c r="J134" s="146"/>
      <c r="K134" s="150"/>
      <c r="L134" s="113"/>
      <c r="M134" s="113"/>
      <c r="N134" s="113"/>
      <c r="O134" s="151"/>
      <c r="P134" s="146"/>
      <c r="Q134" s="152"/>
      <c r="R134" s="153"/>
      <c r="S134" s="146"/>
      <c r="T134" s="112" t="str">
        <f t="shared" ref="T134" si="343">IF(U132="","",1)</f>
        <v/>
      </c>
      <c r="U134" s="113" t="str">
        <f t="shared" ref="U134" si="344">IF(U132="","",1)</f>
        <v/>
      </c>
      <c r="V134" s="114" t="str">
        <f t="shared" ref="V134" si="345">IF(U132="","",1)</f>
        <v/>
      </c>
      <c r="W134" s="146"/>
      <c r="X134" s="132"/>
      <c r="Y134" s="159"/>
      <c r="Z134" s="64"/>
      <c r="AB134" s="66"/>
      <c r="AC134" s="60"/>
      <c r="AD134" s="92"/>
      <c r="AF134" s="97"/>
      <c r="AG134" s="98"/>
      <c r="AH134" s="98"/>
      <c r="AI134" s="98"/>
      <c r="AJ134" s="162"/>
      <c r="AL134" s="97"/>
      <c r="AM134" s="98"/>
      <c r="AN134" s="98"/>
      <c r="AO134" s="98"/>
      <c r="AP134" s="98"/>
      <c r="AQ134" s="98"/>
      <c r="AR134" s="98"/>
      <c r="AS134" s="98"/>
      <c r="AT134" s="98"/>
      <c r="AU134" s="98"/>
      <c r="AV134" s="98"/>
      <c r="AW134" s="98"/>
      <c r="AX134" s="98"/>
      <c r="AY134" s="98"/>
      <c r="AZ134" s="98"/>
      <c r="BA134" s="98"/>
      <c r="BB134" s="98"/>
      <c r="BC134" s="98"/>
      <c r="BD134" s="98"/>
      <c r="BE134" s="98"/>
      <c r="BF134" s="98"/>
      <c r="BG134" s="98"/>
      <c r="BH134" s="98"/>
      <c r="BI134" s="98"/>
      <c r="BJ134" s="98"/>
      <c r="BK134" s="98"/>
      <c r="BL134" s="98"/>
      <c r="BM134" s="98"/>
      <c r="BN134" s="98"/>
      <c r="BO134" s="98"/>
      <c r="BP134" s="98"/>
      <c r="BQ134" s="98"/>
      <c r="BR134" s="162"/>
      <c r="BS134" s="71"/>
      <c r="BT134" s="100"/>
      <c r="BU134" s="63"/>
      <c r="BV134" s="67"/>
    </row>
    <row r="135" spans="2:74" ht="8.5" customHeight="1" thickTop="1" x14ac:dyDescent="0.2">
      <c r="B135" s="41"/>
      <c r="C135" s="116"/>
      <c r="D135" s="129"/>
      <c r="E135" s="130"/>
      <c r="F135" s="108"/>
      <c r="G135" s="131"/>
      <c r="H135" s="120"/>
      <c r="I135" s="143"/>
      <c r="J135" s="120"/>
      <c r="K135" s="116"/>
      <c r="L135" s="108"/>
      <c r="M135" s="108"/>
      <c r="N135" s="108"/>
      <c r="O135" s="131"/>
      <c r="P135" s="108"/>
      <c r="Q135" s="148"/>
      <c r="R135" s="149"/>
      <c r="S135" s="120"/>
      <c r="T135" s="107" t="str">
        <f t="shared" ref="T135" si="346">IF(U136="","",1)</f>
        <v/>
      </c>
      <c r="U135" s="108" t="str">
        <f t="shared" ref="U135" si="347">IF(U136="","",1)</f>
        <v/>
      </c>
      <c r="V135" s="109" t="str">
        <f t="shared" ref="V135" si="348">IF(U136="","",1)</f>
        <v/>
      </c>
      <c r="W135" s="120"/>
      <c r="X135" s="130"/>
      <c r="Y135" s="131"/>
      <c r="Z135" s="46"/>
      <c r="AB135" s="50"/>
      <c r="AC135" s="23"/>
      <c r="AD135" s="78"/>
      <c r="AF135" s="79"/>
      <c r="AG135" s="80"/>
      <c r="AH135" s="80"/>
      <c r="AI135" s="81"/>
      <c r="AJ135" s="82"/>
      <c r="AL135" s="87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8"/>
      <c r="BJ135" s="88"/>
      <c r="BK135" s="88"/>
      <c r="BL135" s="88"/>
      <c r="BM135" s="88"/>
      <c r="BN135" s="88"/>
      <c r="BO135" s="88"/>
      <c r="BP135" s="88"/>
      <c r="BQ135" s="88"/>
      <c r="BR135" s="89"/>
      <c r="BS135" s="70"/>
      <c r="BT135" s="78"/>
      <c r="BU135" s="24"/>
      <c r="BV135" s="56"/>
    </row>
    <row r="136" spans="2:74" x14ac:dyDescent="0.2">
      <c r="B136" s="41"/>
      <c r="C136" s="116">
        <v>30</v>
      </c>
      <c r="D136" s="129" t="str">
        <f t="shared" si="212"/>
        <v/>
      </c>
      <c r="E136" s="130"/>
      <c r="F136" s="108" t="str">
        <f t="shared" si="213"/>
        <v/>
      </c>
      <c r="G136" s="131" t="str">
        <f t="shared" si="214"/>
        <v/>
      </c>
      <c r="H136" s="120"/>
      <c r="I136" s="143"/>
      <c r="J136" s="145" t="s">
        <v>32</v>
      </c>
      <c r="K136" s="116" t="str">
        <f>IFERROR(LARGE((AL136:BR136),1),"")</f>
        <v/>
      </c>
      <c r="L136" s="108" t="str">
        <f>IFERROR(LARGE((AL136:BR136),2),"")</f>
        <v/>
      </c>
      <c r="M136" s="108" t="str">
        <f>IFERROR(LARGE((AL136:BR136),3),"")</f>
        <v/>
      </c>
      <c r="N136" s="108" t="str">
        <f>IFERROR(LARGE((AL136:BR136),4),"")</f>
        <v/>
      </c>
      <c r="O136" s="131" t="str">
        <f>IFERROR(LARGE((AL136:BR136),5),"")</f>
        <v/>
      </c>
      <c r="P136" s="108"/>
      <c r="Q136" s="148" t="str">
        <f t="shared" si="215"/>
        <v/>
      </c>
      <c r="R136" s="149" t="str">
        <f t="shared" si="216"/>
        <v/>
      </c>
      <c r="S136" s="120"/>
      <c r="T136" s="107" t="str">
        <f t="shared" ref="T136" si="349">IF(U136="","",1)</f>
        <v/>
      </c>
      <c r="U136" s="110" t="str">
        <f t="shared" ref="U136" si="350">IF(SUM(Q136:R136)=0,"",SUM(Q136:R136))</f>
        <v/>
      </c>
      <c r="V136" s="109" t="str">
        <f t="shared" ref="V136" si="351">IF(U136="","",1)</f>
        <v/>
      </c>
      <c r="W136" s="120"/>
      <c r="X136" s="130" t="str">
        <f t="shared" si="201"/>
        <v/>
      </c>
      <c r="Y136" s="131"/>
      <c r="Z136" s="46"/>
      <c r="AB136" s="50"/>
      <c r="AC136" s="23">
        <v>30</v>
      </c>
      <c r="AD136" s="32" t="s">
        <v>40</v>
      </c>
      <c r="AF136" s="23"/>
      <c r="AG136" s="1"/>
      <c r="AH136" s="1"/>
      <c r="AI136" s="1"/>
      <c r="AJ136" s="24"/>
      <c r="AK136" s="69"/>
      <c r="AL136" s="161" t="s">
        <v>32</v>
      </c>
      <c r="AM136" s="161" t="s">
        <v>32</v>
      </c>
      <c r="AN136" s="161" t="s">
        <v>32</v>
      </c>
      <c r="AO136" s="161" t="s">
        <v>32</v>
      </c>
      <c r="AP136" s="161" t="s">
        <v>32</v>
      </c>
      <c r="AQ136" s="161" t="s">
        <v>32</v>
      </c>
      <c r="AR136" s="161" t="s">
        <v>32</v>
      </c>
      <c r="AS136" s="161" t="s">
        <v>32</v>
      </c>
      <c r="AT136" s="161" t="s">
        <v>32</v>
      </c>
      <c r="AU136" s="161" t="s">
        <v>32</v>
      </c>
      <c r="AV136" s="161" t="s">
        <v>32</v>
      </c>
      <c r="AW136" s="161" t="s">
        <v>32</v>
      </c>
      <c r="AX136" s="161" t="s">
        <v>32</v>
      </c>
      <c r="AY136" s="161" t="s">
        <v>32</v>
      </c>
      <c r="AZ136" s="161" t="s">
        <v>32</v>
      </c>
      <c r="BA136" s="161" t="s">
        <v>32</v>
      </c>
      <c r="BB136" s="161" t="s">
        <v>32</v>
      </c>
      <c r="BC136" s="161" t="s">
        <v>32</v>
      </c>
      <c r="BD136" s="161" t="s">
        <v>32</v>
      </c>
      <c r="BE136" s="161" t="s">
        <v>32</v>
      </c>
      <c r="BF136" s="161" t="s">
        <v>32</v>
      </c>
      <c r="BG136" s="161" t="s">
        <v>32</v>
      </c>
      <c r="BH136" s="161" t="s">
        <v>32</v>
      </c>
      <c r="BI136" s="161" t="s">
        <v>32</v>
      </c>
      <c r="BJ136" s="161" t="s">
        <v>32</v>
      </c>
      <c r="BK136" s="161" t="s">
        <v>32</v>
      </c>
      <c r="BL136" s="161" t="s">
        <v>32</v>
      </c>
      <c r="BM136" s="161" t="s">
        <v>32</v>
      </c>
      <c r="BN136" s="161" t="s">
        <v>32</v>
      </c>
      <c r="BO136" s="161" t="s">
        <v>32</v>
      </c>
      <c r="BP136" s="161" t="s">
        <v>32</v>
      </c>
      <c r="BQ136" s="161" t="s">
        <v>32</v>
      </c>
      <c r="BR136" s="161" t="s">
        <v>32</v>
      </c>
      <c r="BS136" s="70"/>
      <c r="BT136" s="32" t="str">
        <f t="shared" si="202"/>
        <v/>
      </c>
      <c r="BU136" s="24">
        <v>30</v>
      </c>
      <c r="BV136" s="56"/>
    </row>
    <row r="137" spans="2:74" x14ac:dyDescent="0.2">
      <c r="B137" s="41"/>
      <c r="C137" s="116"/>
      <c r="D137" s="129"/>
      <c r="E137" s="130"/>
      <c r="F137" s="108"/>
      <c r="G137" s="131"/>
      <c r="H137" s="120"/>
      <c r="I137" s="143" t="str">
        <f>IF(SUM(AF137:AJ137)=0,"",SUM(AF137:AJ137))</f>
        <v/>
      </c>
      <c r="J137" s="145" t="s">
        <v>42</v>
      </c>
      <c r="K137" s="116" t="str">
        <f>IFERROR(LARGE((AL137:BR137),1),"")</f>
        <v/>
      </c>
      <c r="L137" s="108" t="str">
        <f>IFERROR(LARGE((AL137:BR137),2),"")</f>
        <v/>
      </c>
      <c r="M137" s="108" t="str">
        <f>IFERROR(LARGE((AL137:BR137),3),"")</f>
        <v/>
      </c>
      <c r="N137" s="108" t="str">
        <f>IFERROR(LARGE((AL137:BR137),4),"")</f>
        <v/>
      </c>
      <c r="O137" s="131" t="str">
        <f>IFERROR(LARGE((AL137:BR137),5),"")</f>
        <v/>
      </c>
      <c r="P137" s="108"/>
      <c r="Q137" s="148"/>
      <c r="R137" s="149"/>
      <c r="S137" s="120"/>
      <c r="T137" s="107" t="str">
        <f t="shared" ref="T137" si="352">IF(U136="","",1)</f>
        <v/>
      </c>
      <c r="U137" s="111" t="str">
        <f t="shared" ref="U137" si="353">IF(U136="","",1)</f>
        <v/>
      </c>
      <c r="V137" s="109" t="str">
        <f t="shared" ref="V137" si="354">IF(U136="","",1)</f>
        <v/>
      </c>
      <c r="W137" s="120"/>
      <c r="X137" s="130"/>
      <c r="Y137" s="131"/>
      <c r="Z137" s="46"/>
      <c r="AB137" s="50"/>
      <c r="AC137" s="23"/>
      <c r="AD137" s="32"/>
      <c r="AF137" s="23" t="s">
        <v>42</v>
      </c>
      <c r="AG137" s="1" t="s">
        <v>42</v>
      </c>
      <c r="AH137" s="1" t="s">
        <v>42</v>
      </c>
      <c r="AI137" s="1" t="s">
        <v>42</v>
      </c>
      <c r="AJ137" s="24" t="s">
        <v>42</v>
      </c>
      <c r="AK137" s="69"/>
      <c r="AL137" s="23" t="s">
        <v>42</v>
      </c>
      <c r="AM137" s="23" t="s">
        <v>42</v>
      </c>
      <c r="AN137" s="23" t="s">
        <v>42</v>
      </c>
      <c r="AO137" s="23" t="s">
        <v>42</v>
      </c>
      <c r="AP137" s="23" t="s">
        <v>42</v>
      </c>
      <c r="AQ137" s="23" t="s">
        <v>42</v>
      </c>
      <c r="AR137" s="23" t="s">
        <v>42</v>
      </c>
      <c r="AS137" s="23" t="s">
        <v>42</v>
      </c>
      <c r="AT137" s="23" t="s">
        <v>42</v>
      </c>
      <c r="AU137" s="23" t="s">
        <v>42</v>
      </c>
      <c r="AV137" s="23" t="s">
        <v>42</v>
      </c>
      <c r="AW137" s="23" t="s">
        <v>42</v>
      </c>
      <c r="AX137" s="23" t="s">
        <v>42</v>
      </c>
      <c r="AY137" s="23" t="s">
        <v>42</v>
      </c>
      <c r="AZ137" s="23" t="s">
        <v>42</v>
      </c>
      <c r="BA137" s="23" t="s">
        <v>42</v>
      </c>
      <c r="BB137" s="23" t="s">
        <v>42</v>
      </c>
      <c r="BC137" s="23" t="s">
        <v>42</v>
      </c>
      <c r="BD137" s="23" t="s">
        <v>42</v>
      </c>
      <c r="BE137" s="23" t="s">
        <v>42</v>
      </c>
      <c r="BF137" s="23" t="s">
        <v>42</v>
      </c>
      <c r="BG137" s="23" t="s">
        <v>42</v>
      </c>
      <c r="BH137" s="23" t="s">
        <v>42</v>
      </c>
      <c r="BI137" s="23" t="s">
        <v>42</v>
      </c>
      <c r="BJ137" s="23" t="s">
        <v>42</v>
      </c>
      <c r="BK137" s="23" t="s">
        <v>42</v>
      </c>
      <c r="BL137" s="23" t="s">
        <v>42</v>
      </c>
      <c r="BM137" s="23" t="s">
        <v>42</v>
      </c>
      <c r="BN137" s="23" t="s">
        <v>42</v>
      </c>
      <c r="BO137" s="23" t="s">
        <v>42</v>
      </c>
      <c r="BP137" s="23" t="s">
        <v>42</v>
      </c>
      <c r="BQ137" s="23" t="s">
        <v>42</v>
      </c>
      <c r="BR137" s="23" t="s">
        <v>42</v>
      </c>
      <c r="BS137" s="70"/>
      <c r="BT137" s="32"/>
      <c r="BU137" s="24"/>
      <c r="BV137" s="56"/>
    </row>
    <row r="138" spans="2:74" s="62" customFormat="1" ht="8.5" customHeight="1" thickBot="1" x14ac:dyDescent="0.25">
      <c r="B138" s="65"/>
      <c r="C138" s="118"/>
      <c r="D138" s="137"/>
      <c r="E138" s="133"/>
      <c r="F138" s="138"/>
      <c r="G138" s="139"/>
      <c r="H138" s="146"/>
      <c r="I138" s="144"/>
      <c r="J138" s="146"/>
      <c r="K138" s="137"/>
      <c r="L138" s="138"/>
      <c r="M138" s="138"/>
      <c r="N138" s="138"/>
      <c r="O138" s="139"/>
      <c r="P138" s="146"/>
      <c r="Q138" s="154"/>
      <c r="R138" s="139"/>
      <c r="S138" s="146"/>
      <c r="T138" s="156" t="str">
        <f t="shared" ref="T138" si="355">IF(U136="","",1)</f>
        <v/>
      </c>
      <c r="U138" s="157" t="str">
        <f t="shared" ref="U138" si="356">IF(U136="","",1)</f>
        <v/>
      </c>
      <c r="V138" s="158" t="str">
        <f t="shared" ref="V138" si="357">IF(U136="","",1)</f>
        <v/>
      </c>
      <c r="W138" s="146"/>
      <c r="X138" s="144"/>
      <c r="Y138" s="159"/>
      <c r="Z138" s="64"/>
      <c r="AB138" s="66"/>
      <c r="AC138" s="60"/>
      <c r="AD138" s="83"/>
      <c r="AF138" s="104"/>
      <c r="AG138" s="105"/>
      <c r="AH138" s="105"/>
      <c r="AI138" s="105"/>
      <c r="AJ138" s="106"/>
      <c r="AL138" s="104"/>
      <c r="AM138" s="105"/>
      <c r="AN138" s="105"/>
      <c r="AO138" s="105"/>
      <c r="AP138" s="105"/>
      <c r="AQ138" s="105"/>
      <c r="AR138" s="105"/>
      <c r="AS138" s="105"/>
      <c r="AT138" s="105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6"/>
      <c r="BT138" s="90"/>
      <c r="BU138" s="63"/>
      <c r="BV138" s="67"/>
    </row>
    <row r="139" spans="2:74" s="22" customFormat="1" x14ac:dyDescent="0.2">
      <c r="B139" s="44"/>
      <c r="C139" s="117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 t="s">
        <v>21</v>
      </c>
      <c r="R139" s="160" t="s">
        <v>22</v>
      </c>
      <c r="S139" s="160"/>
      <c r="T139" s="160"/>
      <c r="U139" s="160"/>
      <c r="V139" s="160"/>
      <c r="W139" s="160"/>
      <c r="X139" s="160"/>
      <c r="Y139" s="122"/>
      <c r="Z139" s="45"/>
      <c r="AB139" s="51"/>
      <c r="AC139" s="31"/>
      <c r="AF139" s="22" t="s">
        <v>23</v>
      </c>
      <c r="AG139" s="22" t="s">
        <v>24</v>
      </c>
      <c r="AH139" s="22" t="s">
        <v>24</v>
      </c>
      <c r="AI139" s="22" t="s">
        <v>25</v>
      </c>
      <c r="AJ139" s="22" t="s">
        <v>26</v>
      </c>
      <c r="AL139" s="22" t="str">
        <f>AL13</f>
        <v>Year</v>
      </c>
      <c r="AM139" s="22" t="str">
        <f t="shared" ref="AM139:BR141" si="358">AM13</f>
        <v>Year</v>
      </c>
      <c r="AN139" s="22" t="str">
        <f t="shared" si="358"/>
        <v>Year</v>
      </c>
      <c r="AO139" s="22" t="str">
        <f t="shared" si="358"/>
        <v>Year</v>
      </c>
      <c r="AP139" s="22" t="str">
        <f t="shared" si="358"/>
        <v>Year</v>
      </c>
      <c r="AQ139" s="22" t="str">
        <f t="shared" si="358"/>
        <v>Year</v>
      </c>
      <c r="AR139" s="22" t="str">
        <f t="shared" si="358"/>
        <v>Year</v>
      </c>
      <c r="AS139" s="22" t="str">
        <f t="shared" si="358"/>
        <v>Year</v>
      </c>
      <c r="AT139" s="22" t="str">
        <f t="shared" si="358"/>
        <v>Year</v>
      </c>
      <c r="AU139" s="22" t="str">
        <f t="shared" si="358"/>
        <v>Year</v>
      </c>
      <c r="AV139" s="22" t="str">
        <f t="shared" si="358"/>
        <v>Year</v>
      </c>
      <c r="AW139" s="22" t="str">
        <f t="shared" si="358"/>
        <v>Year</v>
      </c>
      <c r="AX139" s="22" t="str">
        <f t="shared" si="358"/>
        <v>Year</v>
      </c>
      <c r="AY139" s="22" t="str">
        <f t="shared" si="358"/>
        <v>Year</v>
      </c>
      <c r="AZ139" s="22" t="str">
        <f t="shared" si="358"/>
        <v>Year</v>
      </c>
      <c r="BA139" s="22" t="str">
        <f t="shared" si="358"/>
        <v>Year</v>
      </c>
      <c r="BB139" s="22" t="str">
        <f t="shared" si="358"/>
        <v>Year</v>
      </c>
      <c r="BC139" s="22" t="str">
        <f t="shared" si="358"/>
        <v>Year</v>
      </c>
      <c r="BD139" s="22" t="str">
        <f t="shared" si="358"/>
        <v>Year</v>
      </c>
      <c r="BE139" s="22" t="str">
        <f t="shared" si="358"/>
        <v>Year</v>
      </c>
      <c r="BF139" s="22" t="str">
        <f t="shared" si="358"/>
        <v>Year</v>
      </c>
      <c r="BG139" s="22" t="str">
        <f t="shared" si="358"/>
        <v>Year</v>
      </c>
      <c r="BH139" s="22" t="str">
        <f t="shared" si="358"/>
        <v>Year</v>
      </c>
      <c r="BI139" s="22" t="str">
        <f t="shared" si="358"/>
        <v>Year</v>
      </c>
      <c r="BJ139" s="22" t="str">
        <f t="shared" si="358"/>
        <v>Year</v>
      </c>
      <c r="BK139" s="22" t="str">
        <f t="shared" si="358"/>
        <v>Year</v>
      </c>
      <c r="BL139" s="22" t="str">
        <f t="shared" si="358"/>
        <v>Year</v>
      </c>
      <c r="BM139" s="22" t="str">
        <f t="shared" si="358"/>
        <v>Year</v>
      </c>
      <c r="BN139" s="22" t="str">
        <f t="shared" si="358"/>
        <v>Year</v>
      </c>
      <c r="BO139" s="22" t="str">
        <f t="shared" si="358"/>
        <v>Year</v>
      </c>
      <c r="BP139" s="22" t="str">
        <f t="shared" si="358"/>
        <v>Year</v>
      </c>
      <c r="BQ139" s="22" t="str">
        <f t="shared" si="358"/>
        <v>Year</v>
      </c>
      <c r="BR139" s="22" t="str">
        <f t="shared" si="358"/>
        <v>Year</v>
      </c>
      <c r="BU139" s="36"/>
      <c r="BV139" s="57"/>
    </row>
    <row r="140" spans="2:74" s="22" customFormat="1" x14ac:dyDescent="0.2">
      <c r="B140" s="44"/>
      <c r="C140" s="117" t="s">
        <v>28</v>
      </c>
      <c r="D140" s="160"/>
      <c r="E140" s="160"/>
      <c r="F140" s="160" t="s">
        <v>29</v>
      </c>
      <c r="G140" s="160" t="s">
        <v>30</v>
      </c>
      <c r="H140" s="160"/>
      <c r="I140" s="160" t="s">
        <v>24</v>
      </c>
      <c r="J140" s="160"/>
      <c r="K140" s="396" t="s">
        <v>31</v>
      </c>
      <c r="L140" s="396"/>
      <c r="M140" s="396"/>
      <c r="N140" s="396"/>
      <c r="O140" s="396"/>
      <c r="P140" s="160"/>
      <c r="Q140" s="160" t="s">
        <v>32</v>
      </c>
      <c r="R140" s="160" t="s">
        <v>33</v>
      </c>
      <c r="S140" s="160"/>
      <c r="T140" s="160"/>
      <c r="U140" s="160" t="s">
        <v>34</v>
      </c>
      <c r="V140" s="160"/>
      <c r="W140" s="160"/>
      <c r="X140" s="160"/>
      <c r="Y140" s="122"/>
      <c r="Z140" s="45"/>
      <c r="AB140" s="51"/>
      <c r="AC140" s="31" t="s">
        <v>28</v>
      </c>
      <c r="AF140" s="22" t="s">
        <v>35</v>
      </c>
      <c r="AG140" s="22" t="s">
        <v>36</v>
      </c>
      <c r="AH140" s="22" t="s">
        <v>34</v>
      </c>
      <c r="AI140" s="22" t="s">
        <v>37</v>
      </c>
      <c r="AJ140" s="22" t="s">
        <v>32</v>
      </c>
      <c r="AL140" s="22" t="str">
        <f>AL14</f>
        <v>Month</v>
      </c>
      <c r="AM140" s="22" t="str">
        <f t="shared" si="358"/>
        <v>Month</v>
      </c>
      <c r="AN140" s="22" t="str">
        <f t="shared" si="358"/>
        <v>Month</v>
      </c>
      <c r="AO140" s="22" t="str">
        <f t="shared" si="358"/>
        <v>Month</v>
      </c>
      <c r="AP140" s="22" t="str">
        <f t="shared" si="358"/>
        <v>Month</v>
      </c>
      <c r="AQ140" s="22" t="str">
        <f t="shared" si="358"/>
        <v>Month</v>
      </c>
      <c r="AR140" s="22" t="str">
        <f t="shared" si="358"/>
        <v>Month</v>
      </c>
      <c r="AS140" s="22" t="str">
        <f t="shared" si="358"/>
        <v>Month</v>
      </c>
      <c r="AT140" s="22" t="str">
        <f t="shared" si="358"/>
        <v>Month</v>
      </c>
      <c r="AU140" s="22" t="str">
        <f t="shared" si="358"/>
        <v>Month</v>
      </c>
      <c r="AV140" s="22" t="str">
        <f t="shared" si="358"/>
        <v>Month</v>
      </c>
      <c r="AW140" s="22" t="str">
        <f t="shared" si="358"/>
        <v>Month</v>
      </c>
      <c r="AX140" s="22" t="str">
        <f t="shared" si="358"/>
        <v>Month</v>
      </c>
      <c r="AY140" s="22" t="str">
        <f t="shared" si="358"/>
        <v>Month</v>
      </c>
      <c r="AZ140" s="22" t="str">
        <f t="shared" si="358"/>
        <v>Month</v>
      </c>
      <c r="BA140" s="22" t="str">
        <f t="shared" si="358"/>
        <v>Month</v>
      </c>
      <c r="BB140" s="22" t="str">
        <f t="shared" si="358"/>
        <v>Month</v>
      </c>
      <c r="BC140" s="22" t="str">
        <f t="shared" si="358"/>
        <v>Month</v>
      </c>
      <c r="BD140" s="22" t="str">
        <f t="shared" si="358"/>
        <v>Month</v>
      </c>
      <c r="BE140" s="22" t="str">
        <f t="shared" si="358"/>
        <v>Month</v>
      </c>
      <c r="BF140" s="22" t="str">
        <f t="shared" si="358"/>
        <v>Month</v>
      </c>
      <c r="BG140" s="22" t="str">
        <f t="shared" si="358"/>
        <v>Month</v>
      </c>
      <c r="BH140" s="22" t="str">
        <f t="shared" si="358"/>
        <v>Month</v>
      </c>
      <c r="BI140" s="22" t="str">
        <f t="shared" si="358"/>
        <v>Month</v>
      </c>
      <c r="BJ140" s="22" t="str">
        <f t="shared" si="358"/>
        <v>Month</v>
      </c>
      <c r="BK140" s="22" t="str">
        <f t="shared" si="358"/>
        <v>Month</v>
      </c>
      <c r="BL140" s="22" t="str">
        <f t="shared" si="358"/>
        <v>Month</v>
      </c>
      <c r="BM140" s="22" t="str">
        <f t="shared" si="358"/>
        <v>Month</v>
      </c>
      <c r="BN140" s="22" t="str">
        <f t="shared" si="358"/>
        <v>Month</v>
      </c>
      <c r="BO140" s="22" t="str">
        <f t="shared" si="358"/>
        <v>Month</v>
      </c>
      <c r="BP140" s="22" t="str">
        <f t="shared" si="358"/>
        <v>Month</v>
      </c>
      <c r="BQ140" s="22" t="str">
        <f t="shared" si="358"/>
        <v>Month</v>
      </c>
      <c r="BR140" s="22" t="str">
        <f t="shared" si="358"/>
        <v>Month</v>
      </c>
      <c r="BU140" s="36" t="s">
        <v>28</v>
      </c>
      <c r="BV140" s="57"/>
    </row>
    <row r="141" spans="2:74" s="22" customFormat="1" ht="16" thickBot="1" x14ac:dyDescent="0.25">
      <c r="B141" s="44"/>
      <c r="C141" s="117" t="s">
        <v>39</v>
      </c>
      <c r="D141" s="123" t="s">
        <v>40</v>
      </c>
      <c r="E141" s="160"/>
      <c r="F141" s="123" t="s">
        <v>30</v>
      </c>
      <c r="G141" s="123" t="s">
        <v>41</v>
      </c>
      <c r="H141" s="160"/>
      <c r="I141" s="123" t="s">
        <v>42</v>
      </c>
      <c r="J141" s="160"/>
      <c r="K141" s="123">
        <v>1</v>
      </c>
      <c r="L141" s="123">
        <v>2</v>
      </c>
      <c r="M141" s="123">
        <v>3</v>
      </c>
      <c r="N141" s="123">
        <v>4</v>
      </c>
      <c r="O141" s="123">
        <v>5</v>
      </c>
      <c r="P141" s="160"/>
      <c r="Q141" s="123" t="s">
        <v>43</v>
      </c>
      <c r="R141" s="123" t="s">
        <v>43</v>
      </c>
      <c r="S141" s="160"/>
      <c r="T141" s="124"/>
      <c r="U141" s="124" t="s">
        <v>43</v>
      </c>
      <c r="V141" s="124"/>
      <c r="W141" s="160"/>
      <c r="X141" s="123" t="s">
        <v>40</v>
      </c>
      <c r="Y141" s="122"/>
      <c r="Z141" s="45"/>
      <c r="AB141" s="51"/>
      <c r="AC141" s="31" t="s">
        <v>39</v>
      </c>
      <c r="AD141" s="77" t="s">
        <v>40</v>
      </c>
      <c r="AF141" s="77" t="s">
        <v>42</v>
      </c>
      <c r="AG141" s="77" t="s">
        <v>42</v>
      </c>
      <c r="AH141" s="77" t="s">
        <v>42</v>
      </c>
      <c r="AI141" s="77" t="s">
        <v>42</v>
      </c>
      <c r="AJ141" s="77" t="s">
        <v>42</v>
      </c>
      <c r="AL141" s="77" t="str">
        <f>AL15</f>
        <v>Event 1</v>
      </c>
      <c r="AM141" s="77" t="str">
        <f t="shared" si="358"/>
        <v>Event 2</v>
      </c>
      <c r="AN141" s="77" t="str">
        <f t="shared" si="358"/>
        <v>Event 3</v>
      </c>
      <c r="AO141" s="77" t="str">
        <f t="shared" si="358"/>
        <v>Event 4</v>
      </c>
      <c r="AP141" s="77" t="str">
        <f t="shared" si="358"/>
        <v>Event 5</v>
      </c>
      <c r="AQ141" s="77" t="str">
        <f t="shared" si="358"/>
        <v>Event 6</v>
      </c>
      <c r="AR141" s="77" t="str">
        <f t="shared" si="358"/>
        <v>Event 7</v>
      </c>
      <c r="AS141" s="77" t="str">
        <f t="shared" si="358"/>
        <v>Event 8</v>
      </c>
      <c r="AT141" s="77" t="str">
        <f t="shared" si="358"/>
        <v>Event 9</v>
      </c>
      <c r="AU141" s="77" t="str">
        <f t="shared" si="358"/>
        <v>Event 10</v>
      </c>
      <c r="AV141" s="77" t="str">
        <f t="shared" si="358"/>
        <v>Event 11</v>
      </c>
      <c r="AW141" s="77" t="str">
        <f t="shared" si="358"/>
        <v>Event 12</v>
      </c>
      <c r="AX141" s="77" t="str">
        <f t="shared" si="358"/>
        <v>Event 13</v>
      </c>
      <c r="AY141" s="77" t="str">
        <f t="shared" si="358"/>
        <v>Event 14</v>
      </c>
      <c r="AZ141" s="77" t="str">
        <f t="shared" si="358"/>
        <v>Event 15</v>
      </c>
      <c r="BA141" s="77" t="str">
        <f t="shared" si="358"/>
        <v>Event 16</v>
      </c>
      <c r="BB141" s="77" t="str">
        <f t="shared" si="358"/>
        <v>Event 17</v>
      </c>
      <c r="BC141" s="77" t="str">
        <f t="shared" si="358"/>
        <v>Event 18</v>
      </c>
      <c r="BD141" s="77" t="str">
        <f t="shared" si="358"/>
        <v>Event 19</v>
      </c>
      <c r="BE141" s="77" t="str">
        <f t="shared" si="358"/>
        <v>Event 20</v>
      </c>
      <c r="BF141" s="77" t="str">
        <f t="shared" si="358"/>
        <v>Event 21</v>
      </c>
      <c r="BG141" s="77" t="str">
        <f t="shared" si="358"/>
        <v>Event 22</v>
      </c>
      <c r="BH141" s="77" t="str">
        <f t="shared" si="358"/>
        <v>Event 23</v>
      </c>
      <c r="BI141" s="77" t="str">
        <f t="shared" si="358"/>
        <v>Event 24</v>
      </c>
      <c r="BJ141" s="77" t="str">
        <f t="shared" si="358"/>
        <v>Event 25</v>
      </c>
      <c r="BK141" s="77" t="str">
        <f t="shared" si="358"/>
        <v>Event 26</v>
      </c>
      <c r="BL141" s="77" t="str">
        <f t="shared" si="358"/>
        <v>Event 27</v>
      </c>
      <c r="BM141" s="77" t="str">
        <f t="shared" si="358"/>
        <v>Event 28</v>
      </c>
      <c r="BN141" s="77" t="str">
        <f t="shared" si="358"/>
        <v>Event 29</v>
      </c>
      <c r="BO141" s="77" t="str">
        <f t="shared" si="358"/>
        <v>Event 30</v>
      </c>
      <c r="BP141" s="77" t="str">
        <f t="shared" si="358"/>
        <v>Event 31</v>
      </c>
      <c r="BQ141" s="77" t="str">
        <f t="shared" si="358"/>
        <v>Event 32</v>
      </c>
      <c r="BR141" s="77" t="str">
        <f t="shared" si="358"/>
        <v>Event 33</v>
      </c>
      <c r="BT141" s="77" t="s">
        <v>40</v>
      </c>
      <c r="BU141" s="36" t="s">
        <v>39</v>
      </c>
      <c r="BV141" s="57"/>
    </row>
    <row r="142" spans="2:74" s="62" customFormat="1" ht="8.5" customHeight="1" x14ac:dyDescent="0.2">
      <c r="B142" s="65"/>
      <c r="C142" s="118"/>
      <c r="D142" s="129"/>
      <c r="E142" s="133"/>
      <c r="F142" s="108"/>
      <c r="G142" s="131"/>
      <c r="H142" s="146"/>
      <c r="I142" s="133"/>
      <c r="J142" s="146"/>
      <c r="K142" s="118"/>
      <c r="L142" s="146"/>
      <c r="M142" s="146"/>
      <c r="N142" s="146"/>
      <c r="O142" s="159"/>
      <c r="P142" s="146"/>
      <c r="Q142" s="148"/>
      <c r="R142" s="149"/>
      <c r="S142" s="146"/>
      <c r="T142" s="171"/>
      <c r="U142" s="146"/>
      <c r="V142" s="172"/>
      <c r="W142" s="146"/>
      <c r="X142" s="130"/>
      <c r="Y142" s="159"/>
      <c r="Z142" s="64"/>
      <c r="AB142" s="66"/>
      <c r="AC142" s="60"/>
      <c r="AD142" s="93"/>
      <c r="AF142" s="94"/>
      <c r="AG142" s="95"/>
      <c r="AH142" s="95"/>
      <c r="AI142" s="95"/>
      <c r="AJ142" s="96"/>
      <c r="AL142" s="94"/>
      <c r="AM142" s="95"/>
      <c r="AN142" s="95"/>
      <c r="AO142" s="95"/>
      <c r="AP142" s="95"/>
      <c r="AQ142" s="95"/>
      <c r="AR142" s="95"/>
      <c r="AS142" s="95"/>
      <c r="AT142" s="95"/>
      <c r="AU142" s="95"/>
      <c r="AV142" s="95"/>
      <c r="AW142" s="95"/>
      <c r="AX142" s="95"/>
      <c r="AY142" s="95"/>
      <c r="AZ142" s="95"/>
      <c r="BA142" s="95"/>
      <c r="BB142" s="95"/>
      <c r="BC142" s="95"/>
      <c r="BD142" s="95"/>
      <c r="BE142" s="95"/>
      <c r="BF142" s="95"/>
      <c r="BG142" s="95"/>
      <c r="BH142" s="95"/>
      <c r="BI142" s="99"/>
      <c r="BJ142" s="99"/>
      <c r="BK142" s="99"/>
      <c r="BL142" s="99"/>
      <c r="BM142" s="99"/>
      <c r="BN142" s="99"/>
      <c r="BO142" s="99"/>
      <c r="BP142" s="99"/>
      <c r="BQ142" s="99"/>
      <c r="BR142" s="96"/>
      <c r="BS142" s="71"/>
      <c r="BT142" s="93"/>
      <c r="BU142" s="63"/>
      <c r="BV142" s="67"/>
    </row>
    <row r="143" spans="2:74" x14ac:dyDescent="0.2">
      <c r="B143" s="41"/>
      <c r="C143" s="116">
        <v>31</v>
      </c>
      <c r="D143" s="129" t="str">
        <f t="shared" ref="D143" si="359">IF(AD143="Athlete Name","",AD143)</f>
        <v/>
      </c>
      <c r="E143" s="130"/>
      <c r="F143" s="108" t="str">
        <f t="shared" ref="F143" si="360">IF(COUNT(AL143,AM143,AN143,AO143,AP143,AQ143,AR143,AS143,AT143,AU143,AV143,AW143,AX143,AY143,AZ143,BA143,BB143,BC143,BD143,BE143,BF143,BG143,BH143)=0,"", COUNT(AL143,AM143,AN143,AO143,AP143,AQ143,AR143,AS143,AT143,AU143,AV143,AW143,AX143,AY143,AZ143,BA143,BB143,BC143,BD143,BE143,BF143,BG143,BH143))</f>
        <v/>
      </c>
      <c r="G143" s="131" t="str">
        <f t="shared" ref="G143" si="361">_xlfn.IFS(F143="","",F143=1,1,F143=2,2,F143=3,3,F143=4,4,F143=5,5,F143&gt;5,5)</f>
        <v/>
      </c>
      <c r="H143" s="120"/>
      <c r="I143" s="143"/>
      <c r="J143" s="145" t="s">
        <v>32</v>
      </c>
      <c r="K143" s="116" t="str">
        <f t="shared" ref="K143:K144" si="362">IFERROR(LARGE((AL143:BR143),1),"")</f>
        <v/>
      </c>
      <c r="L143" s="108" t="str">
        <f t="shared" ref="L143:L144" si="363">IFERROR(LARGE((AL143:BR143),2),"")</f>
        <v/>
      </c>
      <c r="M143" s="108" t="str">
        <f t="shared" ref="M143:M144" si="364">IFERROR(LARGE((AL143:BR143),3),"")</f>
        <v/>
      </c>
      <c r="N143" s="108" t="str">
        <f t="shared" ref="N143:N144" si="365">IFERROR(LARGE((AL143:BR143),4),"")</f>
        <v/>
      </c>
      <c r="O143" s="131" t="str">
        <f t="shared" ref="O143:O144" si="366">IFERROR(LARGE((AL143:BR143),5),"")</f>
        <v/>
      </c>
      <c r="P143" s="108"/>
      <c r="Q143" s="148" t="str">
        <f t="shared" ref="Q143" si="367">IFERROR(AVERAGEIF(K143:O143,"&gt;0"),"")</f>
        <v/>
      </c>
      <c r="R143" s="149" t="str">
        <f t="shared" ref="R143" si="368">IF(SUM(AF144:AJ144,K144:O144)=0,"",SUM(AF144:AJ144,K144:O144))</f>
        <v/>
      </c>
      <c r="S143" s="120"/>
      <c r="T143" s="107" t="str">
        <f t="shared" ref="T143" si="369">IF(U143="","",1)</f>
        <v/>
      </c>
      <c r="U143" s="110" t="str">
        <f t="shared" ref="U143" si="370">IF(SUM(Q143:R143)=0,"",SUM(Q143:R143))</f>
        <v/>
      </c>
      <c r="V143" s="109" t="str">
        <f t="shared" ref="V143" si="371">IF(U143="","",1)</f>
        <v/>
      </c>
      <c r="W143" s="120"/>
      <c r="X143" s="130" t="str">
        <f t="shared" ref="X143" si="372">IF(AD143="Athlete Name","",AD143)</f>
        <v/>
      </c>
      <c r="Y143" s="131"/>
      <c r="Z143" s="46"/>
      <c r="AB143" s="50"/>
      <c r="AC143" s="23">
        <v>31</v>
      </c>
      <c r="AD143" s="32" t="s">
        <v>40</v>
      </c>
      <c r="AF143" s="23"/>
      <c r="AG143" s="1"/>
      <c r="AH143" s="1"/>
      <c r="AI143" s="1"/>
      <c r="AJ143" s="24"/>
      <c r="AK143" s="69"/>
      <c r="AL143" s="161" t="s">
        <v>32</v>
      </c>
      <c r="AM143" s="161" t="s">
        <v>32</v>
      </c>
      <c r="AN143" s="161" t="s">
        <v>32</v>
      </c>
      <c r="AO143" s="161" t="s">
        <v>32</v>
      </c>
      <c r="AP143" s="161" t="s">
        <v>32</v>
      </c>
      <c r="AQ143" s="161" t="s">
        <v>32</v>
      </c>
      <c r="AR143" s="161" t="s">
        <v>32</v>
      </c>
      <c r="AS143" s="161" t="s">
        <v>32</v>
      </c>
      <c r="AT143" s="161" t="s">
        <v>32</v>
      </c>
      <c r="AU143" s="161" t="s">
        <v>32</v>
      </c>
      <c r="AV143" s="161" t="s">
        <v>32</v>
      </c>
      <c r="AW143" s="161" t="s">
        <v>32</v>
      </c>
      <c r="AX143" s="161" t="s">
        <v>32</v>
      </c>
      <c r="AY143" s="161" t="s">
        <v>32</v>
      </c>
      <c r="AZ143" s="161" t="s">
        <v>32</v>
      </c>
      <c r="BA143" s="161" t="s">
        <v>32</v>
      </c>
      <c r="BB143" s="161" t="s">
        <v>32</v>
      </c>
      <c r="BC143" s="161" t="s">
        <v>32</v>
      </c>
      <c r="BD143" s="161" t="s">
        <v>32</v>
      </c>
      <c r="BE143" s="161" t="s">
        <v>32</v>
      </c>
      <c r="BF143" s="161" t="s">
        <v>32</v>
      </c>
      <c r="BG143" s="161" t="s">
        <v>32</v>
      </c>
      <c r="BH143" s="161" t="s">
        <v>32</v>
      </c>
      <c r="BI143" s="161" t="s">
        <v>32</v>
      </c>
      <c r="BJ143" s="161" t="s">
        <v>32</v>
      </c>
      <c r="BK143" s="161" t="s">
        <v>32</v>
      </c>
      <c r="BL143" s="161" t="s">
        <v>32</v>
      </c>
      <c r="BM143" s="161" t="s">
        <v>32</v>
      </c>
      <c r="BN143" s="161" t="s">
        <v>32</v>
      </c>
      <c r="BO143" s="161" t="s">
        <v>32</v>
      </c>
      <c r="BP143" s="161" t="s">
        <v>32</v>
      </c>
      <c r="BQ143" s="161" t="s">
        <v>32</v>
      </c>
      <c r="BR143" s="161" t="s">
        <v>32</v>
      </c>
      <c r="BS143" s="70"/>
      <c r="BT143" s="32" t="str">
        <f t="shared" ref="BT143" si="373">IF(AD143="Athlete Name","",AD143)</f>
        <v/>
      </c>
      <c r="BU143" s="24">
        <v>31</v>
      </c>
      <c r="BV143" s="56"/>
    </row>
    <row r="144" spans="2:74" x14ac:dyDescent="0.2">
      <c r="B144" s="41"/>
      <c r="C144" s="116"/>
      <c r="D144" s="129"/>
      <c r="E144" s="130"/>
      <c r="F144" s="108"/>
      <c r="G144" s="131"/>
      <c r="H144" s="120"/>
      <c r="I144" s="143" t="str">
        <f>IF(SUM(AF144:AJ144)=0,"",SUM(AF144:AJ144))</f>
        <v/>
      </c>
      <c r="J144" s="145" t="s">
        <v>42</v>
      </c>
      <c r="K144" s="116" t="str">
        <f t="shared" si="362"/>
        <v/>
      </c>
      <c r="L144" s="108" t="str">
        <f t="shared" si="363"/>
        <v/>
      </c>
      <c r="M144" s="108" t="str">
        <f t="shared" si="364"/>
        <v/>
      </c>
      <c r="N144" s="108" t="str">
        <f t="shared" si="365"/>
        <v/>
      </c>
      <c r="O144" s="131" t="str">
        <f t="shared" si="366"/>
        <v/>
      </c>
      <c r="P144" s="108"/>
      <c r="Q144" s="148"/>
      <c r="R144" s="149"/>
      <c r="S144" s="120"/>
      <c r="T144" s="107" t="str">
        <f t="shared" ref="T144" si="374">IF(U143="","",1)</f>
        <v/>
      </c>
      <c r="U144" s="111" t="str">
        <f t="shared" ref="U144" si="375">IF(U143="","",1)</f>
        <v/>
      </c>
      <c r="V144" s="109" t="str">
        <f t="shared" ref="V144" si="376">IF(U143="","",1)</f>
        <v/>
      </c>
      <c r="W144" s="120"/>
      <c r="X144" s="130"/>
      <c r="Y144" s="131"/>
      <c r="Z144" s="46"/>
      <c r="AB144" s="50"/>
      <c r="AC144" s="23"/>
      <c r="AD144" s="32"/>
      <c r="AF144" s="23" t="s">
        <v>42</v>
      </c>
      <c r="AG144" s="1" t="s">
        <v>42</v>
      </c>
      <c r="AH144" s="1" t="s">
        <v>42</v>
      </c>
      <c r="AI144" s="1" t="s">
        <v>42</v>
      </c>
      <c r="AJ144" s="24" t="s">
        <v>42</v>
      </c>
      <c r="AK144" s="69"/>
      <c r="AL144" s="23" t="s">
        <v>42</v>
      </c>
      <c r="AM144" s="23" t="s">
        <v>42</v>
      </c>
      <c r="AN144" s="23" t="s">
        <v>42</v>
      </c>
      <c r="AO144" s="23" t="s">
        <v>42</v>
      </c>
      <c r="AP144" s="23" t="s">
        <v>42</v>
      </c>
      <c r="AQ144" s="23" t="s">
        <v>42</v>
      </c>
      <c r="AR144" s="23" t="s">
        <v>42</v>
      </c>
      <c r="AS144" s="23" t="s">
        <v>42</v>
      </c>
      <c r="AT144" s="23" t="s">
        <v>42</v>
      </c>
      <c r="AU144" s="23" t="s">
        <v>42</v>
      </c>
      <c r="AV144" s="23" t="s">
        <v>42</v>
      </c>
      <c r="AW144" s="23" t="s">
        <v>42</v>
      </c>
      <c r="AX144" s="23" t="s">
        <v>42</v>
      </c>
      <c r="AY144" s="23" t="s">
        <v>42</v>
      </c>
      <c r="AZ144" s="23" t="s">
        <v>42</v>
      </c>
      <c r="BA144" s="23" t="s">
        <v>42</v>
      </c>
      <c r="BB144" s="23" t="s">
        <v>42</v>
      </c>
      <c r="BC144" s="23" t="s">
        <v>42</v>
      </c>
      <c r="BD144" s="23" t="s">
        <v>42</v>
      </c>
      <c r="BE144" s="23" t="s">
        <v>42</v>
      </c>
      <c r="BF144" s="23" t="s">
        <v>42</v>
      </c>
      <c r="BG144" s="23" t="s">
        <v>42</v>
      </c>
      <c r="BH144" s="23" t="s">
        <v>42</v>
      </c>
      <c r="BI144" s="23" t="s">
        <v>42</v>
      </c>
      <c r="BJ144" s="23" t="s">
        <v>42</v>
      </c>
      <c r="BK144" s="23" t="s">
        <v>42</v>
      </c>
      <c r="BL144" s="23" t="s">
        <v>42</v>
      </c>
      <c r="BM144" s="23" t="s">
        <v>42</v>
      </c>
      <c r="BN144" s="23" t="s">
        <v>42</v>
      </c>
      <c r="BO144" s="23" t="s">
        <v>42</v>
      </c>
      <c r="BP144" s="23" t="s">
        <v>42</v>
      </c>
      <c r="BQ144" s="23" t="s">
        <v>42</v>
      </c>
      <c r="BR144" s="23" t="s">
        <v>42</v>
      </c>
      <c r="BS144" s="70"/>
      <c r="BT144" s="32"/>
      <c r="BU144" s="24"/>
      <c r="BV144" s="56"/>
    </row>
    <row r="145" spans="2:74" s="62" customFormat="1" ht="8.5" customHeight="1" thickBot="1" x14ac:dyDescent="0.25">
      <c r="B145" s="65"/>
      <c r="C145" s="118"/>
      <c r="D145" s="132"/>
      <c r="E145" s="133"/>
      <c r="F145" s="167"/>
      <c r="G145" s="134"/>
      <c r="H145" s="146"/>
      <c r="I145" s="147"/>
      <c r="J145" s="146"/>
      <c r="K145" s="150"/>
      <c r="L145" s="113"/>
      <c r="M145" s="113"/>
      <c r="N145" s="113"/>
      <c r="O145" s="151"/>
      <c r="P145" s="146"/>
      <c r="Q145" s="152"/>
      <c r="R145" s="153"/>
      <c r="S145" s="146"/>
      <c r="T145" s="112" t="str">
        <f t="shared" ref="T145" si="377">IF(U143="","",1)</f>
        <v/>
      </c>
      <c r="U145" s="113" t="str">
        <f t="shared" ref="U145" si="378">IF(U143="","",1)</f>
        <v/>
      </c>
      <c r="V145" s="114" t="str">
        <f t="shared" ref="V145" si="379">IF(U143="","",1)</f>
        <v/>
      </c>
      <c r="W145" s="146"/>
      <c r="X145" s="132"/>
      <c r="Y145" s="159"/>
      <c r="Z145" s="64"/>
      <c r="AB145" s="66"/>
      <c r="AC145" s="60"/>
      <c r="AD145" s="92"/>
      <c r="AF145" s="97"/>
      <c r="AG145" s="98"/>
      <c r="AH145" s="98"/>
      <c r="AI145" s="98"/>
      <c r="AJ145" s="162"/>
      <c r="AL145" s="97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  <c r="BB145" s="98"/>
      <c r="BC145" s="98"/>
      <c r="BD145" s="98"/>
      <c r="BE145" s="98"/>
      <c r="BF145" s="98"/>
      <c r="BG145" s="98"/>
      <c r="BH145" s="98"/>
      <c r="BI145" s="98"/>
      <c r="BJ145" s="98"/>
      <c r="BK145" s="98"/>
      <c r="BL145" s="98"/>
      <c r="BM145" s="98"/>
      <c r="BN145" s="98"/>
      <c r="BO145" s="98"/>
      <c r="BP145" s="98"/>
      <c r="BQ145" s="98"/>
      <c r="BR145" s="162"/>
      <c r="BS145" s="71"/>
      <c r="BT145" s="100"/>
      <c r="BU145" s="63"/>
      <c r="BV145" s="67"/>
    </row>
    <row r="146" spans="2:74" ht="8.5" customHeight="1" thickTop="1" x14ac:dyDescent="0.2">
      <c r="B146" s="41"/>
      <c r="C146" s="116"/>
      <c r="D146" s="129"/>
      <c r="E146" s="130"/>
      <c r="F146" s="108"/>
      <c r="G146" s="131"/>
      <c r="H146" s="120"/>
      <c r="I146" s="143"/>
      <c r="J146" s="120"/>
      <c r="K146" s="116"/>
      <c r="L146" s="108"/>
      <c r="M146" s="108"/>
      <c r="N146" s="108"/>
      <c r="O146" s="131"/>
      <c r="P146" s="108"/>
      <c r="Q146" s="148"/>
      <c r="R146" s="149"/>
      <c r="S146" s="120"/>
      <c r="T146" s="107" t="str">
        <f t="shared" ref="T146" si="380">IF(U147="","",1)</f>
        <v/>
      </c>
      <c r="U146" s="108" t="str">
        <f t="shared" ref="U146" si="381">IF(U147="","",1)</f>
        <v/>
      </c>
      <c r="V146" s="109" t="str">
        <f t="shared" ref="V146" si="382">IF(U147="","",1)</f>
        <v/>
      </c>
      <c r="W146" s="120"/>
      <c r="X146" s="130"/>
      <c r="Y146" s="131"/>
      <c r="Z146" s="46"/>
      <c r="AB146" s="50"/>
      <c r="AC146" s="23"/>
      <c r="AD146" s="78"/>
      <c r="AF146" s="79"/>
      <c r="AG146" s="80"/>
      <c r="AH146" s="80"/>
      <c r="AI146" s="81"/>
      <c r="AJ146" s="82"/>
      <c r="AL146" s="87"/>
      <c r="AM146" s="81"/>
      <c r="AN146" s="81"/>
      <c r="AO146" s="81"/>
      <c r="AP146" s="81"/>
      <c r="AQ146" s="81"/>
      <c r="AR146" s="81"/>
      <c r="AS146" s="81"/>
      <c r="AT146" s="81"/>
      <c r="AU146" s="81"/>
      <c r="AV146" s="81"/>
      <c r="AW146" s="81"/>
      <c r="AX146" s="81"/>
      <c r="AY146" s="81"/>
      <c r="AZ146" s="81"/>
      <c r="BA146" s="81"/>
      <c r="BB146" s="81"/>
      <c r="BC146" s="81"/>
      <c r="BD146" s="81"/>
      <c r="BE146" s="81"/>
      <c r="BF146" s="81"/>
      <c r="BG146" s="81"/>
      <c r="BH146" s="81"/>
      <c r="BI146" s="88"/>
      <c r="BJ146" s="88"/>
      <c r="BK146" s="88"/>
      <c r="BL146" s="88"/>
      <c r="BM146" s="88"/>
      <c r="BN146" s="88"/>
      <c r="BO146" s="88"/>
      <c r="BP146" s="88"/>
      <c r="BQ146" s="88"/>
      <c r="BR146" s="89"/>
      <c r="BS146" s="70"/>
      <c r="BT146" s="78"/>
      <c r="BU146" s="24"/>
      <c r="BV146" s="56"/>
    </row>
    <row r="147" spans="2:74" x14ac:dyDescent="0.2">
      <c r="B147" s="41"/>
      <c r="C147" s="116">
        <v>32</v>
      </c>
      <c r="D147" s="129" t="str">
        <f t="shared" ref="D147" si="383">IF(AD147="Athlete Name","",AD147)</f>
        <v/>
      </c>
      <c r="E147" s="130"/>
      <c r="F147" s="108" t="str">
        <f t="shared" ref="F147" si="384">IF(COUNT(AL147,AM147,AN147,AO147,AP147,AQ147,AR147,AS147,AT147,AU147,AV147,AW147,AX147,AY147,AZ147,BA147,BB147,BC147,BD147,BE147,BF147,BG147,BH147)=0,"", COUNT(AL147,AM147,AN147,AO147,AP147,AQ147,AR147,AS147,AT147,AU147,AV147,AW147,AX147,AY147,AZ147,BA147,BB147,BC147,BD147,BE147,BF147,BG147,BH147))</f>
        <v/>
      </c>
      <c r="G147" s="131" t="str">
        <f t="shared" ref="G147" si="385">_xlfn.IFS(F147="","",F147=1,1,F147=2,2,F147=3,3,F147=4,4,F147=5,5,F147&gt;5,5)</f>
        <v/>
      </c>
      <c r="H147" s="120"/>
      <c r="I147" s="143"/>
      <c r="J147" s="145" t="s">
        <v>32</v>
      </c>
      <c r="K147" s="116" t="str">
        <f t="shared" ref="K147:K148" si="386">IFERROR(LARGE((AL147:BR147),1),"")</f>
        <v/>
      </c>
      <c r="L147" s="108" t="str">
        <f t="shared" ref="L147:L148" si="387">IFERROR(LARGE((AL147:BR147),2),"")</f>
        <v/>
      </c>
      <c r="M147" s="108" t="str">
        <f t="shared" ref="M147:M148" si="388">IFERROR(LARGE((AL147:BR147),3),"")</f>
        <v/>
      </c>
      <c r="N147" s="108" t="str">
        <f t="shared" ref="N147:N148" si="389">IFERROR(LARGE((AL147:BR147),4),"")</f>
        <v/>
      </c>
      <c r="O147" s="131" t="str">
        <f t="shared" ref="O147:O148" si="390">IFERROR(LARGE((AL147:BR147),5),"")</f>
        <v/>
      </c>
      <c r="P147" s="108"/>
      <c r="Q147" s="148" t="str">
        <f t="shared" ref="Q147" si="391">IFERROR(AVERAGEIF(K147:O147,"&gt;0"),"")</f>
        <v/>
      </c>
      <c r="R147" s="149" t="str">
        <f t="shared" ref="R147" si="392">IF(SUM(AF148:AJ148,K148:O148)=0,"",SUM(AF148:AJ148,K148:O148))</f>
        <v/>
      </c>
      <c r="S147" s="120"/>
      <c r="T147" s="107" t="str">
        <f t="shared" ref="T147" si="393">IF(U147="","",1)</f>
        <v/>
      </c>
      <c r="U147" s="110" t="str">
        <f t="shared" ref="U147" si="394">IF(SUM(Q147:R147)=0,"",SUM(Q147:R147))</f>
        <v/>
      </c>
      <c r="V147" s="109" t="str">
        <f t="shared" ref="V147" si="395">IF(U147="","",1)</f>
        <v/>
      </c>
      <c r="W147" s="120"/>
      <c r="X147" s="130" t="str">
        <f t="shared" ref="X147" si="396">IF(AD147="Athlete Name","",AD147)</f>
        <v/>
      </c>
      <c r="Y147" s="131"/>
      <c r="Z147" s="46"/>
      <c r="AB147" s="50"/>
      <c r="AC147" s="23">
        <v>32</v>
      </c>
      <c r="AD147" s="32" t="s">
        <v>40</v>
      </c>
      <c r="AF147" s="23"/>
      <c r="AG147" s="1"/>
      <c r="AH147" s="1"/>
      <c r="AI147" s="1"/>
      <c r="AJ147" s="24"/>
      <c r="AK147" s="69"/>
      <c r="AL147" s="161" t="s">
        <v>32</v>
      </c>
      <c r="AM147" s="161" t="s">
        <v>32</v>
      </c>
      <c r="AN147" s="161" t="s">
        <v>32</v>
      </c>
      <c r="AO147" s="161" t="s">
        <v>32</v>
      </c>
      <c r="AP147" s="161" t="s">
        <v>32</v>
      </c>
      <c r="AQ147" s="161" t="s">
        <v>32</v>
      </c>
      <c r="AR147" s="161" t="s">
        <v>32</v>
      </c>
      <c r="AS147" s="161" t="s">
        <v>32</v>
      </c>
      <c r="AT147" s="161" t="s">
        <v>32</v>
      </c>
      <c r="AU147" s="161" t="s">
        <v>32</v>
      </c>
      <c r="AV147" s="161" t="s">
        <v>32</v>
      </c>
      <c r="AW147" s="161" t="s">
        <v>32</v>
      </c>
      <c r="AX147" s="161" t="s">
        <v>32</v>
      </c>
      <c r="AY147" s="161" t="s">
        <v>32</v>
      </c>
      <c r="AZ147" s="161" t="s">
        <v>32</v>
      </c>
      <c r="BA147" s="161" t="s">
        <v>32</v>
      </c>
      <c r="BB147" s="161" t="s">
        <v>32</v>
      </c>
      <c r="BC147" s="161" t="s">
        <v>32</v>
      </c>
      <c r="BD147" s="161" t="s">
        <v>32</v>
      </c>
      <c r="BE147" s="161" t="s">
        <v>32</v>
      </c>
      <c r="BF147" s="161" t="s">
        <v>32</v>
      </c>
      <c r="BG147" s="161" t="s">
        <v>32</v>
      </c>
      <c r="BH147" s="161" t="s">
        <v>32</v>
      </c>
      <c r="BI147" s="161" t="s">
        <v>32</v>
      </c>
      <c r="BJ147" s="161" t="s">
        <v>32</v>
      </c>
      <c r="BK147" s="161" t="s">
        <v>32</v>
      </c>
      <c r="BL147" s="161" t="s">
        <v>32</v>
      </c>
      <c r="BM147" s="161" t="s">
        <v>32</v>
      </c>
      <c r="BN147" s="161" t="s">
        <v>32</v>
      </c>
      <c r="BO147" s="161" t="s">
        <v>32</v>
      </c>
      <c r="BP147" s="161" t="s">
        <v>32</v>
      </c>
      <c r="BQ147" s="161" t="s">
        <v>32</v>
      </c>
      <c r="BR147" s="161" t="s">
        <v>32</v>
      </c>
      <c r="BS147" s="70"/>
      <c r="BT147" s="32" t="str">
        <f t="shared" ref="BT147" si="397">IF(AD147="Athlete Name","",AD147)</f>
        <v/>
      </c>
      <c r="BU147" s="24">
        <v>32</v>
      </c>
      <c r="BV147" s="56"/>
    </row>
    <row r="148" spans="2:74" x14ac:dyDescent="0.2">
      <c r="B148" s="41"/>
      <c r="C148" s="116"/>
      <c r="D148" s="129"/>
      <c r="E148" s="130"/>
      <c r="F148" s="108"/>
      <c r="G148" s="131"/>
      <c r="H148" s="120"/>
      <c r="I148" s="143" t="str">
        <f>IF(SUM(AF148:AJ148)=0,"",SUM(AF148:AJ148))</f>
        <v/>
      </c>
      <c r="J148" s="145" t="s">
        <v>42</v>
      </c>
      <c r="K148" s="116" t="str">
        <f t="shared" si="386"/>
        <v/>
      </c>
      <c r="L148" s="108" t="str">
        <f t="shared" si="387"/>
        <v/>
      </c>
      <c r="M148" s="108" t="str">
        <f t="shared" si="388"/>
        <v/>
      </c>
      <c r="N148" s="108" t="str">
        <f t="shared" si="389"/>
        <v/>
      </c>
      <c r="O148" s="131" t="str">
        <f t="shared" si="390"/>
        <v/>
      </c>
      <c r="P148" s="108"/>
      <c r="Q148" s="148"/>
      <c r="R148" s="149"/>
      <c r="S148" s="120"/>
      <c r="T148" s="107" t="str">
        <f t="shared" ref="T148" si="398">IF(U147="","",1)</f>
        <v/>
      </c>
      <c r="U148" s="111" t="str">
        <f t="shared" ref="U148" si="399">IF(U147="","",1)</f>
        <v/>
      </c>
      <c r="V148" s="109" t="str">
        <f t="shared" ref="V148" si="400">IF(U147="","",1)</f>
        <v/>
      </c>
      <c r="W148" s="120"/>
      <c r="X148" s="130"/>
      <c r="Y148" s="131"/>
      <c r="Z148" s="46"/>
      <c r="AB148" s="50"/>
      <c r="AC148" s="23"/>
      <c r="AD148" s="32"/>
      <c r="AF148" s="23" t="s">
        <v>42</v>
      </c>
      <c r="AG148" s="1" t="s">
        <v>42</v>
      </c>
      <c r="AH148" s="1" t="s">
        <v>42</v>
      </c>
      <c r="AI148" s="1" t="s">
        <v>42</v>
      </c>
      <c r="AJ148" s="24" t="s">
        <v>42</v>
      </c>
      <c r="AK148" s="69"/>
      <c r="AL148" s="23" t="s">
        <v>42</v>
      </c>
      <c r="AM148" s="23" t="s">
        <v>42</v>
      </c>
      <c r="AN148" s="23" t="s">
        <v>42</v>
      </c>
      <c r="AO148" s="23" t="s">
        <v>42</v>
      </c>
      <c r="AP148" s="23" t="s">
        <v>42</v>
      </c>
      <c r="AQ148" s="23" t="s">
        <v>42</v>
      </c>
      <c r="AR148" s="23" t="s">
        <v>42</v>
      </c>
      <c r="AS148" s="23" t="s">
        <v>42</v>
      </c>
      <c r="AT148" s="23" t="s">
        <v>42</v>
      </c>
      <c r="AU148" s="23" t="s">
        <v>42</v>
      </c>
      <c r="AV148" s="23" t="s">
        <v>42</v>
      </c>
      <c r="AW148" s="23" t="s">
        <v>42</v>
      </c>
      <c r="AX148" s="23" t="s">
        <v>42</v>
      </c>
      <c r="AY148" s="23" t="s">
        <v>42</v>
      </c>
      <c r="AZ148" s="23" t="s">
        <v>42</v>
      </c>
      <c r="BA148" s="23" t="s">
        <v>42</v>
      </c>
      <c r="BB148" s="23" t="s">
        <v>42</v>
      </c>
      <c r="BC148" s="23" t="s">
        <v>42</v>
      </c>
      <c r="BD148" s="23" t="s">
        <v>42</v>
      </c>
      <c r="BE148" s="23" t="s">
        <v>42</v>
      </c>
      <c r="BF148" s="23" t="s">
        <v>42</v>
      </c>
      <c r="BG148" s="23" t="s">
        <v>42</v>
      </c>
      <c r="BH148" s="23" t="s">
        <v>42</v>
      </c>
      <c r="BI148" s="23" t="s">
        <v>42</v>
      </c>
      <c r="BJ148" s="23" t="s">
        <v>42</v>
      </c>
      <c r="BK148" s="23" t="s">
        <v>42</v>
      </c>
      <c r="BL148" s="23" t="s">
        <v>42</v>
      </c>
      <c r="BM148" s="23" t="s">
        <v>42</v>
      </c>
      <c r="BN148" s="23" t="s">
        <v>42</v>
      </c>
      <c r="BO148" s="23" t="s">
        <v>42</v>
      </c>
      <c r="BP148" s="23" t="s">
        <v>42</v>
      </c>
      <c r="BQ148" s="23" t="s">
        <v>42</v>
      </c>
      <c r="BR148" s="23" t="s">
        <v>42</v>
      </c>
      <c r="BS148" s="70"/>
      <c r="BT148" s="32"/>
      <c r="BU148" s="24"/>
      <c r="BV148" s="56"/>
    </row>
    <row r="149" spans="2:74" s="62" customFormat="1" ht="8.5" customHeight="1" thickBot="1" x14ac:dyDescent="0.25">
      <c r="B149" s="65"/>
      <c r="C149" s="118"/>
      <c r="D149" s="132"/>
      <c r="E149" s="133"/>
      <c r="F149" s="167"/>
      <c r="G149" s="134"/>
      <c r="H149" s="146"/>
      <c r="I149" s="147"/>
      <c r="J149" s="146"/>
      <c r="K149" s="150"/>
      <c r="L149" s="113"/>
      <c r="M149" s="113"/>
      <c r="N149" s="113"/>
      <c r="O149" s="151"/>
      <c r="P149" s="146"/>
      <c r="Q149" s="152"/>
      <c r="R149" s="153"/>
      <c r="S149" s="146"/>
      <c r="T149" s="112" t="str">
        <f t="shared" ref="T149" si="401">IF(U147="","",1)</f>
        <v/>
      </c>
      <c r="U149" s="113" t="str">
        <f t="shared" ref="U149" si="402">IF(U147="","",1)</f>
        <v/>
      </c>
      <c r="V149" s="114" t="str">
        <f t="shared" ref="V149" si="403">IF(U147="","",1)</f>
        <v/>
      </c>
      <c r="W149" s="146"/>
      <c r="X149" s="132"/>
      <c r="Y149" s="159"/>
      <c r="Z149" s="64"/>
      <c r="AB149" s="66"/>
      <c r="AC149" s="60"/>
      <c r="AD149" s="83"/>
      <c r="AF149" s="104"/>
      <c r="AG149" s="105"/>
      <c r="AH149" s="105"/>
      <c r="AI149" s="105"/>
      <c r="AJ149" s="106"/>
      <c r="AL149" s="104"/>
      <c r="AM149" s="105"/>
      <c r="AN149" s="105"/>
      <c r="AO149" s="105"/>
      <c r="AP149" s="105"/>
      <c r="AQ149" s="105"/>
      <c r="AR149" s="105"/>
      <c r="AS149" s="105"/>
      <c r="AT149" s="105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6"/>
      <c r="BS149" s="71"/>
      <c r="BT149" s="90"/>
      <c r="BU149" s="63"/>
      <c r="BV149" s="67"/>
    </row>
    <row r="150" spans="2:74" ht="8.5" customHeight="1" thickTop="1" x14ac:dyDescent="0.2">
      <c r="B150" s="41"/>
      <c r="C150" s="116"/>
      <c r="D150" s="129"/>
      <c r="E150" s="130"/>
      <c r="F150" s="108"/>
      <c r="G150" s="131"/>
      <c r="H150" s="120"/>
      <c r="I150" s="143"/>
      <c r="J150" s="120"/>
      <c r="K150" s="116"/>
      <c r="L150" s="108"/>
      <c r="M150" s="108"/>
      <c r="N150" s="108"/>
      <c r="O150" s="131"/>
      <c r="P150" s="108"/>
      <c r="Q150" s="148"/>
      <c r="R150" s="149"/>
      <c r="S150" s="120"/>
      <c r="T150" s="107" t="str">
        <f t="shared" ref="T150" si="404">IF(U151="","",1)</f>
        <v/>
      </c>
      <c r="U150" s="108" t="str">
        <f t="shared" ref="U150" si="405">IF(U151="","",1)</f>
        <v/>
      </c>
      <c r="V150" s="109" t="str">
        <f t="shared" ref="V150" si="406">IF(U151="","",1)</f>
        <v/>
      </c>
      <c r="W150" s="120"/>
      <c r="X150" s="130"/>
      <c r="Y150" s="131"/>
      <c r="Z150" s="46"/>
      <c r="AB150" s="50"/>
      <c r="AC150" s="23"/>
      <c r="AD150" s="93"/>
      <c r="AF150" s="94"/>
      <c r="AG150" s="95"/>
      <c r="AH150" s="95"/>
      <c r="AI150" s="95"/>
      <c r="AJ150" s="96"/>
      <c r="AL150" s="94"/>
      <c r="AM150" s="95"/>
      <c r="AN150" s="95"/>
      <c r="AO150" s="95"/>
      <c r="AP150" s="95"/>
      <c r="AQ150" s="95"/>
      <c r="AR150" s="95"/>
      <c r="AS150" s="95"/>
      <c r="AT150" s="95"/>
      <c r="AU150" s="95"/>
      <c r="AV150" s="95"/>
      <c r="AW150" s="95"/>
      <c r="AX150" s="95"/>
      <c r="AY150" s="95"/>
      <c r="AZ150" s="95"/>
      <c r="BA150" s="95"/>
      <c r="BB150" s="95"/>
      <c r="BC150" s="95"/>
      <c r="BD150" s="95"/>
      <c r="BE150" s="95"/>
      <c r="BF150" s="95"/>
      <c r="BG150" s="95"/>
      <c r="BH150" s="95"/>
      <c r="BI150" s="99"/>
      <c r="BJ150" s="99"/>
      <c r="BK150" s="99"/>
      <c r="BL150" s="99"/>
      <c r="BM150" s="99"/>
      <c r="BN150" s="99"/>
      <c r="BO150" s="99"/>
      <c r="BP150" s="99"/>
      <c r="BQ150" s="99"/>
      <c r="BR150" s="96"/>
      <c r="BS150" s="70"/>
      <c r="BT150" s="93"/>
      <c r="BU150" s="24"/>
      <c r="BV150" s="56"/>
    </row>
    <row r="151" spans="2:74" x14ac:dyDescent="0.2">
      <c r="B151" s="41"/>
      <c r="C151" s="116">
        <v>33</v>
      </c>
      <c r="D151" s="129" t="str">
        <f t="shared" ref="D151" si="407">IF(AD151="Athlete Name","",AD151)</f>
        <v/>
      </c>
      <c r="E151" s="130"/>
      <c r="F151" s="108" t="str">
        <f t="shared" ref="F151" si="408">IF(COUNT(AL151,AM151,AN151,AO151,AP151,AQ151,AR151,AS151,AT151,AU151,AV151,AW151,AX151,AY151,AZ151,BA151,BB151,BC151,BD151,BE151,BF151,BG151,BH151)=0,"", COUNT(AL151,AM151,AN151,AO151,AP151,AQ151,AR151,AS151,AT151,AU151,AV151,AW151,AX151,AY151,AZ151,BA151,BB151,BC151,BD151,BE151,BF151,BG151,BH151))</f>
        <v/>
      </c>
      <c r="G151" s="131" t="str">
        <f t="shared" ref="G151" si="409">_xlfn.IFS(F151="","",F151=1,1,F151=2,2,F151=3,3,F151=4,4,F151=5,5,F151&gt;5,5)</f>
        <v/>
      </c>
      <c r="H151" s="120"/>
      <c r="I151" s="143"/>
      <c r="J151" s="145" t="s">
        <v>32</v>
      </c>
      <c r="K151" s="116" t="str">
        <f t="shared" ref="K151:K152" si="410">IFERROR(LARGE((AL151:BR151),1),"")</f>
        <v/>
      </c>
      <c r="L151" s="108" t="str">
        <f t="shared" ref="L151:L152" si="411">IFERROR(LARGE((AL151:BR151),2),"")</f>
        <v/>
      </c>
      <c r="M151" s="108" t="str">
        <f t="shared" ref="M151:M152" si="412">IFERROR(LARGE((AL151:BR151),3),"")</f>
        <v/>
      </c>
      <c r="N151" s="108" t="str">
        <f t="shared" ref="N151:N152" si="413">IFERROR(LARGE((AL151:BR151),4),"")</f>
        <v/>
      </c>
      <c r="O151" s="131" t="str">
        <f t="shared" ref="O151:O152" si="414">IFERROR(LARGE((AL151:BR151),5),"")</f>
        <v/>
      </c>
      <c r="P151" s="108"/>
      <c r="Q151" s="148" t="str">
        <f t="shared" ref="Q151" si="415">IFERROR(AVERAGEIF(K151:O151,"&gt;0"),"")</f>
        <v/>
      </c>
      <c r="R151" s="149" t="str">
        <f t="shared" ref="R151" si="416">IF(SUM(AF152:AJ152,K152:O152)=0,"",SUM(AF152:AJ152,K152:O152))</f>
        <v/>
      </c>
      <c r="S151" s="120"/>
      <c r="T151" s="107" t="str">
        <f t="shared" ref="T151" si="417">IF(U151="","",1)</f>
        <v/>
      </c>
      <c r="U151" s="110" t="str">
        <f t="shared" ref="U151" si="418">IF(SUM(Q151:R151)=0,"",SUM(Q151:R151))</f>
        <v/>
      </c>
      <c r="V151" s="109" t="str">
        <f t="shared" ref="V151" si="419">IF(U151="","",1)</f>
        <v/>
      </c>
      <c r="W151" s="120"/>
      <c r="X151" s="130" t="str">
        <f t="shared" ref="X151" si="420">IF(AD151="Athlete Name","",AD151)</f>
        <v/>
      </c>
      <c r="Y151" s="131"/>
      <c r="Z151" s="46"/>
      <c r="AB151" s="50"/>
      <c r="AC151" s="23">
        <v>33</v>
      </c>
      <c r="AD151" s="32" t="s">
        <v>40</v>
      </c>
      <c r="AF151" s="23"/>
      <c r="AG151" s="1"/>
      <c r="AH151" s="1"/>
      <c r="AI151" s="1"/>
      <c r="AJ151" s="24"/>
      <c r="AK151" s="69"/>
      <c r="AL151" s="161" t="s">
        <v>32</v>
      </c>
      <c r="AM151" s="161" t="s">
        <v>32</v>
      </c>
      <c r="AN151" s="161" t="s">
        <v>32</v>
      </c>
      <c r="AO151" s="161" t="s">
        <v>32</v>
      </c>
      <c r="AP151" s="161" t="s">
        <v>32</v>
      </c>
      <c r="AQ151" s="161" t="s">
        <v>32</v>
      </c>
      <c r="AR151" s="161" t="s">
        <v>32</v>
      </c>
      <c r="AS151" s="161" t="s">
        <v>32</v>
      </c>
      <c r="AT151" s="161" t="s">
        <v>32</v>
      </c>
      <c r="AU151" s="161" t="s">
        <v>32</v>
      </c>
      <c r="AV151" s="161" t="s">
        <v>32</v>
      </c>
      <c r="AW151" s="161" t="s">
        <v>32</v>
      </c>
      <c r="AX151" s="161" t="s">
        <v>32</v>
      </c>
      <c r="AY151" s="161" t="s">
        <v>32</v>
      </c>
      <c r="AZ151" s="161" t="s">
        <v>32</v>
      </c>
      <c r="BA151" s="161" t="s">
        <v>32</v>
      </c>
      <c r="BB151" s="161" t="s">
        <v>32</v>
      </c>
      <c r="BC151" s="161" t="s">
        <v>32</v>
      </c>
      <c r="BD151" s="161" t="s">
        <v>32</v>
      </c>
      <c r="BE151" s="161" t="s">
        <v>32</v>
      </c>
      <c r="BF151" s="161" t="s">
        <v>32</v>
      </c>
      <c r="BG151" s="161" t="s">
        <v>32</v>
      </c>
      <c r="BH151" s="161" t="s">
        <v>32</v>
      </c>
      <c r="BI151" s="161" t="s">
        <v>32</v>
      </c>
      <c r="BJ151" s="161" t="s">
        <v>32</v>
      </c>
      <c r="BK151" s="161" t="s">
        <v>32</v>
      </c>
      <c r="BL151" s="161" t="s">
        <v>32</v>
      </c>
      <c r="BM151" s="161" t="s">
        <v>32</v>
      </c>
      <c r="BN151" s="161" t="s">
        <v>32</v>
      </c>
      <c r="BO151" s="161" t="s">
        <v>32</v>
      </c>
      <c r="BP151" s="161" t="s">
        <v>32</v>
      </c>
      <c r="BQ151" s="161" t="s">
        <v>32</v>
      </c>
      <c r="BR151" s="161" t="s">
        <v>32</v>
      </c>
      <c r="BS151" s="70"/>
      <c r="BT151" s="32" t="str">
        <f t="shared" ref="BT151" si="421">IF(AD151="Athlete Name","",AD151)</f>
        <v/>
      </c>
      <c r="BU151" s="24">
        <v>33</v>
      </c>
      <c r="BV151" s="56"/>
    </row>
    <row r="152" spans="2:74" x14ac:dyDescent="0.2">
      <c r="B152" s="41"/>
      <c r="C152" s="116"/>
      <c r="D152" s="129"/>
      <c r="E152" s="130"/>
      <c r="F152" s="116"/>
      <c r="G152" s="131"/>
      <c r="H152" s="120"/>
      <c r="I152" s="143" t="str">
        <f>IF(SUM(AF152:AJ152)=0,"",SUM(AF152:AJ152))</f>
        <v/>
      </c>
      <c r="J152" s="145" t="s">
        <v>42</v>
      </c>
      <c r="K152" s="116" t="str">
        <f t="shared" si="410"/>
        <v/>
      </c>
      <c r="L152" s="108" t="str">
        <f t="shared" si="411"/>
        <v/>
      </c>
      <c r="M152" s="108" t="str">
        <f t="shared" si="412"/>
        <v/>
      </c>
      <c r="N152" s="108" t="str">
        <f t="shared" si="413"/>
        <v/>
      </c>
      <c r="O152" s="131" t="str">
        <f t="shared" si="414"/>
        <v/>
      </c>
      <c r="P152" s="108"/>
      <c r="Q152" s="148"/>
      <c r="R152" s="149"/>
      <c r="S152" s="120"/>
      <c r="T152" s="107" t="str">
        <f t="shared" ref="T152" si="422">IF(U151="","",1)</f>
        <v/>
      </c>
      <c r="U152" s="111" t="str">
        <f t="shared" ref="U152" si="423">IF(U151="","",1)</f>
        <v/>
      </c>
      <c r="V152" s="109" t="str">
        <f t="shared" ref="V152" si="424">IF(U151="","",1)</f>
        <v/>
      </c>
      <c r="W152" s="120"/>
      <c r="X152" s="130"/>
      <c r="Y152" s="131"/>
      <c r="Z152" s="46"/>
      <c r="AB152" s="50"/>
      <c r="AC152" s="23"/>
      <c r="AD152" s="32"/>
      <c r="AF152" s="23" t="s">
        <v>42</v>
      </c>
      <c r="AG152" s="1" t="s">
        <v>42</v>
      </c>
      <c r="AH152" s="1" t="s">
        <v>42</v>
      </c>
      <c r="AI152" s="1" t="s">
        <v>42</v>
      </c>
      <c r="AJ152" s="24" t="s">
        <v>42</v>
      </c>
      <c r="AK152" s="69"/>
      <c r="AL152" s="23" t="s">
        <v>42</v>
      </c>
      <c r="AM152" s="23" t="s">
        <v>42</v>
      </c>
      <c r="AN152" s="23" t="s">
        <v>42</v>
      </c>
      <c r="AO152" s="23" t="s">
        <v>42</v>
      </c>
      <c r="AP152" s="23" t="s">
        <v>42</v>
      </c>
      <c r="AQ152" s="23" t="s">
        <v>42</v>
      </c>
      <c r="AR152" s="23" t="s">
        <v>42</v>
      </c>
      <c r="AS152" s="23" t="s">
        <v>42</v>
      </c>
      <c r="AT152" s="23" t="s">
        <v>42</v>
      </c>
      <c r="AU152" s="23" t="s">
        <v>42</v>
      </c>
      <c r="AV152" s="23" t="s">
        <v>42</v>
      </c>
      <c r="AW152" s="23" t="s">
        <v>42</v>
      </c>
      <c r="AX152" s="23" t="s">
        <v>42</v>
      </c>
      <c r="AY152" s="23" t="s">
        <v>42</v>
      </c>
      <c r="AZ152" s="23" t="s">
        <v>42</v>
      </c>
      <c r="BA152" s="23" t="s">
        <v>42</v>
      </c>
      <c r="BB152" s="23" t="s">
        <v>42</v>
      </c>
      <c r="BC152" s="23" t="s">
        <v>42</v>
      </c>
      <c r="BD152" s="23" t="s">
        <v>42</v>
      </c>
      <c r="BE152" s="23" t="s">
        <v>42</v>
      </c>
      <c r="BF152" s="23" t="s">
        <v>42</v>
      </c>
      <c r="BG152" s="23" t="s">
        <v>42</v>
      </c>
      <c r="BH152" s="23" t="s">
        <v>42</v>
      </c>
      <c r="BI152" s="23" t="s">
        <v>42</v>
      </c>
      <c r="BJ152" s="23" t="s">
        <v>42</v>
      </c>
      <c r="BK152" s="23" t="s">
        <v>42</v>
      </c>
      <c r="BL152" s="23" t="s">
        <v>42</v>
      </c>
      <c r="BM152" s="23" t="s">
        <v>42</v>
      </c>
      <c r="BN152" s="23" t="s">
        <v>42</v>
      </c>
      <c r="BO152" s="23" t="s">
        <v>42</v>
      </c>
      <c r="BP152" s="23" t="s">
        <v>42</v>
      </c>
      <c r="BQ152" s="23" t="s">
        <v>42</v>
      </c>
      <c r="BR152" s="23" t="s">
        <v>42</v>
      </c>
      <c r="BS152" s="70"/>
      <c r="BT152" s="32"/>
      <c r="BU152" s="24"/>
      <c r="BV152" s="56"/>
    </row>
    <row r="153" spans="2:74" s="62" customFormat="1" ht="8.5" customHeight="1" thickBot="1" x14ac:dyDescent="0.25">
      <c r="B153" s="65"/>
      <c r="C153" s="118"/>
      <c r="D153" s="132"/>
      <c r="E153" s="133"/>
      <c r="F153" s="167"/>
      <c r="G153" s="134"/>
      <c r="H153" s="146"/>
      <c r="I153" s="147"/>
      <c r="J153" s="146"/>
      <c r="K153" s="150"/>
      <c r="L153" s="113"/>
      <c r="M153" s="113"/>
      <c r="N153" s="113"/>
      <c r="O153" s="151"/>
      <c r="P153" s="146"/>
      <c r="Q153" s="152"/>
      <c r="R153" s="153"/>
      <c r="S153" s="146"/>
      <c r="T153" s="112" t="str">
        <f t="shared" ref="T153" si="425">IF(U151="","",1)</f>
        <v/>
      </c>
      <c r="U153" s="113" t="str">
        <f t="shared" ref="U153" si="426">IF(U151="","",1)</f>
        <v/>
      </c>
      <c r="V153" s="114" t="str">
        <f t="shared" ref="V153" si="427">IF(U151="","",1)</f>
        <v/>
      </c>
      <c r="W153" s="146"/>
      <c r="X153" s="132"/>
      <c r="Y153" s="159"/>
      <c r="Z153" s="64"/>
      <c r="AB153" s="66"/>
      <c r="AC153" s="60"/>
      <c r="AD153" s="92"/>
      <c r="AF153" s="97"/>
      <c r="AG153" s="98"/>
      <c r="AH153" s="98"/>
      <c r="AI153" s="98"/>
      <c r="AJ153" s="162"/>
      <c r="AL153" s="97"/>
      <c r="AM153" s="98"/>
      <c r="AN153" s="98"/>
      <c r="AO153" s="98"/>
      <c r="AP153" s="98"/>
      <c r="AQ153" s="98"/>
      <c r="AR153" s="98"/>
      <c r="AS153" s="98"/>
      <c r="AT153" s="98"/>
      <c r="AU153" s="98"/>
      <c r="AV153" s="98"/>
      <c r="AW153" s="98"/>
      <c r="AX153" s="98"/>
      <c r="AY153" s="98"/>
      <c r="AZ153" s="98"/>
      <c r="BA153" s="98"/>
      <c r="BB153" s="98"/>
      <c r="BC153" s="98"/>
      <c r="BD153" s="98"/>
      <c r="BE153" s="98"/>
      <c r="BF153" s="98"/>
      <c r="BG153" s="98"/>
      <c r="BH153" s="98"/>
      <c r="BI153" s="98"/>
      <c r="BJ153" s="98"/>
      <c r="BK153" s="98"/>
      <c r="BL153" s="98"/>
      <c r="BM153" s="98"/>
      <c r="BN153" s="98"/>
      <c r="BO153" s="98"/>
      <c r="BP153" s="98"/>
      <c r="BQ153" s="98"/>
      <c r="BR153" s="162"/>
      <c r="BS153" s="71"/>
      <c r="BT153" s="100"/>
      <c r="BU153" s="63"/>
      <c r="BV153" s="67"/>
    </row>
    <row r="154" spans="2:74" ht="8.5" customHeight="1" thickTop="1" x14ac:dyDescent="0.2">
      <c r="B154" s="41"/>
      <c r="C154" s="116"/>
      <c r="D154" s="129"/>
      <c r="E154" s="130"/>
      <c r="F154" s="108"/>
      <c r="G154" s="131"/>
      <c r="H154" s="120"/>
      <c r="I154" s="143"/>
      <c r="J154" s="120"/>
      <c r="K154" s="116"/>
      <c r="L154" s="108"/>
      <c r="M154" s="108"/>
      <c r="N154" s="108"/>
      <c r="O154" s="131"/>
      <c r="P154" s="108"/>
      <c r="Q154" s="148"/>
      <c r="R154" s="149"/>
      <c r="S154" s="120"/>
      <c r="T154" s="107" t="str">
        <f t="shared" ref="T154" si="428">IF(U155="","",1)</f>
        <v/>
      </c>
      <c r="U154" s="108" t="str">
        <f t="shared" ref="U154" si="429">IF(U155="","",1)</f>
        <v/>
      </c>
      <c r="V154" s="109" t="str">
        <f t="shared" ref="V154" si="430">IF(U155="","",1)</f>
        <v/>
      </c>
      <c r="W154" s="120"/>
      <c r="X154" s="130"/>
      <c r="Y154" s="131"/>
      <c r="Z154" s="46"/>
      <c r="AB154" s="50"/>
      <c r="AC154" s="23"/>
      <c r="AD154" s="78"/>
      <c r="AF154" s="79"/>
      <c r="AG154" s="80"/>
      <c r="AH154" s="80"/>
      <c r="AI154" s="81"/>
      <c r="AJ154" s="82"/>
      <c r="AL154" s="87"/>
      <c r="AM154" s="81"/>
      <c r="AN154" s="81"/>
      <c r="AO154" s="81"/>
      <c r="AP154" s="81"/>
      <c r="AQ154" s="81"/>
      <c r="AR154" s="81"/>
      <c r="AS154" s="81"/>
      <c r="AT154" s="81"/>
      <c r="AU154" s="81"/>
      <c r="AV154" s="81"/>
      <c r="AW154" s="81"/>
      <c r="AX154" s="81"/>
      <c r="AY154" s="81"/>
      <c r="AZ154" s="81"/>
      <c r="BA154" s="81"/>
      <c r="BB154" s="81"/>
      <c r="BC154" s="81"/>
      <c r="BD154" s="81"/>
      <c r="BE154" s="81"/>
      <c r="BF154" s="81"/>
      <c r="BG154" s="81"/>
      <c r="BH154" s="81"/>
      <c r="BI154" s="88"/>
      <c r="BJ154" s="88"/>
      <c r="BK154" s="88"/>
      <c r="BL154" s="88"/>
      <c r="BM154" s="88"/>
      <c r="BN154" s="88"/>
      <c r="BO154" s="88"/>
      <c r="BP154" s="88"/>
      <c r="BQ154" s="88"/>
      <c r="BR154" s="89"/>
      <c r="BS154" s="70"/>
      <c r="BT154" s="78"/>
      <c r="BU154" s="24"/>
      <c r="BV154" s="56"/>
    </row>
    <row r="155" spans="2:74" x14ac:dyDescent="0.2">
      <c r="B155" s="41"/>
      <c r="C155" s="116">
        <v>34</v>
      </c>
      <c r="D155" s="129" t="str">
        <f t="shared" ref="D155" si="431">IF(AD155="Athlete Name","",AD155)</f>
        <v/>
      </c>
      <c r="E155" s="130"/>
      <c r="F155" s="108" t="str">
        <f t="shared" ref="F155" si="432">IF(COUNT(AL155,AM155,AN155,AO155,AP155,AQ155,AR155,AS155,AT155,AU155,AV155,AW155,AX155,AY155,AZ155,BA155,BB155,BC155,BD155,BE155,BF155,BG155,BH155)=0,"", COUNT(AL155,AM155,AN155,AO155,AP155,AQ155,AR155,AS155,AT155,AU155,AV155,AW155,AX155,AY155,AZ155,BA155,BB155,BC155,BD155,BE155,BF155,BG155,BH155))</f>
        <v/>
      </c>
      <c r="G155" s="131" t="str">
        <f t="shared" ref="G155" si="433">_xlfn.IFS(F155="","",F155=1,1,F155=2,2,F155=3,3,F155=4,4,F155=5,5,F155&gt;5,5)</f>
        <v/>
      </c>
      <c r="H155" s="120"/>
      <c r="I155" s="143"/>
      <c r="J155" s="145" t="s">
        <v>32</v>
      </c>
      <c r="K155" s="116" t="str">
        <f t="shared" ref="K155:K156" si="434">IFERROR(LARGE((AL155:BR155),1),"")</f>
        <v/>
      </c>
      <c r="L155" s="108" t="str">
        <f t="shared" ref="L155:L156" si="435">IFERROR(LARGE((AL155:BR155),2),"")</f>
        <v/>
      </c>
      <c r="M155" s="108" t="str">
        <f t="shared" ref="M155:M156" si="436">IFERROR(LARGE((AL155:BR155),3),"")</f>
        <v/>
      </c>
      <c r="N155" s="108" t="str">
        <f t="shared" ref="N155:N156" si="437">IFERROR(LARGE((AL155:BR155),4),"")</f>
        <v/>
      </c>
      <c r="O155" s="131" t="str">
        <f t="shared" ref="O155:O156" si="438">IFERROR(LARGE((AL155:BR155),5),"")</f>
        <v/>
      </c>
      <c r="P155" s="108"/>
      <c r="Q155" s="148" t="str">
        <f t="shared" ref="Q155" si="439">IFERROR(AVERAGEIF(K155:O155,"&gt;0"),"")</f>
        <v/>
      </c>
      <c r="R155" s="149" t="str">
        <f t="shared" ref="R155" si="440">IF(SUM(AF156:AJ156,K156:O156)=0,"",SUM(AF156:AJ156,K156:O156))</f>
        <v/>
      </c>
      <c r="S155" s="120"/>
      <c r="T155" s="107" t="str">
        <f t="shared" ref="T155" si="441">IF(U155="","",1)</f>
        <v/>
      </c>
      <c r="U155" s="110" t="str">
        <f t="shared" ref="U155" si="442">IF(SUM(Q155:R155)=0,"",SUM(Q155:R155))</f>
        <v/>
      </c>
      <c r="V155" s="109" t="str">
        <f t="shared" ref="V155" si="443">IF(U155="","",1)</f>
        <v/>
      </c>
      <c r="W155" s="120"/>
      <c r="X155" s="130" t="str">
        <f t="shared" ref="X155" si="444">IF(AD155="Athlete Name","",AD155)</f>
        <v/>
      </c>
      <c r="Y155" s="131"/>
      <c r="Z155" s="46"/>
      <c r="AB155" s="50"/>
      <c r="AC155" s="23">
        <v>34</v>
      </c>
      <c r="AD155" s="32" t="s">
        <v>40</v>
      </c>
      <c r="AF155" s="23"/>
      <c r="AG155" s="1"/>
      <c r="AH155" s="1"/>
      <c r="AI155" s="1"/>
      <c r="AJ155" s="24"/>
      <c r="AK155" s="69"/>
      <c r="AL155" s="161" t="s">
        <v>32</v>
      </c>
      <c r="AM155" s="161" t="s">
        <v>32</v>
      </c>
      <c r="AN155" s="161" t="s">
        <v>32</v>
      </c>
      <c r="AO155" s="161" t="s">
        <v>32</v>
      </c>
      <c r="AP155" s="161" t="s">
        <v>32</v>
      </c>
      <c r="AQ155" s="161" t="s">
        <v>32</v>
      </c>
      <c r="AR155" s="161" t="s">
        <v>32</v>
      </c>
      <c r="AS155" s="161" t="s">
        <v>32</v>
      </c>
      <c r="AT155" s="161" t="s">
        <v>32</v>
      </c>
      <c r="AU155" s="161" t="s">
        <v>32</v>
      </c>
      <c r="AV155" s="161" t="s">
        <v>32</v>
      </c>
      <c r="AW155" s="161" t="s">
        <v>32</v>
      </c>
      <c r="AX155" s="161" t="s">
        <v>32</v>
      </c>
      <c r="AY155" s="161" t="s">
        <v>32</v>
      </c>
      <c r="AZ155" s="161" t="s">
        <v>32</v>
      </c>
      <c r="BA155" s="161" t="s">
        <v>32</v>
      </c>
      <c r="BB155" s="161" t="s">
        <v>32</v>
      </c>
      <c r="BC155" s="161" t="s">
        <v>32</v>
      </c>
      <c r="BD155" s="161" t="s">
        <v>32</v>
      </c>
      <c r="BE155" s="161" t="s">
        <v>32</v>
      </c>
      <c r="BF155" s="161" t="s">
        <v>32</v>
      </c>
      <c r="BG155" s="161" t="s">
        <v>32</v>
      </c>
      <c r="BH155" s="161" t="s">
        <v>32</v>
      </c>
      <c r="BI155" s="161" t="s">
        <v>32</v>
      </c>
      <c r="BJ155" s="161" t="s">
        <v>32</v>
      </c>
      <c r="BK155" s="161" t="s">
        <v>32</v>
      </c>
      <c r="BL155" s="161" t="s">
        <v>32</v>
      </c>
      <c r="BM155" s="161" t="s">
        <v>32</v>
      </c>
      <c r="BN155" s="161" t="s">
        <v>32</v>
      </c>
      <c r="BO155" s="161" t="s">
        <v>32</v>
      </c>
      <c r="BP155" s="161" t="s">
        <v>32</v>
      </c>
      <c r="BQ155" s="161" t="s">
        <v>32</v>
      </c>
      <c r="BR155" s="161" t="s">
        <v>32</v>
      </c>
      <c r="BS155" s="70"/>
      <c r="BT155" s="32" t="str">
        <f t="shared" ref="BT155" si="445">IF(AD155="Athlete Name","",AD155)</f>
        <v/>
      </c>
      <c r="BU155" s="24">
        <v>34</v>
      </c>
      <c r="BV155" s="56"/>
    </row>
    <row r="156" spans="2:74" x14ac:dyDescent="0.2">
      <c r="B156" s="41"/>
      <c r="C156" s="116"/>
      <c r="D156" s="129"/>
      <c r="E156" s="130"/>
      <c r="F156" s="108"/>
      <c r="G156" s="131"/>
      <c r="H156" s="120"/>
      <c r="I156" s="143" t="str">
        <f>IF(SUM(AF156:AJ156)=0,"",SUM(AF156:AJ156))</f>
        <v/>
      </c>
      <c r="J156" s="145" t="s">
        <v>42</v>
      </c>
      <c r="K156" s="116" t="str">
        <f t="shared" si="434"/>
        <v/>
      </c>
      <c r="L156" s="108" t="str">
        <f t="shared" si="435"/>
        <v/>
      </c>
      <c r="M156" s="108" t="str">
        <f t="shared" si="436"/>
        <v/>
      </c>
      <c r="N156" s="108" t="str">
        <f t="shared" si="437"/>
        <v/>
      </c>
      <c r="O156" s="131" t="str">
        <f t="shared" si="438"/>
        <v/>
      </c>
      <c r="P156" s="108"/>
      <c r="Q156" s="148"/>
      <c r="R156" s="149"/>
      <c r="S156" s="120"/>
      <c r="T156" s="107" t="str">
        <f t="shared" ref="T156" si="446">IF(U155="","",1)</f>
        <v/>
      </c>
      <c r="U156" s="111" t="str">
        <f t="shared" ref="U156" si="447">IF(U155="","",1)</f>
        <v/>
      </c>
      <c r="V156" s="109" t="str">
        <f t="shared" ref="V156" si="448">IF(U155="","",1)</f>
        <v/>
      </c>
      <c r="W156" s="120"/>
      <c r="X156" s="130"/>
      <c r="Y156" s="131"/>
      <c r="Z156" s="46"/>
      <c r="AB156" s="50"/>
      <c r="AC156" s="23"/>
      <c r="AD156" s="32"/>
      <c r="AF156" s="23" t="s">
        <v>42</v>
      </c>
      <c r="AG156" s="1" t="s">
        <v>42</v>
      </c>
      <c r="AH156" s="1" t="s">
        <v>42</v>
      </c>
      <c r="AI156" s="1" t="s">
        <v>42</v>
      </c>
      <c r="AJ156" s="24" t="s">
        <v>42</v>
      </c>
      <c r="AK156" s="69"/>
      <c r="AL156" s="23" t="s">
        <v>42</v>
      </c>
      <c r="AM156" s="23" t="s">
        <v>42</v>
      </c>
      <c r="AN156" s="23" t="s">
        <v>42</v>
      </c>
      <c r="AO156" s="23" t="s">
        <v>42</v>
      </c>
      <c r="AP156" s="23" t="s">
        <v>42</v>
      </c>
      <c r="AQ156" s="23" t="s">
        <v>42</v>
      </c>
      <c r="AR156" s="23" t="s">
        <v>42</v>
      </c>
      <c r="AS156" s="23" t="s">
        <v>42</v>
      </c>
      <c r="AT156" s="23" t="s">
        <v>42</v>
      </c>
      <c r="AU156" s="23" t="s">
        <v>42</v>
      </c>
      <c r="AV156" s="23" t="s">
        <v>42</v>
      </c>
      <c r="AW156" s="23" t="s">
        <v>42</v>
      </c>
      <c r="AX156" s="23" t="s">
        <v>42</v>
      </c>
      <c r="AY156" s="23" t="s">
        <v>42</v>
      </c>
      <c r="AZ156" s="23" t="s">
        <v>42</v>
      </c>
      <c r="BA156" s="23" t="s">
        <v>42</v>
      </c>
      <c r="BB156" s="23" t="s">
        <v>42</v>
      </c>
      <c r="BC156" s="23" t="s">
        <v>42</v>
      </c>
      <c r="BD156" s="23" t="s">
        <v>42</v>
      </c>
      <c r="BE156" s="23" t="s">
        <v>42</v>
      </c>
      <c r="BF156" s="23" t="s">
        <v>42</v>
      </c>
      <c r="BG156" s="23" t="s">
        <v>42</v>
      </c>
      <c r="BH156" s="23" t="s">
        <v>42</v>
      </c>
      <c r="BI156" s="23" t="s">
        <v>42</v>
      </c>
      <c r="BJ156" s="23" t="s">
        <v>42</v>
      </c>
      <c r="BK156" s="23" t="s">
        <v>42</v>
      </c>
      <c r="BL156" s="23" t="s">
        <v>42</v>
      </c>
      <c r="BM156" s="23" t="s">
        <v>42</v>
      </c>
      <c r="BN156" s="23" t="s">
        <v>42</v>
      </c>
      <c r="BO156" s="23" t="s">
        <v>42</v>
      </c>
      <c r="BP156" s="23" t="s">
        <v>42</v>
      </c>
      <c r="BQ156" s="23" t="s">
        <v>42</v>
      </c>
      <c r="BR156" s="23" t="s">
        <v>42</v>
      </c>
      <c r="BS156" s="70"/>
      <c r="BT156" s="32"/>
      <c r="BU156" s="24"/>
      <c r="BV156" s="56"/>
    </row>
    <row r="157" spans="2:74" s="62" customFormat="1" ht="8.5" customHeight="1" thickBot="1" x14ac:dyDescent="0.25">
      <c r="B157" s="65"/>
      <c r="C157" s="118"/>
      <c r="D157" s="132"/>
      <c r="E157" s="133"/>
      <c r="F157" s="167"/>
      <c r="G157" s="134"/>
      <c r="H157" s="146"/>
      <c r="I157" s="147"/>
      <c r="J157" s="146"/>
      <c r="K157" s="150"/>
      <c r="L157" s="113"/>
      <c r="M157" s="113"/>
      <c r="N157" s="113"/>
      <c r="O157" s="151"/>
      <c r="P157" s="146"/>
      <c r="Q157" s="152"/>
      <c r="R157" s="153"/>
      <c r="S157" s="146"/>
      <c r="T157" s="112" t="str">
        <f t="shared" ref="T157" si="449">IF(U155="","",1)</f>
        <v/>
      </c>
      <c r="U157" s="113" t="str">
        <f t="shared" ref="U157" si="450">IF(U155="","",1)</f>
        <v/>
      </c>
      <c r="V157" s="114" t="str">
        <f t="shared" ref="V157" si="451">IF(U155="","",1)</f>
        <v/>
      </c>
      <c r="W157" s="146"/>
      <c r="X157" s="132"/>
      <c r="Y157" s="159"/>
      <c r="Z157" s="64"/>
      <c r="AB157" s="66"/>
      <c r="AC157" s="60"/>
      <c r="AD157" s="83"/>
      <c r="AF157" s="104"/>
      <c r="AG157" s="105"/>
      <c r="AH157" s="105"/>
      <c r="AI157" s="105"/>
      <c r="AJ157" s="106"/>
      <c r="AL157" s="104"/>
      <c r="AM157" s="105"/>
      <c r="AN157" s="105"/>
      <c r="AO157" s="105"/>
      <c r="AP157" s="105"/>
      <c r="AQ157" s="105"/>
      <c r="AR157" s="105"/>
      <c r="AS157" s="105"/>
      <c r="AT157" s="105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6"/>
      <c r="BS157" s="71"/>
      <c r="BT157" s="90"/>
      <c r="BU157" s="63"/>
      <c r="BV157" s="67"/>
    </row>
    <row r="158" spans="2:74" ht="8.5" customHeight="1" thickTop="1" x14ac:dyDescent="0.2">
      <c r="B158" s="41"/>
      <c r="C158" s="116"/>
      <c r="D158" s="129"/>
      <c r="E158" s="130"/>
      <c r="F158" s="108"/>
      <c r="G158" s="131"/>
      <c r="H158" s="120"/>
      <c r="I158" s="143"/>
      <c r="J158" s="120"/>
      <c r="K158" s="116"/>
      <c r="L158" s="108"/>
      <c r="M158" s="108"/>
      <c r="N158" s="108"/>
      <c r="O158" s="131"/>
      <c r="P158" s="108"/>
      <c r="Q158" s="148"/>
      <c r="R158" s="149"/>
      <c r="S158" s="120"/>
      <c r="T158" s="107" t="str">
        <f t="shared" ref="T158" si="452">IF(U159="","",1)</f>
        <v/>
      </c>
      <c r="U158" s="108" t="str">
        <f t="shared" ref="U158" si="453">IF(U159="","",1)</f>
        <v/>
      </c>
      <c r="V158" s="109" t="str">
        <f t="shared" ref="V158" si="454">IF(U159="","",1)</f>
        <v/>
      </c>
      <c r="W158" s="120"/>
      <c r="X158" s="130"/>
      <c r="Y158" s="131"/>
      <c r="Z158" s="46"/>
      <c r="AB158" s="50"/>
      <c r="AC158" s="23"/>
      <c r="AD158" s="93"/>
      <c r="AF158" s="94"/>
      <c r="AG158" s="95"/>
      <c r="AH158" s="95"/>
      <c r="AI158" s="95"/>
      <c r="AJ158" s="96"/>
      <c r="AL158" s="94"/>
      <c r="AM158" s="95"/>
      <c r="AN158" s="95"/>
      <c r="AO158" s="95"/>
      <c r="AP158" s="95"/>
      <c r="AQ158" s="95"/>
      <c r="AR158" s="95"/>
      <c r="AS158" s="95"/>
      <c r="AT158" s="95"/>
      <c r="AU158" s="95"/>
      <c r="AV158" s="95"/>
      <c r="AW158" s="95"/>
      <c r="AX158" s="95"/>
      <c r="AY158" s="95"/>
      <c r="AZ158" s="95"/>
      <c r="BA158" s="95"/>
      <c r="BB158" s="95"/>
      <c r="BC158" s="95"/>
      <c r="BD158" s="95"/>
      <c r="BE158" s="95"/>
      <c r="BF158" s="95"/>
      <c r="BG158" s="95"/>
      <c r="BH158" s="95"/>
      <c r="BI158" s="99"/>
      <c r="BJ158" s="99"/>
      <c r="BK158" s="99"/>
      <c r="BL158" s="99"/>
      <c r="BM158" s="99"/>
      <c r="BN158" s="99"/>
      <c r="BO158" s="99"/>
      <c r="BP158" s="99"/>
      <c r="BQ158" s="99"/>
      <c r="BR158" s="96"/>
      <c r="BS158" s="70"/>
      <c r="BT158" s="93"/>
      <c r="BU158" s="24"/>
      <c r="BV158" s="56"/>
    </row>
    <row r="159" spans="2:74" x14ac:dyDescent="0.2">
      <c r="B159" s="41"/>
      <c r="C159" s="116">
        <v>35</v>
      </c>
      <c r="D159" s="129" t="str">
        <f t="shared" ref="D159" si="455">IF(AD159="Athlete Name","",AD159)</f>
        <v/>
      </c>
      <c r="E159" s="130"/>
      <c r="F159" s="108" t="str">
        <f t="shared" ref="F159" si="456">IF(COUNT(AL159,AM159,AN159,AO159,AP159,AQ159,AR159,AS159,AT159,AU159,AV159,AW159,AX159,AY159,AZ159,BA159,BB159,BC159,BD159,BE159,BF159,BG159,BH159)=0,"", COUNT(AL159,AM159,AN159,AO159,AP159,AQ159,AR159,AS159,AT159,AU159,AV159,AW159,AX159,AY159,AZ159,BA159,BB159,BC159,BD159,BE159,BF159,BG159,BH159))</f>
        <v/>
      </c>
      <c r="G159" s="131" t="str">
        <f t="shared" ref="G159" si="457">_xlfn.IFS(F159="","",F159=1,1,F159=2,2,F159=3,3,F159=4,4,F159=5,5,F159&gt;5,5)</f>
        <v/>
      </c>
      <c r="H159" s="120"/>
      <c r="I159" s="143"/>
      <c r="J159" s="145" t="s">
        <v>32</v>
      </c>
      <c r="K159" s="116" t="str">
        <f t="shared" ref="K159:K160" si="458">IFERROR(LARGE((AL159:BR159),1),"")</f>
        <v/>
      </c>
      <c r="L159" s="108" t="str">
        <f t="shared" ref="L159:L160" si="459">IFERROR(LARGE((AL159:BR159),2),"")</f>
        <v/>
      </c>
      <c r="M159" s="108" t="str">
        <f t="shared" ref="M159:M160" si="460">IFERROR(LARGE((AL159:BR159),3),"")</f>
        <v/>
      </c>
      <c r="N159" s="108" t="str">
        <f t="shared" ref="N159:N160" si="461">IFERROR(LARGE((AL159:BR159),4),"")</f>
        <v/>
      </c>
      <c r="O159" s="131" t="str">
        <f t="shared" ref="O159:O160" si="462">IFERROR(LARGE((AL159:BR159),5),"")</f>
        <v/>
      </c>
      <c r="P159" s="108"/>
      <c r="Q159" s="148" t="str">
        <f t="shared" ref="Q159" si="463">IFERROR(AVERAGEIF(K159:O159,"&gt;0"),"")</f>
        <v/>
      </c>
      <c r="R159" s="149" t="str">
        <f t="shared" ref="R159" si="464">IF(SUM(AF160:AJ160,K160:O160)=0,"",SUM(AF160:AJ160,K160:O160))</f>
        <v/>
      </c>
      <c r="S159" s="120"/>
      <c r="T159" s="107" t="str">
        <f t="shared" ref="T159" si="465">IF(U159="","",1)</f>
        <v/>
      </c>
      <c r="U159" s="110" t="str">
        <f t="shared" ref="U159" si="466">IF(SUM(Q159:R159)=0,"",SUM(Q159:R159))</f>
        <v/>
      </c>
      <c r="V159" s="109" t="str">
        <f t="shared" ref="V159" si="467">IF(U159="","",1)</f>
        <v/>
      </c>
      <c r="W159" s="120"/>
      <c r="X159" s="130" t="str">
        <f t="shared" ref="X159" si="468">IF(AD159="Athlete Name","",AD159)</f>
        <v/>
      </c>
      <c r="Y159" s="131"/>
      <c r="Z159" s="46"/>
      <c r="AB159" s="50"/>
      <c r="AC159" s="23">
        <v>35</v>
      </c>
      <c r="AD159" s="32" t="s">
        <v>40</v>
      </c>
      <c r="AF159" s="23"/>
      <c r="AG159" s="1"/>
      <c r="AH159" s="1"/>
      <c r="AI159" s="1"/>
      <c r="AJ159" s="24"/>
      <c r="AK159" s="69"/>
      <c r="AL159" s="161" t="s">
        <v>32</v>
      </c>
      <c r="AM159" s="161" t="s">
        <v>32</v>
      </c>
      <c r="AN159" s="161" t="s">
        <v>32</v>
      </c>
      <c r="AO159" s="161" t="s">
        <v>32</v>
      </c>
      <c r="AP159" s="161" t="s">
        <v>32</v>
      </c>
      <c r="AQ159" s="161" t="s">
        <v>32</v>
      </c>
      <c r="AR159" s="161" t="s">
        <v>32</v>
      </c>
      <c r="AS159" s="161" t="s">
        <v>32</v>
      </c>
      <c r="AT159" s="161" t="s">
        <v>32</v>
      </c>
      <c r="AU159" s="161" t="s">
        <v>32</v>
      </c>
      <c r="AV159" s="161" t="s">
        <v>32</v>
      </c>
      <c r="AW159" s="161" t="s">
        <v>32</v>
      </c>
      <c r="AX159" s="161" t="s">
        <v>32</v>
      </c>
      <c r="AY159" s="161" t="s">
        <v>32</v>
      </c>
      <c r="AZ159" s="161" t="s">
        <v>32</v>
      </c>
      <c r="BA159" s="161" t="s">
        <v>32</v>
      </c>
      <c r="BB159" s="161" t="s">
        <v>32</v>
      </c>
      <c r="BC159" s="161" t="s">
        <v>32</v>
      </c>
      <c r="BD159" s="161" t="s">
        <v>32</v>
      </c>
      <c r="BE159" s="161" t="s">
        <v>32</v>
      </c>
      <c r="BF159" s="161" t="s">
        <v>32</v>
      </c>
      <c r="BG159" s="161" t="s">
        <v>32</v>
      </c>
      <c r="BH159" s="161" t="s">
        <v>32</v>
      </c>
      <c r="BI159" s="161" t="s">
        <v>32</v>
      </c>
      <c r="BJ159" s="161" t="s">
        <v>32</v>
      </c>
      <c r="BK159" s="161" t="s">
        <v>32</v>
      </c>
      <c r="BL159" s="161" t="s">
        <v>32</v>
      </c>
      <c r="BM159" s="161" t="s">
        <v>32</v>
      </c>
      <c r="BN159" s="161" t="s">
        <v>32</v>
      </c>
      <c r="BO159" s="161" t="s">
        <v>32</v>
      </c>
      <c r="BP159" s="161" t="s">
        <v>32</v>
      </c>
      <c r="BQ159" s="161" t="s">
        <v>32</v>
      </c>
      <c r="BR159" s="161" t="s">
        <v>32</v>
      </c>
      <c r="BS159" s="70"/>
      <c r="BT159" s="32" t="str">
        <f t="shared" ref="BT159" si="469">IF(AD159="Athlete Name","",AD159)</f>
        <v/>
      </c>
      <c r="BU159" s="24">
        <v>35</v>
      </c>
      <c r="BV159" s="56"/>
    </row>
    <row r="160" spans="2:74" x14ac:dyDescent="0.2">
      <c r="B160" s="41"/>
      <c r="C160" s="116"/>
      <c r="D160" s="129"/>
      <c r="E160" s="130"/>
      <c r="F160" s="108"/>
      <c r="G160" s="131"/>
      <c r="H160" s="120"/>
      <c r="I160" s="143" t="str">
        <f>IF(SUM(AF160:AJ160)=0,"",SUM(AF160:AJ160))</f>
        <v/>
      </c>
      <c r="J160" s="145" t="s">
        <v>42</v>
      </c>
      <c r="K160" s="116" t="str">
        <f t="shared" si="458"/>
        <v/>
      </c>
      <c r="L160" s="108" t="str">
        <f t="shared" si="459"/>
        <v/>
      </c>
      <c r="M160" s="108" t="str">
        <f t="shared" si="460"/>
        <v/>
      </c>
      <c r="N160" s="108" t="str">
        <f t="shared" si="461"/>
        <v/>
      </c>
      <c r="O160" s="131" t="str">
        <f t="shared" si="462"/>
        <v/>
      </c>
      <c r="P160" s="108"/>
      <c r="Q160" s="148"/>
      <c r="R160" s="149"/>
      <c r="S160" s="120"/>
      <c r="T160" s="107" t="str">
        <f t="shared" ref="T160" si="470">IF(U159="","",1)</f>
        <v/>
      </c>
      <c r="U160" s="111" t="str">
        <f t="shared" ref="U160" si="471">IF(U159="","",1)</f>
        <v/>
      </c>
      <c r="V160" s="109" t="str">
        <f t="shared" ref="V160" si="472">IF(U159="","",1)</f>
        <v/>
      </c>
      <c r="W160" s="120"/>
      <c r="X160" s="130"/>
      <c r="Y160" s="131"/>
      <c r="Z160" s="46"/>
      <c r="AB160" s="50"/>
      <c r="AC160" s="23"/>
      <c r="AD160" s="32"/>
      <c r="AF160" s="23" t="s">
        <v>42</v>
      </c>
      <c r="AG160" s="1" t="s">
        <v>42</v>
      </c>
      <c r="AH160" s="1" t="s">
        <v>42</v>
      </c>
      <c r="AI160" s="1" t="s">
        <v>42</v>
      </c>
      <c r="AJ160" s="24" t="s">
        <v>42</v>
      </c>
      <c r="AK160" s="69"/>
      <c r="AL160" s="23" t="s">
        <v>42</v>
      </c>
      <c r="AM160" s="23" t="s">
        <v>42</v>
      </c>
      <c r="AN160" s="23" t="s">
        <v>42</v>
      </c>
      <c r="AO160" s="23" t="s">
        <v>42</v>
      </c>
      <c r="AP160" s="23" t="s">
        <v>42</v>
      </c>
      <c r="AQ160" s="23" t="s">
        <v>42</v>
      </c>
      <c r="AR160" s="23" t="s">
        <v>42</v>
      </c>
      <c r="AS160" s="23" t="s">
        <v>42</v>
      </c>
      <c r="AT160" s="23" t="s">
        <v>42</v>
      </c>
      <c r="AU160" s="23" t="s">
        <v>42</v>
      </c>
      <c r="AV160" s="23" t="s">
        <v>42</v>
      </c>
      <c r="AW160" s="23" t="s">
        <v>42</v>
      </c>
      <c r="AX160" s="23" t="s">
        <v>42</v>
      </c>
      <c r="AY160" s="23" t="s">
        <v>42</v>
      </c>
      <c r="AZ160" s="23" t="s">
        <v>42</v>
      </c>
      <c r="BA160" s="23" t="s">
        <v>42</v>
      </c>
      <c r="BB160" s="23" t="s">
        <v>42</v>
      </c>
      <c r="BC160" s="23" t="s">
        <v>42</v>
      </c>
      <c r="BD160" s="23" t="s">
        <v>42</v>
      </c>
      <c r="BE160" s="23" t="s">
        <v>42</v>
      </c>
      <c r="BF160" s="23" t="s">
        <v>42</v>
      </c>
      <c r="BG160" s="23" t="s">
        <v>42</v>
      </c>
      <c r="BH160" s="23" t="s">
        <v>42</v>
      </c>
      <c r="BI160" s="23" t="s">
        <v>42</v>
      </c>
      <c r="BJ160" s="23" t="s">
        <v>42</v>
      </c>
      <c r="BK160" s="23" t="s">
        <v>42</v>
      </c>
      <c r="BL160" s="23" t="s">
        <v>42</v>
      </c>
      <c r="BM160" s="23" t="s">
        <v>42</v>
      </c>
      <c r="BN160" s="23" t="s">
        <v>42</v>
      </c>
      <c r="BO160" s="23" t="s">
        <v>42</v>
      </c>
      <c r="BP160" s="23" t="s">
        <v>42</v>
      </c>
      <c r="BQ160" s="23" t="s">
        <v>42</v>
      </c>
      <c r="BR160" s="23" t="s">
        <v>42</v>
      </c>
      <c r="BS160" s="70"/>
      <c r="BT160" s="32"/>
      <c r="BU160" s="24"/>
      <c r="BV160" s="56"/>
    </row>
    <row r="161" spans="2:74" s="62" customFormat="1" ht="8.5" customHeight="1" thickBot="1" x14ac:dyDescent="0.25">
      <c r="B161" s="65"/>
      <c r="C161" s="118"/>
      <c r="D161" s="132"/>
      <c r="E161" s="133"/>
      <c r="F161" s="167"/>
      <c r="G161" s="134"/>
      <c r="H161" s="146"/>
      <c r="I161" s="147"/>
      <c r="J161" s="146"/>
      <c r="K161" s="150"/>
      <c r="L161" s="113"/>
      <c r="M161" s="113"/>
      <c r="N161" s="113"/>
      <c r="O161" s="151"/>
      <c r="P161" s="146"/>
      <c r="Q161" s="152"/>
      <c r="R161" s="153"/>
      <c r="S161" s="146"/>
      <c r="T161" s="112" t="str">
        <f t="shared" ref="T161" si="473">IF(U159="","",1)</f>
        <v/>
      </c>
      <c r="U161" s="113" t="str">
        <f t="shared" ref="U161" si="474">IF(U159="","",1)</f>
        <v/>
      </c>
      <c r="V161" s="114" t="str">
        <f t="shared" ref="V161" si="475">IF(U159="","",1)</f>
        <v/>
      </c>
      <c r="W161" s="146"/>
      <c r="X161" s="132"/>
      <c r="Y161" s="159"/>
      <c r="Z161" s="64"/>
      <c r="AB161" s="66"/>
      <c r="AC161" s="60"/>
      <c r="AD161" s="92"/>
      <c r="AF161" s="97"/>
      <c r="AG161" s="98"/>
      <c r="AH161" s="98"/>
      <c r="AI161" s="98"/>
      <c r="AJ161" s="162"/>
      <c r="AL161" s="97"/>
      <c r="AM161" s="98"/>
      <c r="AN161" s="98"/>
      <c r="AO161" s="98"/>
      <c r="AP161" s="98"/>
      <c r="AQ161" s="98"/>
      <c r="AR161" s="98"/>
      <c r="AS161" s="98"/>
      <c r="AT161" s="98"/>
      <c r="AU161" s="98"/>
      <c r="AV161" s="98"/>
      <c r="AW161" s="98"/>
      <c r="AX161" s="98"/>
      <c r="AY161" s="98"/>
      <c r="AZ161" s="98"/>
      <c r="BA161" s="98"/>
      <c r="BB161" s="98"/>
      <c r="BC161" s="98"/>
      <c r="BD161" s="98"/>
      <c r="BE161" s="98"/>
      <c r="BF161" s="98"/>
      <c r="BG161" s="98"/>
      <c r="BH161" s="98"/>
      <c r="BI161" s="98"/>
      <c r="BJ161" s="98"/>
      <c r="BK161" s="98"/>
      <c r="BL161" s="98"/>
      <c r="BM161" s="98"/>
      <c r="BN161" s="98"/>
      <c r="BO161" s="98"/>
      <c r="BP161" s="98"/>
      <c r="BQ161" s="98"/>
      <c r="BR161" s="162"/>
      <c r="BS161" s="71"/>
      <c r="BT161" s="100"/>
      <c r="BU161" s="63"/>
      <c r="BV161" s="67"/>
    </row>
    <row r="162" spans="2:74" ht="8.5" customHeight="1" thickTop="1" x14ac:dyDescent="0.2">
      <c r="B162" s="41"/>
      <c r="C162" s="116"/>
      <c r="D162" s="129"/>
      <c r="E162" s="130"/>
      <c r="F162" s="108"/>
      <c r="G162" s="131"/>
      <c r="H162" s="120"/>
      <c r="I162" s="143"/>
      <c r="J162" s="120"/>
      <c r="K162" s="116"/>
      <c r="L162" s="108"/>
      <c r="M162" s="108"/>
      <c r="N162" s="108"/>
      <c r="O162" s="131"/>
      <c r="P162" s="108"/>
      <c r="Q162" s="148"/>
      <c r="R162" s="149"/>
      <c r="S162" s="120"/>
      <c r="T162" s="107" t="str">
        <f t="shared" ref="T162" si="476">IF(U163="","",1)</f>
        <v/>
      </c>
      <c r="U162" s="108" t="str">
        <f t="shared" ref="U162" si="477">IF(U163="","",1)</f>
        <v/>
      </c>
      <c r="V162" s="109" t="str">
        <f t="shared" ref="V162" si="478">IF(U163="","",1)</f>
        <v/>
      </c>
      <c r="W162" s="120"/>
      <c r="X162" s="130"/>
      <c r="Y162" s="131"/>
      <c r="Z162" s="46"/>
      <c r="AB162" s="50"/>
      <c r="AC162" s="23"/>
      <c r="AD162" s="78"/>
      <c r="AF162" s="79"/>
      <c r="AG162" s="80"/>
      <c r="AH162" s="80"/>
      <c r="AI162" s="81"/>
      <c r="AJ162" s="82"/>
      <c r="AL162" s="87"/>
      <c r="AM162" s="81"/>
      <c r="AN162" s="81"/>
      <c r="AO162" s="81"/>
      <c r="AP162" s="81"/>
      <c r="AQ162" s="81"/>
      <c r="AR162" s="81"/>
      <c r="AS162" s="81"/>
      <c r="AT162" s="81"/>
      <c r="AU162" s="81"/>
      <c r="AV162" s="81"/>
      <c r="AW162" s="81"/>
      <c r="AX162" s="81"/>
      <c r="AY162" s="81"/>
      <c r="AZ162" s="81"/>
      <c r="BA162" s="81"/>
      <c r="BB162" s="81"/>
      <c r="BC162" s="81"/>
      <c r="BD162" s="81"/>
      <c r="BE162" s="81"/>
      <c r="BF162" s="81"/>
      <c r="BG162" s="81"/>
      <c r="BH162" s="81"/>
      <c r="BI162" s="88"/>
      <c r="BJ162" s="88"/>
      <c r="BK162" s="88"/>
      <c r="BL162" s="88"/>
      <c r="BM162" s="88"/>
      <c r="BN162" s="88"/>
      <c r="BO162" s="88"/>
      <c r="BP162" s="88"/>
      <c r="BQ162" s="88"/>
      <c r="BR162" s="89"/>
      <c r="BS162" s="70"/>
      <c r="BT162" s="78"/>
      <c r="BU162" s="24"/>
      <c r="BV162" s="56"/>
    </row>
    <row r="163" spans="2:74" x14ac:dyDescent="0.2">
      <c r="B163" s="41"/>
      <c r="C163" s="116">
        <v>36</v>
      </c>
      <c r="D163" s="129" t="str">
        <f t="shared" ref="D163" si="479">IF(AD163="Athlete Name","",AD163)</f>
        <v/>
      </c>
      <c r="E163" s="130"/>
      <c r="F163" s="108" t="str">
        <f t="shared" ref="F163" si="480">IF(COUNT(AL163,AM163,AN163,AO163,AP163,AQ163,AR163,AS163,AT163,AU163,AV163,AW163,AX163,AY163,AZ163,BA163,BB163,BC163,BD163,BE163,BF163,BG163,BH163)=0,"", COUNT(AL163,AM163,AN163,AO163,AP163,AQ163,AR163,AS163,AT163,AU163,AV163,AW163,AX163,AY163,AZ163,BA163,BB163,BC163,BD163,BE163,BF163,BG163,BH163))</f>
        <v/>
      </c>
      <c r="G163" s="131" t="str">
        <f t="shared" ref="G163" si="481">_xlfn.IFS(F163="","",F163=1,1,F163=2,2,F163=3,3,F163=4,4,F163=5,5,F163&gt;5,5)</f>
        <v/>
      </c>
      <c r="H163" s="120"/>
      <c r="I163" s="143"/>
      <c r="J163" s="145" t="s">
        <v>32</v>
      </c>
      <c r="K163" s="116" t="str">
        <f t="shared" ref="K163:K164" si="482">IFERROR(LARGE((AL163:BR163),1),"")</f>
        <v/>
      </c>
      <c r="L163" s="108" t="str">
        <f t="shared" ref="L163:L164" si="483">IFERROR(LARGE((AL163:BR163),2),"")</f>
        <v/>
      </c>
      <c r="M163" s="108" t="str">
        <f t="shared" ref="M163:M164" si="484">IFERROR(LARGE((AL163:BR163),3),"")</f>
        <v/>
      </c>
      <c r="N163" s="108" t="str">
        <f t="shared" ref="N163:N164" si="485">IFERROR(LARGE((AL163:BR163),4),"")</f>
        <v/>
      </c>
      <c r="O163" s="131" t="str">
        <f t="shared" ref="O163:O164" si="486">IFERROR(LARGE((AL163:BR163),5),"")</f>
        <v/>
      </c>
      <c r="P163" s="108"/>
      <c r="Q163" s="148" t="str">
        <f t="shared" ref="Q163" si="487">IFERROR(AVERAGEIF(K163:O163,"&gt;0"),"")</f>
        <v/>
      </c>
      <c r="R163" s="149" t="str">
        <f t="shared" ref="R163" si="488">IF(SUM(AF164:AJ164,K164:O164)=0,"",SUM(AF164:AJ164,K164:O164))</f>
        <v/>
      </c>
      <c r="S163" s="120"/>
      <c r="T163" s="107" t="str">
        <f t="shared" ref="T163" si="489">IF(U163="","",1)</f>
        <v/>
      </c>
      <c r="U163" s="110" t="str">
        <f t="shared" ref="U163" si="490">IF(SUM(Q163:R163)=0,"",SUM(Q163:R163))</f>
        <v/>
      </c>
      <c r="V163" s="109" t="str">
        <f t="shared" ref="V163" si="491">IF(U163="","",1)</f>
        <v/>
      </c>
      <c r="W163" s="120"/>
      <c r="X163" s="130" t="str">
        <f t="shared" ref="X163" si="492">IF(AD163="Athlete Name","",AD163)</f>
        <v/>
      </c>
      <c r="Y163" s="131"/>
      <c r="Z163" s="46"/>
      <c r="AB163" s="50"/>
      <c r="AC163" s="23">
        <v>36</v>
      </c>
      <c r="AD163" s="32" t="s">
        <v>40</v>
      </c>
      <c r="AF163" s="23"/>
      <c r="AG163" s="1"/>
      <c r="AH163" s="1"/>
      <c r="AI163" s="1"/>
      <c r="AJ163" s="24"/>
      <c r="AK163" s="69"/>
      <c r="AL163" s="161" t="s">
        <v>32</v>
      </c>
      <c r="AM163" s="161" t="s">
        <v>32</v>
      </c>
      <c r="AN163" s="161" t="s">
        <v>32</v>
      </c>
      <c r="AO163" s="161" t="s">
        <v>32</v>
      </c>
      <c r="AP163" s="161" t="s">
        <v>32</v>
      </c>
      <c r="AQ163" s="161" t="s">
        <v>32</v>
      </c>
      <c r="AR163" s="161" t="s">
        <v>32</v>
      </c>
      <c r="AS163" s="161" t="s">
        <v>32</v>
      </c>
      <c r="AT163" s="161" t="s">
        <v>32</v>
      </c>
      <c r="AU163" s="161" t="s">
        <v>32</v>
      </c>
      <c r="AV163" s="161" t="s">
        <v>32</v>
      </c>
      <c r="AW163" s="161" t="s">
        <v>32</v>
      </c>
      <c r="AX163" s="161" t="s">
        <v>32</v>
      </c>
      <c r="AY163" s="161" t="s">
        <v>32</v>
      </c>
      <c r="AZ163" s="161" t="s">
        <v>32</v>
      </c>
      <c r="BA163" s="161" t="s">
        <v>32</v>
      </c>
      <c r="BB163" s="161" t="s">
        <v>32</v>
      </c>
      <c r="BC163" s="161" t="s">
        <v>32</v>
      </c>
      <c r="BD163" s="161" t="s">
        <v>32</v>
      </c>
      <c r="BE163" s="161" t="s">
        <v>32</v>
      </c>
      <c r="BF163" s="161" t="s">
        <v>32</v>
      </c>
      <c r="BG163" s="161" t="s">
        <v>32</v>
      </c>
      <c r="BH163" s="161" t="s">
        <v>32</v>
      </c>
      <c r="BI163" s="161" t="s">
        <v>32</v>
      </c>
      <c r="BJ163" s="161" t="s">
        <v>32</v>
      </c>
      <c r="BK163" s="161" t="s">
        <v>32</v>
      </c>
      <c r="BL163" s="161" t="s">
        <v>32</v>
      </c>
      <c r="BM163" s="161" t="s">
        <v>32</v>
      </c>
      <c r="BN163" s="161" t="s">
        <v>32</v>
      </c>
      <c r="BO163" s="161" t="s">
        <v>32</v>
      </c>
      <c r="BP163" s="161" t="s">
        <v>32</v>
      </c>
      <c r="BQ163" s="161" t="s">
        <v>32</v>
      </c>
      <c r="BR163" s="161" t="s">
        <v>32</v>
      </c>
      <c r="BS163" s="70"/>
      <c r="BT163" s="32" t="str">
        <f t="shared" ref="BT163" si="493">IF(AD163="Athlete Name","",AD163)</f>
        <v/>
      </c>
      <c r="BU163" s="24">
        <v>36</v>
      </c>
      <c r="BV163" s="56"/>
    </row>
    <row r="164" spans="2:74" x14ac:dyDescent="0.2">
      <c r="B164" s="41"/>
      <c r="C164" s="116"/>
      <c r="D164" s="129"/>
      <c r="E164" s="130"/>
      <c r="F164" s="108"/>
      <c r="G164" s="131"/>
      <c r="H164" s="120"/>
      <c r="I164" s="143" t="str">
        <f>IF(SUM(AF164:AJ164)=0,"",SUM(AF164:AJ164))</f>
        <v/>
      </c>
      <c r="J164" s="145" t="s">
        <v>42</v>
      </c>
      <c r="K164" s="116" t="str">
        <f t="shared" si="482"/>
        <v/>
      </c>
      <c r="L164" s="108" t="str">
        <f t="shared" si="483"/>
        <v/>
      </c>
      <c r="M164" s="108" t="str">
        <f t="shared" si="484"/>
        <v/>
      </c>
      <c r="N164" s="108" t="str">
        <f t="shared" si="485"/>
        <v/>
      </c>
      <c r="O164" s="131" t="str">
        <f t="shared" si="486"/>
        <v/>
      </c>
      <c r="P164" s="108"/>
      <c r="Q164" s="148"/>
      <c r="R164" s="149"/>
      <c r="S164" s="120"/>
      <c r="T164" s="107" t="str">
        <f t="shared" ref="T164" si="494">IF(U163="","",1)</f>
        <v/>
      </c>
      <c r="U164" s="111" t="str">
        <f t="shared" ref="U164" si="495">IF(U163="","",1)</f>
        <v/>
      </c>
      <c r="V164" s="109" t="str">
        <f t="shared" ref="V164" si="496">IF(U163="","",1)</f>
        <v/>
      </c>
      <c r="W164" s="120"/>
      <c r="X164" s="130"/>
      <c r="Y164" s="131"/>
      <c r="Z164" s="46"/>
      <c r="AB164" s="50"/>
      <c r="AC164" s="23"/>
      <c r="AD164" s="32"/>
      <c r="AF164" s="23" t="s">
        <v>42</v>
      </c>
      <c r="AG164" s="1" t="s">
        <v>42</v>
      </c>
      <c r="AH164" s="1" t="s">
        <v>42</v>
      </c>
      <c r="AI164" s="1" t="s">
        <v>42</v>
      </c>
      <c r="AJ164" s="24" t="s">
        <v>42</v>
      </c>
      <c r="AK164" s="69"/>
      <c r="AL164" s="23" t="s">
        <v>42</v>
      </c>
      <c r="AM164" s="23" t="s">
        <v>42</v>
      </c>
      <c r="AN164" s="23" t="s">
        <v>42</v>
      </c>
      <c r="AO164" s="23" t="s">
        <v>42</v>
      </c>
      <c r="AP164" s="23" t="s">
        <v>42</v>
      </c>
      <c r="AQ164" s="23" t="s">
        <v>42</v>
      </c>
      <c r="AR164" s="23" t="s">
        <v>42</v>
      </c>
      <c r="AS164" s="23" t="s">
        <v>42</v>
      </c>
      <c r="AT164" s="23" t="s">
        <v>42</v>
      </c>
      <c r="AU164" s="23" t="s">
        <v>42</v>
      </c>
      <c r="AV164" s="23" t="s">
        <v>42</v>
      </c>
      <c r="AW164" s="23" t="s">
        <v>42</v>
      </c>
      <c r="AX164" s="23" t="s">
        <v>42</v>
      </c>
      <c r="AY164" s="23" t="s">
        <v>42</v>
      </c>
      <c r="AZ164" s="23" t="s">
        <v>42</v>
      </c>
      <c r="BA164" s="23" t="s">
        <v>42</v>
      </c>
      <c r="BB164" s="23" t="s">
        <v>42</v>
      </c>
      <c r="BC164" s="23" t="s">
        <v>42</v>
      </c>
      <c r="BD164" s="23" t="s">
        <v>42</v>
      </c>
      <c r="BE164" s="23" t="s">
        <v>42</v>
      </c>
      <c r="BF164" s="23" t="s">
        <v>42</v>
      </c>
      <c r="BG164" s="23" t="s">
        <v>42</v>
      </c>
      <c r="BH164" s="23" t="s">
        <v>42</v>
      </c>
      <c r="BI164" s="23" t="s">
        <v>42</v>
      </c>
      <c r="BJ164" s="23" t="s">
        <v>42</v>
      </c>
      <c r="BK164" s="23" t="s">
        <v>42</v>
      </c>
      <c r="BL164" s="23" t="s">
        <v>42</v>
      </c>
      <c r="BM164" s="23" t="s">
        <v>42</v>
      </c>
      <c r="BN164" s="23" t="s">
        <v>42</v>
      </c>
      <c r="BO164" s="23" t="s">
        <v>42</v>
      </c>
      <c r="BP164" s="23" t="s">
        <v>42</v>
      </c>
      <c r="BQ164" s="23" t="s">
        <v>42</v>
      </c>
      <c r="BR164" s="23" t="s">
        <v>42</v>
      </c>
      <c r="BS164" s="70"/>
      <c r="BT164" s="32"/>
      <c r="BU164" s="24"/>
      <c r="BV164" s="56"/>
    </row>
    <row r="165" spans="2:74" s="62" customFormat="1" ht="8.5" customHeight="1" thickBot="1" x14ac:dyDescent="0.25">
      <c r="B165" s="65"/>
      <c r="C165" s="118"/>
      <c r="D165" s="132"/>
      <c r="E165" s="133"/>
      <c r="F165" s="167"/>
      <c r="G165" s="134"/>
      <c r="H165" s="146"/>
      <c r="I165" s="147"/>
      <c r="J165" s="146"/>
      <c r="K165" s="150"/>
      <c r="L165" s="113"/>
      <c r="M165" s="113"/>
      <c r="N165" s="113"/>
      <c r="O165" s="151"/>
      <c r="P165" s="146"/>
      <c r="Q165" s="152"/>
      <c r="R165" s="153"/>
      <c r="S165" s="146"/>
      <c r="T165" s="112" t="str">
        <f t="shared" ref="T165" si="497">IF(U163="","",1)</f>
        <v/>
      </c>
      <c r="U165" s="113" t="str">
        <f t="shared" ref="U165" si="498">IF(U163="","",1)</f>
        <v/>
      </c>
      <c r="V165" s="114" t="str">
        <f t="shared" ref="V165" si="499">IF(U163="","",1)</f>
        <v/>
      </c>
      <c r="W165" s="146"/>
      <c r="X165" s="132"/>
      <c r="Y165" s="159"/>
      <c r="Z165" s="64"/>
      <c r="AB165" s="66"/>
      <c r="AC165" s="60"/>
      <c r="AD165" s="83"/>
      <c r="AF165" s="104"/>
      <c r="AG165" s="105"/>
      <c r="AH165" s="105"/>
      <c r="AI165" s="105"/>
      <c r="AJ165" s="106"/>
      <c r="AL165" s="104"/>
      <c r="AM165" s="105"/>
      <c r="AN165" s="105"/>
      <c r="AO165" s="105"/>
      <c r="AP165" s="105"/>
      <c r="AQ165" s="105"/>
      <c r="AR165" s="105"/>
      <c r="AS165" s="105"/>
      <c r="AT165" s="105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6"/>
      <c r="BS165" s="71"/>
      <c r="BT165" s="90"/>
      <c r="BU165" s="63"/>
      <c r="BV165" s="67"/>
    </row>
    <row r="166" spans="2:74" ht="8.5" customHeight="1" thickTop="1" x14ac:dyDescent="0.2">
      <c r="B166" s="41"/>
      <c r="C166" s="116"/>
      <c r="D166" s="129"/>
      <c r="E166" s="130"/>
      <c r="F166" s="108"/>
      <c r="G166" s="131"/>
      <c r="H166" s="120"/>
      <c r="I166" s="143"/>
      <c r="J166" s="120"/>
      <c r="K166" s="116"/>
      <c r="L166" s="108"/>
      <c r="M166" s="108"/>
      <c r="N166" s="108"/>
      <c r="O166" s="131"/>
      <c r="P166" s="108"/>
      <c r="Q166" s="148"/>
      <c r="R166" s="149"/>
      <c r="S166" s="120"/>
      <c r="T166" s="107" t="str">
        <f t="shared" ref="T166" si="500">IF(U167="","",1)</f>
        <v/>
      </c>
      <c r="U166" s="108" t="str">
        <f t="shared" ref="U166" si="501">IF(U167="","",1)</f>
        <v/>
      </c>
      <c r="V166" s="109" t="str">
        <f t="shared" ref="V166" si="502">IF(U167="","",1)</f>
        <v/>
      </c>
      <c r="W166" s="120"/>
      <c r="X166" s="130"/>
      <c r="Y166" s="131"/>
      <c r="Z166" s="46"/>
      <c r="AB166" s="50"/>
      <c r="AC166" s="23"/>
      <c r="AD166" s="93"/>
      <c r="AF166" s="94"/>
      <c r="AG166" s="95"/>
      <c r="AH166" s="95"/>
      <c r="AI166" s="95"/>
      <c r="AJ166" s="96"/>
      <c r="AL166" s="94"/>
      <c r="AM166" s="95"/>
      <c r="AN166" s="95"/>
      <c r="AO166" s="95"/>
      <c r="AP166" s="95"/>
      <c r="AQ166" s="95"/>
      <c r="AR166" s="95"/>
      <c r="AS166" s="95"/>
      <c r="AT166" s="95"/>
      <c r="AU166" s="95"/>
      <c r="AV166" s="95"/>
      <c r="AW166" s="95"/>
      <c r="AX166" s="95"/>
      <c r="AY166" s="95"/>
      <c r="AZ166" s="95"/>
      <c r="BA166" s="95"/>
      <c r="BB166" s="95"/>
      <c r="BC166" s="95"/>
      <c r="BD166" s="95"/>
      <c r="BE166" s="95"/>
      <c r="BF166" s="95"/>
      <c r="BG166" s="95"/>
      <c r="BH166" s="95"/>
      <c r="BI166" s="99"/>
      <c r="BJ166" s="99"/>
      <c r="BK166" s="99"/>
      <c r="BL166" s="99"/>
      <c r="BM166" s="99"/>
      <c r="BN166" s="99"/>
      <c r="BO166" s="99"/>
      <c r="BP166" s="99"/>
      <c r="BQ166" s="99"/>
      <c r="BR166" s="96"/>
      <c r="BS166" s="70"/>
      <c r="BT166" s="93"/>
      <c r="BU166" s="24"/>
      <c r="BV166" s="56"/>
    </row>
    <row r="167" spans="2:74" x14ac:dyDescent="0.2">
      <c r="B167" s="41"/>
      <c r="C167" s="116">
        <v>37</v>
      </c>
      <c r="D167" s="129" t="str">
        <f t="shared" ref="D167" si="503">IF(AD167="Athlete Name","",AD167)</f>
        <v/>
      </c>
      <c r="E167" s="130"/>
      <c r="F167" s="108" t="str">
        <f t="shared" ref="F167" si="504">IF(COUNT(AL167,AM167,AN167,AO167,AP167,AQ167,AR167,AS167,AT167,AU167,AV167,AW167,AX167,AY167,AZ167,BA167,BB167,BC167,BD167,BE167,BF167,BG167,BH167)=0,"", COUNT(AL167,AM167,AN167,AO167,AP167,AQ167,AR167,AS167,AT167,AU167,AV167,AW167,AX167,AY167,AZ167,BA167,BB167,BC167,BD167,BE167,BF167,BG167,BH167))</f>
        <v/>
      </c>
      <c r="G167" s="131" t="str">
        <f t="shared" ref="G167" si="505">_xlfn.IFS(F167="","",F167=1,1,F167=2,2,F167=3,3,F167=4,4,F167=5,5,F167&gt;5,5)</f>
        <v/>
      </c>
      <c r="H167" s="120"/>
      <c r="I167" s="143"/>
      <c r="J167" s="145" t="s">
        <v>32</v>
      </c>
      <c r="K167" s="116" t="str">
        <f t="shared" ref="K167:K168" si="506">IFERROR(LARGE((AL167:BR167),1),"")</f>
        <v/>
      </c>
      <c r="L167" s="108" t="str">
        <f t="shared" ref="L167:L168" si="507">IFERROR(LARGE((AL167:BR167),2),"")</f>
        <v/>
      </c>
      <c r="M167" s="108" t="str">
        <f t="shared" ref="M167:M168" si="508">IFERROR(LARGE((AL167:BR167),3),"")</f>
        <v/>
      </c>
      <c r="N167" s="108" t="str">
        <f t="shared" ref="N167:N168" si="509">IFERROR(LARGE((AL167:BR167),4),"")</f>
        <v/>
      </c>
      <c r="O167" s="131" t="str">
        <f t="shared" ref="O167:O168" si="510">IFERROR(LARGE((AL167:BR167),5),"")</f>
        <v/>
      </c>
      <c r="P167" s="108"/>
      <c r="Q167" s="148" t="str">
        <f t="shared" ref="Q167" si="511">IFERROR(AVERAGEIF(K167:O167,"&gt;0"),"")</f>
        <v/>
      </c>
      <c r="R167" s="149" t="str">
        <f t="shared" ref="R167" si="512">IF(SUM(AF168:AJ168,K168:O168)=0,"",SUM(AF168:AJ168,K168:O168))</f>
        <v/>
      </c>
      <c r="S167" s="120"/>
      <c r="T167" s="107" t="str">
        <f t="shared" ref="T167" si="513">IF(U167="","",1)</f>
        <v/>
      </c>
      <c r="U167" s="110" t="str">
        <f t="shared" ref="U167" si="514">IF(SUM(Q167:R167)=0,"",SUM(Q167:R167))</f>
        <v/>
      </c>
      <c r="V167" s="109" t="str">
        <f t="shared" ref="V167" si="515">IF(U167="","",1)</f>
        <v/>
      </c>
      <c r="W167" s="120"/>
      <c r="X167" s="130" t="str">
        <f t="shared" ref="X167" si="516">IF(AD167="Athlete Name","",AD167)</f>
        <v/>
      </c>
      <c r="Y167" s="131"/>
      <c r="Z167" s="46"/>
      <c r="AB167" s="50"/>
      <c r="AC167" s="23">
        <v>37</v>
      </c>
      <c r="AD167" s="32" t="s">
        <v>40</v>
      </c>
      <c r="AF167" s="23"/>
      <c r="AG167" s="1"/>
      <c r="AH167" s="1"/>
      <c r="AI167" s="1"/>
      <c r="AJ167" s="24"/>
      <c r="AK167" s="69"/>
      <c r="AL167" s="161" t="s">
        <v>32</v>
      </c>
      <c r="AM167" s="161" t="s">
        <v>32</v>
      </c>
      <c r="AN167" s="161" t="s">
        <v>32</v>
      </c>
      <c r="AO167" s="161" t="s">
        <v>32</v>
      </c>
      <c r="AP167" s="161" t="s">
        <v>32</v>
      </c>
      <c r="AQ167" s="161" t="s">
        <v>32</v>
      </c>
      <c r="AR167" s="161" t="s">
        <v>32</v>
      </c>
      <c r="AS167" s="161" t="s">
        <v>32</v>
      </c>
      <c r="AT167" s="161" t="s">
        <v>32</v>
      </c>
      <c r="AU167" s="161" t="s">
        <v>32</v>
      </c>
      <c r="AV167" s="161" t="s">
        <v>32</v>
      </c>
      <c r="AW167" s="161" t="s">
        <v>32</v>
      </c>
      <c r="AX167" s="161" t="s">
        <v>32</v>
      </c>
      <c r="AY167" s="161" t="s">
        <v>32</v>
      </c>
      <c r="AZ167" s="161" t="s">
        <v>32</v>
      </c>
      <c r="BA167" s="161" t="s">
        <v>32</v>
      </c>
      <c r="BB167" s="161" t="s">
        <v>32</v>
      </c>
      <c r="BC167" s="161" t="s">
        <v>32</v>
      </c>
      <c r="BD167" s="161" t="s">
        <v>32</v>
      </c>
      <c r="BE167" s="161" t="s">
        <v>32</v>
      </c>
      <c r="BF167" s="161" t="s">
        <v>32</v>
      </c>
      <c r="BG167" s="161" t="s">
        <v>32</v>
      </c>
      <c r="BH167" s="161" t="s">
        <v>32</v>
      </c>
      <c r="BI167" s="161" t="s">
        <v>32</v>
      </c>
      <c r="BJ167" s="161" t="s">
        <v>32</v>
      </c>
      <c r="BK167" s="161" t="s">
        <v>32</v>
      </c>
      <c r="BL167" s="161" t="s">
        <v>32</v>
      </c>
      <c r="BM167" s="161" t="s">
        <v>32</v>
      </c>
      <c r="BN167" s="161" t="s">
        <v>32</v>
      </c>
      <c r="BO167" s="161" t="s">
        <v>32</v>
      </c>
      <c r="BP167" s="161" t="s">
        <v>32</v>
      </c>
      <c r="BQ167" s="161" t="s">
        <v>32</v>
      </c>
      <c r="BR167" s="161" t="s">
        <v>32</v>
      </c>
      <c r="BS167" s="70"/>
      <c r="BT167" s="32" t="str">
        <f t="shared" ref="BT167" si="517">IF(AD167="Athlete Name","",AD167)</f>
        <v/>
      </c>
      <c r="BU167" s="24">
        <v>37</v>
      </c>
      <c r="BV167" s="56"/>
    </row>
    <row r="168" spans="2:74" x14ac:dyDescent="0.2">
      <c r="B168" s="41"/>
      <c r="C168" s="116"/>
      <c r="D168" s="129"/>
      <c r="E168" s="130"/>
      <c r="F168" s="108"/>
      <c r="G168" s="131"/>
      <c r="H168" s="120"/>
      <c r="I168" s="143" t="str">
        <f>IF(SUM(AF168:AJ168)=0,"",SUM(AF168:AJ168))</f>
        <v/>
      </c>
      <c r="J168" s="145" t="s">
        <v>42</v>
      </c>
      <c r="K168" s="116" t="str">
        <f t="shared" si="506"/>
        <v/>
      </c>
      <c r="L168" s="108" t="str">
        <f t="shared" si="507"/>
        <v/>
      </c>
      <c r="M168" s="108" t="str">
        <f t="shared" si="508"/>
        <v/>
      </c>
      <c r="N168" s="108" t="str">
        <f t="shared" si="509"/>
        <v/>
      </c>
      <c r="O168" s="131" t="str">
        <f t="shared" si="510"/>
        <v/>
      </c>
      <c r="P168" s="108"/>
      <c r="Q168" s="148"/>
      <c r="R168" s="149"/>
      <c r="S168" s="120"/>
      <c r="T168" s="107" t="str">
        <f t="shared" ref="T168" si="518">IF(U167="","",1)</f>
        <v/>
      </c>
      <c r="U168" s="111" t="str">
        <f t="shared" ref="U168" si="519">IF(U167="","",1)</f>
        <v/>
      </c>
      <c r="V168" s="109" t="str">
        <f t="shared" ref="V168" si="520">IF(U167="","",1)</f>
        <v/>
      </c>
      <c r="W168" s="120"/>
      <c r="X168" s="130"/>
      <c r="Y168" s="131"/>
      <c r="Z168" s="46"/>
      <c r="AB168" s="50"/>
      <c r="AC168" s="23"/>
      <c r="AD168" s="32"/>
      <c r="AF168" s="23" t="s">
        <v>42</v>
      </c>
      <c r="AG168" s="1" t="s">
        <v>42</v>
      </c>
      <c r="AH168" s="1" t="s">
        <v>42</v>
      </c>
      <c r="AI168" s="1" t="s">
        <v>42</v>
      </c>
      <c r="AJ168" s="24" t="s">
        <v>42</v>
      </c>
      <c r="AK168" s="69"/>
      <c r="AL168" s="23" t="s">
        <v>42</v>
      </c>
      <c r="AM168" s="23" t="s">
        <v>42</v>
      </c>
      <c r="AN168" s="23" t="s">
        <v>42</v>
      </c>
      <c r="AO168" s="23" t="s">
        <v>42</v>
      </c>
      <c r="AP168" s="23" t="s">
        <v>42</v>
      </c>
      <c r="AQ168" s="23" t="s">
        <v>42</v>
      </c>
      <c r="AR168" s="23" t="s">
        <v>42</v>
      </c>
      <c r="AS168" s="23" t="s">
        <v>42</v>
      </c>
      <c r="AT168" s="23" t="s">
        <v>42</v>
      </c>
      <c r="AU168" s="23" t="s">
        <v>42</v>
      </c>
      <c r="AV168" s="23" t="s">
        <v>42</v>
      </c>
      <c r="AW168" s="23" t="s">
        <v>42</v>
      </c>
      <c r="AX168" s="23" t="s">
        <v>42</v>
      </c>
      <c r="AY168" s="23" t="s">
        <v>42</v>
      </c>
      <c r="AZ168" s="23" t="s">
        <v>42</v>
      </c>
      <c r="BA168" s="23" t="s">
        <v>42</v>
      </c>
      <c r="BB168" s="23" t="s">
        <v>42</v>
      </c>
      <c r="BC168" s="23" t="s">
        <v>42</v>
      </c>
      <c r="BD168" s="23" t="s">
        <v>42</v>
      </c>
      <c r="BE168" s="23" t="s">
        <v>42</v>
      </c>
      <c r="BF168" s="23" t="s">
        <v>42</v>
      </c>
      <c r="BG168" s="23" t="s">
        <v>42</v>
      </c>
      <c r="BH168" s="23" t="s">
        <v>42</v>
      </c>
      <c r="BI168" s="23" t="s">
        <v>42</v>
      </c>
      <c r="BJ168" s="23" t="s">
        <v>42</v>
      </c>
      <c r="BK168" s="23" t="s">
        <v>42</v>
      </c>
      <c r="BL168" s="23" t="s">
        <v>42</v>
      </c>
      <c r="BM168" s="23" t="s">
        <v>42</v>
      </c>
      <c r="BN168" s="23" t="s">
        <v>42</v>
      </c>
      <c r="BO168" s="23" t="s">
        <v>42</v>
      </c>
      <c r="BP168" s="23" t="s">
        <v>42</v>
      </c>
      <c r="BQ168" s="23" t="s">
        <v>42</v>
      </c>
      <c r="BR168" s="23" t="s">
        <v>42</v>
      </c>
      <c r="BS168" s="70"/>
      <c r="BT168" s="32"/>
      <c r="BU168" s="24"/>
      <c r="BV168" s="56"/>
    </row>
    <row r="169" spans="2:74" s="62" customFormat="1" ht="8.5" customHeight="1" thickBot="1" x14ac:dyDescent="0.25">
      <c r="B169" s="65"/>
      <c r="C169" s="118"/>
      <c r="D169" s="132"/>
      <c r="E169" s="133"/>
      <c r="F169" s="167"/>
      <c r="G169" s="134"/>
      <c r="H169" s="146"/>
      <c r="I169" s="147"/>
      <c r="J169" s="146"/>
      <c r="K169" s="150"/>
      <c r="L169" s="113"/>
      <c r="M169" s="113"/>
      <c r="N169" s="113"/>
      <c r="O169" s="151"/>
      <c r="P169" s="146"/>
      <c r="Q169" s="152"/>
      <c r="R169" s="153"/>
      <c r="S169" s="146"/>
      <c r="T169" s="112" t="str">
        <f t="shared" ref="T169" si="521">IF(U167="","",1)</f>
        <v/>
      </c>
      <c r="U169" s="113" t="str">
        <f t="shared" ref="U169" si="522">IF(U167="","",1)</f>
        <v/>
      </c>
      <c r="V169" s="114" t="str">
        <f t="shared" ref="V169" si="523">IF(U167="","",1)</f>
        <v/>
      </c>
      <c r="W169" s="146"/>
      <c r="X169" s="132"/>
      <c r="Y169" s="159"/>
      <c r="Z169" s="64"/>
      <c r="AB169" s="66"/>
      <c r="AC169" s="60"/>
      <c r="AD169" s="92"/>
      <c r="AF169" s="97"/>
      <c r="AG169" s="98"/>
      <c r="AH169" s="98"/>
      <c r="AI169" s="98"/>
      <c r="AJ169" s="162"/>
      <c r="AL169" s="97"/>
      <c r="AM169" s="98"/>
      <c r="AN169" s="98"/>
      <c r="AO169" s="98"/>
      <c r="AP169" s="98"/>
      <c r="AQ169" s="98"/>
      <c r="AR169" s="98"/>
      <c r="AS169" s="98"/>
      <c r="AT169" s="98"/>
      <c r="AU169" s="98"/>
      <c r="AV169" s="98"/>
      <c r="AW169" s="98"/>
      <c r="AX169" s="98"/>
      <c r="AY169" s="98"/>
      <c r="AZ169" s="98"/>
      <c r="BA169" s="98"/>
      <c r="BB169" s="98"/>
      <c r="BC169" s="98"/>
      <c r="BD169" s="98"/>
      <c r="BE169" s="98"/>
      <c r="BF169" s="98"/>
      <c r="BG169" s="98"/>
      <c r="BH169" s="98"/>
      <c r="BI169" s="98"/>
      <c r="BJ169" s="98"/>
      <c r="BK169" s="98"/>
      <c r="BL169" s="98"/>
      <c r="BM169" s="98"/>
      <c r="BN169" s="98"/>
      <c r="BO169" s="98"/>
      <c r="BP169" s="98"/>
      <c r="BQ169" s="98"/>
      <c r="BR169" s="162"/>
      <c r="BS169" s="71"/>
      <c r="BT169" s="100"/>
      <c r="BU169" s="63"/>
      <c r="BV169" s="67"/>
    </row>
    <row r="170" spans="2:74" ht="8.5" customHeight="1" thickTop="1" x14ac:dyDescent="0.2">
      <c r="B170" s="41"/>
      <c r="C170" s="116"/>
      <c r="D170" s="129"/>
      <c r="E170" s="130"/>
      <c r="F170" s="108"/>
      <c r="G170" s="131"/>
      <c r="H170" s="120"/>
      <c r="I170" s="143"/>
      <c r="J170" s="120"/>
      <c r="K170" s="116"/>
      <c r="L170" s="108"/>
      <c r="M170" s="108"/>
      <c r="N170" s="108"/>
      <c r="O170" s="131"/>
      <c r="P170" s="108"/>
      <c r="Q170" s="148"/>
      <c r="R170" s="149"/>
      <c r="S170" s="120"/>
      <c r="T170" s="107" t="str">
        <f t="shared" ref="T170" si="524">IF(U171="","",1)</f>
        <v/>
      </c>
      <c r="U170" s="108" t="str">
        <f t="shared" ref="U170" si="525">IF(U171="","",1)</f>
        <v/>
      </c>
      <c r="V170" s="109" t="str">
        <f t="shared" ref="V170" si="526">IF(U171="","",1)</f>
        <v/>
      </c>
      <c r="W170" s="120"/>
      <c r="X170" s="130"/>
      <c r="Y170" s="131"/>
      <c r="Z170" s="46"/>
      <c r="AB170" s="50"/>
      <c r="AC170" s="23"/>
      <c r="AD170" s="78"/>
      <c r="AF170" s="79"/>
      <c r="AG170" s="80"/>
      <c r="AH170" s="80"/>
      <c r="AI170" s="81"/>
      <c r="AJ170" s="82"/>
      <c r="AL170" s="87"/>
      <c r="AM170" s="81"/>
      <c r="AN170" s="81"/>
      <c r="AO170" s="81"/>
      <c r="AP170" s="81"/>
      <c r="AQ170" s="81"/>
      <c r="AR170" s="81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C170" s="81"/>
      <c r="BD170" s="81"/>
      <c r="BE170" s="81"/>
      <c r="BF170" s="81"/>
      <c r="BG170" s="81"/>
      <c r="BH170" s="81"/>
      <c r="BI170" s="88"/>
      <c r="BJ170" s="88"/>
      <c r="BK170" s="88"/>
      <c r="BL170" s="88"/>
      <c r="BM170" s="88"/>
      <c r="BN170" s="88"/>
      <c r="BO170" s="88"/>
      <c r="BP170" s="88"/>
      <c r="BQ170" s="88"/>
      <c r="BR170" s="89"/>
      <c r="BS170" s="70"/>
      <c r="BT170" s="78"/>
      <c r="BU170" s="24"/>
      <c r="BV170" s="56"/>
    </row>
    <row r="171" spans="2:74" x14ac:dyDescent="0.2">
      <c r="B171" s="41"/>
      <c r="C171" s="116">
        <v>38</v>
      </c>
      <c r="D171" s="129" t="str">
        <f t="shared" ref="D171" si="527">IF(AD171="Athlete Name","",AD171)</f>
        <v/>
      </c>
      <c r="E171" s="130"/>
      <c r="F171" s="108" t="str">
        <f t="shared" ref="F171" si="528">IF(COUNT(AL171,AM171,AN171,AO171,AP171,AQ171,AR171,AS171,AT171,AU171,AV171,AW171,AX171,AY171,AZ171,BA171,BB171,BC171,BD171,BE171,BF171,BG171,BH171)=0,"", COUNT(AL171,AM171,AN171,AO171,AP171,AQ171,AR171,AS171,AT171,AU171,AV171,AW171,AX171,AY171,AZ171,BA171,BB171,BC171,BD171,BE171,BF171,BG171,BH171))</f>
        <v/>
      </c>
      <c r="G171" s="131" t="str">
        <f t="shared" ref="G171" si="529">_xlfn.IFS(F171="","",F171=1,1,F171=2,2,F171=3,3,F171=4,4,F171=5,5,F171&gt;5,5)</f>
        <v/>
      </c>
      <c r="H171" s="120"/>
      <c r="I171" s="143"/>
      <c r="J171" s="145" t="s">
        <v>32</v>
      </c>
      <c r="K171" s="116" t="str">
        <f>IFERROR(LARGE((AL171:BR171),1),"")</f>
        <v/>
      </c>
      <c r="L171" s="108" t="str">
        <f>IFERROR(LARGE((AL171:BR171),2),"")</f>
        <v/>
      </c>
      <c r="M171" s="108" t="str">
        <f>IFERROR(LARGE((AL171:BR171),3),"")</f>
        <v/>
      </c>
      <c r="N171" s="108" t="str">
        <f>IFERROR(LARGE((AL171:BR171),4),"")</f>
        <v/>
      </c>
      <c r="O171" s="131" t="str">
        <f>IFERROR(LARGE((AL171:BR171),5),"")</f>
        <v/>
      </c>
      <c r="P171" s="108"/>
      <c r="Q171" s="148" t="str">
        <f t="shared" ref="Q171" si="530">IFERROR(AVERAGEIF(K171:O171,"&gt;0"),"")</f>
        <v/>
      </c>
      <c r="R171" s="149" t="str">
        <f t="shared" ref="R171" si="531">IF(SUM(AF172:AJ172,K172:O172)=0,"",SUM(AF172:AJ172,K172:O172))</f>
        <v/>
      </c>
      <c r="S171" s="120"/>
      <c r="T171" s="107" t="str">
        <f t="shared" ref="T171" si="532">IF(U171="","",1)</f>
        <v/>
      </c>
      <c r="U171" s="110" t="str">
        <f t="shared" ref="U171" si="533">IF(SUM(Q171:R171)=0,"",SUM(Q171:R171))</f>
        <v/>
      </c>
      <c r="V171" s="109" t="str">
        <f t="shared" ref="V171" si="534">IF(U171="","",1)</f>
        <v/>
      </c>
      <c r="W171" s="120"/>
      <c r="X171" s="130" t="str">
        <f t="shared" ref="X171" si="535">IF(AD171="Athlete Name","",AD171)</f>
        <v/>
      </c>
      <c r="Y171" s="131"/>
      <c r="Z171" s="46"/>
      <c r="AB171" s="50"/>
      <c r="AC171" s="23">
        <v>38</v>
      </c>
      <c r="AD171" s="32" t="s">
        <v>40</v>
      </c>
      <c r="AF171" s="23"/>
      <c r="AG171" s="1"/>
      <c r="AH171" s="1"/>
      <c r="AI171" s="1"/>
      <c r="AJ171" s="24"/>
      <c r="AK171" s="69"/>
      <c r="AL171" s="161" t="s">
        <v>32</v>
      </c>
      <c r="AM171" s="161" t="s">
        <v>32</v>
      </c>
      <c r="AN171" s="161" t="s">
        <v>32</v>
      </c>
      <c r="AO171" s="161" t="s">
        <v>32</v>
      </c>
      <c r="AP171" s="161" t="s">
        <v>32</v>
      </c>
      <c r="AQ171" s="161" t="s">
        <v>32</v>
      </c>
      <c r="AR171" s="161" t="s">
        <v>32</v>
      </c>
      <c r="AS171" s="161" t="s">
        <v>32</v>
      </c>
      <c r="AT171" s="161" t="s">
        <v>32</v>
      </c>
      <c r="AU171" s="161" t="s">
        <v>32</v>
      </c>
      <c r="AV171" s="161" t="s">
        <v>32</v>
      </c>
      <c r="AW171" s="161" t="s">
        <v>32</v>
      </c>
      <c r="AX171" s="161" t="s">
        <v>32</v>
      </c>
      <c r="AY171" s="161" t="s">
        <v>32</v>
      </c>
      <c r="AZ171" s="161" t="s">
        <v>32</v>
      </c>
      <c r="BA171" s="161" t="s">
        <v>32</v>
      </c>
      <c r="BB171" s="161" t="s">
        <v>32</v>
      </c>
      <c r="BC171" s="161" t="s">
        <v>32</v>
      </c>
      <c r="BD171" s="161" t="s">
        <v>32</v>
      </c>
      <c r="BE171" s="161" t="s">
        <v>32</v>
      </c>
      <c r="BF171" s="161" t="s">
        <v>32</v>
      </c>
      <c r="BG171" s="161" t="s">
        <v>32</v>
      </c>
      <c r="BH171" s="161" t="s">
        <v>32</v>
      </c>
      <c r="BI171" s="161" t="s">
        <v>32</v>
      </c>
      <c r="BJ171" s="161" t="s">
        <v>32</v>
      </c>
      <c r="BK171" s="161" t="s">
        <v>32</v>
      </c>
      <c r="BL171" s="161" t="s">
        <v>32</v>
      </c>
      <c r="BM171" s="161" t="s">
        <v>32</v>
      </c>
      <c r="BN171" s="161" t="s">
        <v>32</v>
      </c>
      <c r="BO171" s="161" t="s">
        <v>32</v>
      </c>
      <c r="BP171" s="161" t="s">
        <v>32</v>
      </c>
      <c r="BQ171" s="161" t="s">
        <v>32</v>
      </c>
      <c r="BR171" s="161" t="s">
        <v>32</v>
      </c>
      <c r="BS171" s="70"/>
      <c r="BT171" s="32" t="str">
        <f t="shared" ref="BT171" si="536">IF(AD171="Athlete Name","",AD171)</f>
        <v/>
      </c>
      <c r="BU171" s="24">
        <v>38</v>
      </c>
      <c r="BV171" s="56"/>
    </row>
    <row r="172" spans="2:74" x14ac:dyDescent="0.2">
      <c r="B172" s="41"/>
      <c r="C172" s="116"/>
      <c r="D172" s="129"/>
      <c r="E172" s="130"/>
      <c r="F172" s="108"/>
      <c r="G172" s="131"/>
      <c r="H172" s="120"/>
      <c r="I172" s="143" t="str">
        <f>IF(SUM(AF172:AJ172)=0,"",SUM(AF172:AJ172))</f>
        <v/>
      </c>
      <c r="J172" s="145" t="s">
        <v>42</v>
      </c>
      <c r="K172" s="116" t="str">
        <f>IFERROR(LARGE((AL172:BR172),1),"")</f>
        <v/>
      </c>
      <c r="L172" s="108" t="str">
        <f>IFERROR(LARGE((AL172:BR172),2),"")</f>
        <v/>
      </c>
      <c r="M172" s="108" t="str">
        <f>IFERROR(LARGE((AL172:BR172),3),"")</f>
        <v/>
      </c>
      <c r="N172" s="108" t="str">
        <f>IFERROR(LARGE((AL172:BR172),4),"")</f>
        <v/>
      </c>
      <c r="O172" s="131" t="str">
        <f>IFERROR(LARGE((AL172:BR172),5),"")</f>
        <v/>
      </c>
      <c r="P172" s="108"/>
      <c r="Q172" s="148"/>
      <c r="R172" s="149"/>
      <c r="S172" s="120"/>
      <c r="T172" s="107" t="str">
        <f t="shared" ref="T172" si="537">IF(U171="","",1)</f>
        <v/>
      </c>
      <c r="U172" s="111" t="str">
        <f t="shared" ref="U172" si="538">IF(U171="","",1)</f>
        <v/>
      </c>
      <c r="V172" s="109" t="str">
        <f t="shared" ref="V172" si="539">IF(U171="","",1)</f>
        <v/>
      </c>
      <c r="W172" s="120"/>
      <c r="X172" s="130"/>
      <c r="Y172" s="131"/>
      <c r="Z172" s="46"/>
      <c r="AB172" s="50"/>
      <c r="AC172" s="23"/>
      <c r="AD172" s="32"/>
      <c r="AF172" s="23" t="s">
        <v>42</v>
      </c>
      <c r="AG172" s="1" t="s">
        <v>42</v>
      </c>
      <c r="AH172" s="1" t="s">
        <v>42</v>
      </c>
      <c r="AI172" s="1" t="s">
        <v>42</v>
      </c>
      <c r="AJ172" s="24" t="s">
        <v>42</v>
      </c>
      <c r="AK172" s="69"/>
      <c r="AL172" s="23" t="s">
        <v>42</v>
      </c>
      <c r="AM172" s="23" t="s">
        <v>42</v>
      </c>
      <c r="AN172" s="23" t="s">
        <v>42</v>
      </c>
      <c r="AO172" s="23" t="s">
        <v>42</v>
      </c>
      <c r="AP172" s="23" t="s">
        <v>42</v>
      </c>
      <c r="AQ172" s="23" t="s">
        <v>42</v>
      </c>
      <c r="AR172" s="23" t="s">
        <v>42</v>
      </c>
      <c r="AS172" s="23" t="s">
        <v>42</v>
      </c>
      <c r="AT172" s="23" t="s">
        <v>42</v>
      </c>
      <c r="AU172" s="23" t="s">
        <v>42</v>
      </c>
      <c r="AV172" s="23" t="s">
        <v>42</v>
      </c>
      <c r="AW172" s="23" t="s">
        <v>42</v>
      </c>
      <c r="AX172" s="23" t="s">
        <v>42</v>
      </c>
      <c r="AY172" s="23" t="s">
        <v>42</v>
      </c>
      <c r="AZ172" s="23" t="s">
        <v>42</v>
      </c>
      <c r="BA172" s="23" t="s">
        <v>42</v>
      </c>
      <c r="BB172" s="23" t="s">
        <v>42</v>
      </c>
      <c r="BC172" s="23" t="s">
        <v>42</v>
      </c>
      <c r="BD172" s="23" t="s">
        <v>42</v>
      </c>
      <c r="BE172" s="23" t="s">
        <v>42</v>
      </c>
      <c r="BF172" s="23" t="s">
        <v>42</v>
      </c>
      <c r="BG172" s="23" t="s">
        <v>42</v>
      </c>
      <c r="BH172" s="23" t="s">
        <v>42</v>
      </c>
      <c r="BI172" s="23" t="s">
        <v>42</v>
      </c>
      <c r="BJ172" s="23" t="s">
        <v>42</v>
      </c>
      <c r="BK172" s="23" t="s">
        <v>42</v>
      </c>
      <c r="BL172" s="23" t="s">
        <v>42</v>
      </c>
      <c r="BM172" s="23" t="s">
        <v>42</v>
      </c>
      <c r="BN172" s="23" t="s">
        <v>42</v>
      </c>
      <c r="BO172" s="23" t="s">
        <v>42</v>
      </c>
      <c r="BP172" s="23" t="s">
        <v>42</v>
      </c>
      <c r="BQ172" s="23" t="s">
        <v>42</v>
      </c>
      <c r="BR172" s="23" t="s">
        <v>42</v>
      </c>
      <c r="BS172" s="70"/>
      <c r="BT172" s="32"/>
      <c r="BU172" s="24"/>
      <c r="BV172" s="56"/>
    </row>
    <row r="173" spans="2:74" s="62" customFormat="1" ht="8.5" customHeight="1" thickBot="1" x14ac:dyDescent="0.25">
      <c r="B173" s="65"/>
      <c r="C173" s="118"/>
      <c r="D173" s="132"/>
      <c r="E173" s="133"/>
      <c r="F173" s="167"/>
      <c r="G173" s="134"/>
      <c r="H173" s="146"/>
      <c r="I173" s="147"/>
      <c r="J173" s="146"/>
      <c r="K173" s="150"/>
      <c r="L173" s="113"/>
      <c r="M173" s="113"/>
      <c r="N173" s="113"/>
      <c r="O173" s="151"/>
      <c r="P173" s="146"/>
      <c r="Q173" s="152"/>
      <c r="R173" s="153"/>
      <c r="S173" s="146"/>
      <c r="T173" s="112" t="str">
        <f t="shared" ref="T173" si="540">IF(U171="","",1)</f>
        <v/>
      </c>
      <c r="U173" s="113" t="str">
        <f t="shared" ref="U173" si="541">IF(U171="","",1)</f>
        <v/>
      </c>
      <c r="V173" s="114" t="str">
        <f t="shared" ref="V173" si="542">IF(U171="","",1)</f>
        <v/>
      </c>
      <c r="W173" s="146"/>
      <c r="X173" s="132"/>
      <c r="Y173" s="159"/>
      <c r="Z173" s="64"/>
      <c r="AB173" s="66"/>
      <c r="AC173" s="60"/>
      <c r="AD173" s="83"/>
      <c r="AF173" s="104"/>
      <c r="AG173" s="105"/>
      <c r="AH173" s="105"/>
      <c r="AI173" s="105"/>
      <c r="AJ173" s="106"/>
      <c r="AL173" s="104"/>
      <c r="AM173" s="105"/>
      <c r="AN173" s="105"/>
      <c r="AO173" s="105"/>
      <c r="AP173" s="105"/>
      <c r="AQ173" s="105"/>
      <c r="AR173" s="105"/>
      <c r="AS173" s="105"/>
      <c r="AT173" s="105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6"/>
      <c r="BS173" s="71"/>
      <c r="BT173" s="90"/>
      <c r="BU173" s="63"/>
      <c r="BV173" s="67"/>
    </row>
    <row r="174" spans="2:74" ht="8.5" customHeight="1" thickTop="1" x14ac:dyDescent="0.2">
      <c r="B174" s="41"/>
      <c r="C174" s="116"/>
      <c r="D174" s="129"/>
      <c r="E174" s="130"/>
      <c r="F174" s="108"/>
      <c r="G174" s="131"/>
      <c r="H174" s="120"/>
      <c r="I174" s="143"/>
      <c r="J174" s="120"/>
      <c r="K174" s="116"/>
      <c r="L174" s="108"/>
      <c r="M174" s="108"/>
      <c r="N174" s="108"/>
      <c r="O174" s="131"/>
      <c r="P174" s="108"/>
      <c r="Q174" s="148"/>
      <c r="R174" s="149"/>
      <c r="S174" s="120"/>
      <c r="T174" s="107" t="str">
        <f t="shared" ref="T174" si="543">IF(U175="","",1)</f>
        <v/>
      </c>
      <c r="U174" s="108" t="str">
        <f t="shared" ref="U174" si="544">IF(U175="","",1)</f>
        <v/>
      </c>
      <c r="V174" s="109" t="str">
        <f t="shared" ref="V174" si="545">IF(U175="","",1)</f>
        <v/>
      </c>
      <c r="W174" s="120"/>
      <c r="X174" s="130"/>
      <c r="Y174" s="131"/>
      <c r="Z174" s="46"/>
      <c r="AB174" s="50"/>
      <c r="AC174" s="23"/>
      <c r="AD174" s="93"/>
      <c r="AF174" s="94"/>
      <c r="AG174" s="95"/>
      <c r="AH174" s="95"/>
      <c r="AI174" s="95"/>
      <c r="AJ174" s="96"/>
      <c r="AL174" s="94"/>
      <c r="AM174" s="95"/>
      <c r="AN174" s="95"/>
      <c r="AO174" s="95"/>
      <c r="AP174" s="95"/>
      <c r="AQ174" s="95"/>
      <c r="AR174" s="95"/>
      <c r="AS174" s="95"/>
      <c r="AT174" s="95"/>
      <c r="AU174" s="95"/>
      <c r="AV174" s="95"/>
      <c r="AW174" s="95"/>
      <c r="AX174" s="95"/>
      <c r="AY174" s="95"/>
      <c r="AZ174" s="95"/>
      <c r="BA174" s="95"/>
      <c r="BB174" s="95"/>
      <c r="BC174" s="95"/>
      <c r="BD174" s="95"/>
      <c r="BE174" s="95"/>
      <c r="BF174" s="95"/>
      <c r="BG174" s="95"/>
      <c r="BH174" s="95"/>
      <c r="BI174" s="99"/>
      <c r="BJ174" s="99"/>
      <c r="BK174" s="99"/>
      <c r="BL174" s="99"/>
      <c r="BM174" s="99"/>
      <c r="BN174" s="99"/>
      <c r="BO174" s="99"/>
      <c r="BP174" s="99"/>
      <c r="BQ174" s="99"/>
      <c r="BR174" s="96"/>
      <c r="BS174" s="70"/>
      <c r="BT174" s="93"/>
      <c r="BU174" s="24"/>
      <c r="BV174" s="56"/>
    </row>
    <row r="175" spans="2:74" x14ac:dyDescent="0.2">
      <c r="B175" s="41"/>
      <c r="C175" s="116">
        <v>39</v>
      </c>
      <c r="D175" s="129" t="str">
        <f t="shared" ref="D175" si="546">IF(AD175="Athlete Name","",AD175)</f>
        <v/>
      </c>
      <c r="E175" s="130"/>
      <c r="F175" s="108" t="str">
        <f t="shared" ref="F175" si="547">IF(COUNT(AL175,AM175,AN175,AO175,AP175,AQ175,AR175,AS175,AT175,AU175,AV175,AW175,AX175,AY175,AZ175,BA175,BB175,BC175,BD175,BE175,BF175,BG175,BH175)=0,"", COUNT(AL175,AM175,AN175,AO175,AP175,AQ175,AR175,AS175,AT175,AU175,AV175,AW175,AX175,AY175,AZ175,BA175,BB175,BC175,BD175,BE175,BF175,BG175,BH175))</f>
        <v/>
      </c>
      <c r="G175" s="131" t="str">
        <f t="shared" ref="G175" si="548">_xlfn.IFS(F175="","",F175=1,1,F175=2,2,F175=3,3,F175=4,4,F175=5,5,F175&gt;5,5)</f>
        <v/>
      </c>
      <c r="H175" s="120"/>
      <c r="I175" s="143"/>
      <c r="J175" s="145" t="s">
        <v>32</v>
      </c>
      <c r="K175" s="116" t="str">
        <f>IFERROR(LARGE((AL175:BR175),1),"")</f>
        <v/>
      </c>
      <c r="L175" s="108" t="str">
        <f>IFERROR(LARGE((AL175:BR175),2),"")</f>
        <v/>
      </c>
      <c r="M175" s="108" t="str">
        <f>IFERROR(LARGE((AL175:BR175),3),"")</f>
        <v/>
      </c>
      <c r="N175" s="108" t="str">
        <f>IFERROR(LARGE((AL175:BR175),4),"")</f>
        <v/>
      </c>
      <c r="O175" s="131" t="str">
        <f>IFERROR(LARGE((AL175:BR175),5),"")</f>
        <v/>
      </c>
      <c r="P175" s="108"/>
      <c r="Q175" s="148" t="str">
        <f t="shared" ref="Q175" si="549">IFERROR(AVERAGEIF(K175:O175,"&gt;0"),"")</f>
        <v/>
      </c>
      <c r="R175" s="149" t="str">
        <f t="shared" ref="R175" si="550">IF(SUM(AF176:AJ176,K176:O176)=0,"",SUM(AF176:AJ176,K176:O176))</f>
        <v/>
      </c>
      <c r="S175" s="120"/>
      <c r="T175" s="107" t="str">
        <f t="shared" ref="T175" si="551">IF(U175="","",1)</f>
        <v/>
      </c>
      <c r="U175" s="110" t="str">
        <f t="shared" ref="U175" si="552">IF(SUM(Q175:R175)=0,"",SUM(Q175:R175))</f>
        <v/>
      </c>
      <c r="V175" s="109" t="str">
        <f t="shared" ref="V175" si="553">IF(U175="","",1)</f>
        <v/>
      </c>
      <c r="W175" s="120"/>
      <c r="X175" s="130" t="str">
        <f t="shared" ref="X175" si="554">IF(AD175="Athlete Name","",AD175)</f>
        <v/>
      </c>
      <c r="Y175" s="131"/>
      <c r="Z175" s="46"/>
      <c r="AB175" s="50"/>
      <c r="AC175" s="23">
        <v>39</v>
      </c>
      <c r="AD175" s="32" t="s">
        <v>40</v>
      </c>
      <c r="AF175" s="23"/>
      <c r="AG175" s="1"/>
      <c r="AH175" s="1"/>
      <c r="AI175" s="1"/>
      <c r="AJ175" s="24"/>
      <c r="AK175" s="69"/>
      <c r="AL175" s="161" t="s">
        <v>32</v>
      </c>
      <c r="AM175" s="161" t="s">
        <v>32</v>
      </c>
      <c r="AN175" s="161" t="s">
        <v>32</v>
      </c>
      <c r="AO175" s="161" t="s">
        <v>32</v>
      </c>
      <c r="AP175" s="161" t="s">
        <v>32</v>
      </c>
      <c r="AQ175" s="161" t="s">
        <v>32</v>
      </c>
      <c r="AR175" s="161" t="s">
        <v>32</v>
      </c>
      <c r="AS175" s="161" t="s">
        <v>32</v>
      </c>
      <c r="AT175" s="161" t="s">
        <v>32</v>
      </c>
      <c r="AU175" s="161" t="s">
        <v>32</v>
      </c>
      <c r="AV175" s="161" t="s">
        <v>32</v>
      </c>
      <c r="AW175" s="161" t="s">
        <v>32</v>
      </c>
      <c r="AX175" s="161" t="s">
        <v>32</v>
      </c>
      <c r="AY175" s="161" t="s">
        <v>32</v>
      </c>
      <c r="AZ175" s="161" t="s">
        <v>32</v>
      </c>
      <c r="BA175" s="161" t="s">
        <v>32</v>
      </c>
      <c r="BB175" s="161" t="s">
        <v>32</v>
      </c>
      <c r="BC175" s="161" t="s">
        <v>32</v>
      </c>
      <c r="BD175" s="161" t="s">
        <v>32</v>
      </c>
      <c r="BE175" s="161" t="s">
        <v>32</v>
      </c>
      <c r="BF175" s="161" t="s">
        <v>32</v>
      </c>
      <c r="BG175" s="161" t="s">
        <v>32</v>
      </c>
      <c r="BH175" s="161" t="s">
        <v>32</v>
      </c>
      <c r="BI175" s="161" t="s">
        <v>32</v>
      </c>
      <c r="BJ175" s="161" t="s">
        <v>32</v>
      </c>
      <c r="BK175" s="161" t="s">
        <v>32</v>
      </c>
      <c r="BL175" s="161" t="s">
        <v>32</v>
      </c>
      <c r="BM175" s="161" t="s">
        <v>32</v>
      </c>
      <c r="BN175" s="161" t="s">
        <v>32</v>
      </c>
      <c r="BO175" s="161" t="s">
        <v>32</v>
      </c>
      <c r="BP175" s="161" t="s">
        <v>32</v>
      </c>
      <c r="BQ175" s="161" t="s">
        <v>32</v>
      </c>
      <c r="BR175" s="161" t="s">
        <v>32</v>
      </c>
      <c r="BS175" s="70"/>
      <c r="BT175" s="32" t="str">
        <f t="shared" ref="BT175" si="555">IF(AD175="Athlete Name","",AD175)</f>
        <v/>
      </c>
      <c r="BU175" s="24">
        <v>39</v>
      </c>
      <c r="BV175" s="56"/>
    </row>
    <row r="176" spans="2:74" x14ac:dyDescent="0.2">
      <c r="B176" s="41"/>
      <c r="C176" s="116"/>
      <c r="D176" s="129"/>
      <c r="E176" s="130"/>
      <c r="F176" s="108"/>
      <c r="G176" s="131"/>
      <c r="H176" s="120"/>
      <c r="I176" s="143" t="str">
        <f>IF(SUM(AF176:AJ176)=0,"",SUM(AF176:AJ176))</f>
        <v/>
      </c>
      <c r="J176" s="145" t="s">
        <v>42</v>
      </c>
      <c r="K176" s="116" t="str">
        <f>IFERROR(LARGE((AL176:BR176),1),"")</f>
        <v/>
      </c>
      <c r="L176" s="108" t="str">
        <f>IFERROR(LARGE((AL176:BR176),2),"")</f>
        <v/>
      </c>
      <c r="M176" s="108" t="str">
        <f>IFERROR(LARGE((AL176:BR176),3),"")</f>
        <v/>
      </c>
      <c r="N176" s="108" t="str">
        <f>IFERROR(LARGE((AL176:BR176),4),"")</f>
        <v/>
      </c>
      <c r="O176" s="131" t="str">
        <f>IFERROR(LARGE((AL176:BR176),5),"")</f>
        <v/>
      </c>
      <c r="P176" s="108"/>
      <c r="Q176" s="148"/>
      <c r="R176" s="149"/>
      <c r="S176" s="120"/>
      <c r="T176" s="107" t="str">
        <f t="shared" ref="T176" si="556">IF(U175="","",1)</f>
        <v/>
      </c>
      <c r="U176" s="111" t="str">
        <f t="shared" ref="U176" si="557">IF(U175="","",1)</f>
        <v/>
      </c>
      <c r="V176" s="109" t="str">
        <f t="shared" ref="V176" si="558">IF(U175="","",1)</f>
        <v/>
      </c>
      <c r="W176" s="120"/>
      <c r="X176" s="130"/>
      <c r="Y176" s="131"/>
      <c r="Z176" s="46"/>
      <c r="AB176" s="50"/>
      <c r="AC176" s="23"/>
      <c r="AD176" s="32"/>
      <c r="AF176" s="23" t="s">
        <v>42</v>
      </c>
      <c r="AG176" s="1" t="s">
        <v>42</v>
      </c>
      <c r="AH176" s="1" t="s">
        <v>42</v>
      </c>
      <c r="AI176" s="1" t="s">
        <v>42</v>
      </c>
      <c r="AJ176" s="24" t="s">
        <v>42</v>
      </c>
      <c r="AK176" s="69"/>
      <c r="AL176" s="23" t="s">
        <v>42</v>
      </c>
      <c r="AM176" s="23" t="s">
        <v>42</v>
      </c>
      <c r="AN176" s="23" t="s">
        <v>42</v>
      </c>
      <c r="AO176" s="23" t="s">
        <v>42</v>
      </c>
      <c r="AP176" s="23" t="s">
        <v>42</v>
      </c>
      <c r="AQ176" s="23" t="s">
        <v>42</v>
      </c>
      <c r="AR176" s="23" t="s">
        <v>42</v>
      </c>
      <c r="AS176" s="23" t="s">
        <v>42</v>
      </c>
      <c r="AT176" s="23" t="s">
        <v>42</v>
      </c>
      <c r="AU176" s="23" t="s">
        <v>42</v>
      </c>
      <c r="AV176" s="23" t="s">
        <v>42</v>
      </c>
      <c r="AW176" s="23" t="s">
        <v>42</v>
      </c>
      <c r="AX176" s="23" t="s">
        <v>42</v>
      </c>
      <c r="AY176" s="23" t="s">
        <v>42</v>
      </c>
      <c r="AZ176" s="23" t="s">
        <v>42</v>
      </c>
      <c r="BA176" s="23" t="s">
        <v>42</v>
      </c>
      <c r="BB176" s="23" t="s">
        <v>42</v>
      </c>
      <c r="BC176" s="23" t="s">
        <v>42</v>
      </c>
      <c r="BD176" s="23" t="s">
        <v>42</v>
      </c>
      <c r="BE176" s="23" t="s">
        <v>42</v>
      </c>
      <c r="BF176" s="23" t="s">
        <v>42</v>
      </c>
      <c r="BG176" s="23" t="s">
        <v>42</v>
      </c>
      <c r="BH176" s="23" t="s">
        <v>42</v>
      </c>
      <c r="BI176" s="23" t="s">
        <v>42</v>
      </c>
      <c r="BJ176" s="23" t="s">
        <v>42</v>
      </c>
      <c r="BK176" s="23" t="s">
        <v>42</v>
      </c>
      <c r="BL176" s="23" t="s">
        <v>42</v>
      </c>
      <c r="BM176" s="23" t="s">
        <v>42</v>
      </c>
      <c r="BN176" s="23" t="s">
        <v>42</v>
      </c>
      <c r="BO176" s="23" t="s">
        <v>42</v>
      </c>
      <c r="BP176" s="23" t="s">
        <v>42</v>
      </c>
      <c r="BQ176" s="23" t="s">
        <v>42</v>
      </c>
      <c r="BR176" s="23" t="s">
        <v>42</v>
      </c>
      <c r="BS176" s="70"/>
      <c r="BT176" s="32"/>
      <c r="BU176" s="24"/>
      <c r="BV176" s="56"/>
    </row>
    <row r="177" spans="2:74" s="62" customFormat="1" ht="8.5" customHeight="1" thickBot="1" x14ac:dyDescent="0.25">
      <c r="B177" s="65"/>
      <c r="C177" s="118"/>
      <c r="D177" s="132"/>
      <c r="E177" s="133"/>
      <c r="F177" s="167"/>
      <c r="G177" s="134"/>
      <c r="H177" s="146"/>
      <c r="I177" s="147"/>
      <c r="J177" s="146"/>
      <c r="K177" s="150"/>
      <c r="L177" s="113"/>
      <c r="M177" s="113"/>
      <c r="N177" s="113"/>
      <c r="O177" s="151"/>
      <c r="P177" s="146"/>
      <c r="Q177" s="152"/>
      <c r="R177" s="153"/>
      <c r="S177" s="146"/>
      <c r="T177" s="112" t="str">
        <f t="shared" ref="T177" si="559">IF(U175="","",1)</f>
        <v/>
      </c>
      <c r="U177" s="113" t="str">
        <f t="shared" ref="U177" si="560">IF(U175="","",1)</f>
        <v/>
      </c>
      <c r="V177" s="114" t="str">
        <f t="shared" ref="V177" si="561">IF(U175="","",1)</f>
        <v/>
      </c>
      <c r="W177" s="146"/>
      <c r="X177" s="132"/>
      <c r="Y177" s="159"/>
      <c r="Z177" s="64"/>
      <c r="AB177" s="66"/>
      <c r="AC177" s="60"/>
      <c r="AD177" s="92"/>
      <c r="AF177" s="97"/>
      <c r="AG177" s="98"/>
      <c r="AH177" s="98"/>
      <c r="AI177" s="98"/>
      <c r="AJ177" s="162"/>
      <c r="AL177" s="97"/>
      <c r="AM177" s="98"/>
      <c r="AN177" s="98"/>
      <c r="AO177" s="98"/>
      <c r="AP177" s="98"/>
      <c r="AQ177" s="98"/>
      <c r="AR177" s="98"/>
      <c r="AS177" s="98"/>
      <c r="AT177" s="98"/>
      <c r="AU177" s="98"/>
      <c r="AV177" s="98"/>
      <c r="AW177" s="98"/>
      <c r="AX177" s="98"/>
      <c r="AY177" s="98"/>
      <c r="AZ177" s="98"/>
      <c r="BA177" s="98"/>
      <c r="BB177" s="98"/>
      <c r="BC177" s="98"/>
      <c r="BD177" s="98"/>
      <c r="BE177" s="98"/>
      <c r="BF177" s="98"/>
      <c r="BG177" s="98"/>
      <c r="BH177" s="98"/>
      <c r="BI177" s="98"/>
      <c r="BJ177" s="98"/>
      <c r="BK177" s="98"/>
      <c r="BL177" s="98"/>
      <c r="BM177" s="98"/>
      <c r="BN177" s="98"/>
      <c r="BO177" s="98"/>
      <c r="BP177" s="98"/>
      <c r="BQ177" s="98"/>
      <c r="BR177" s="162"/>
      <c r="BS177" s="71"/>
      <c r="BT177" s="100"/>
      <c r="BU177" s="63"/>
      <c r="BV177" s="67"/>
    </row>
    <row r="178" spans="2:74" ht="8.5" customHeight="1" thickTop="1" x14ac:dyDescent="0.2">
      <c r="B178" s="41"/>
      <c r="C178" s="116"/>
      <c r="D178" s="129"/>
      <c r="E178" s="130"/>
      <c r="F178" s="108"/>
      <c r="G178" s="131"/>
      <c r="H178" s="120"/>
      <c r="I178" s="143"/>
      <c r="J178" s="120"/>
      <c r="K178" s="116"/>
      <c r="L178" s="108"/>
      <c r="M178" s="108"/>
      <c r="N178" s="108"/>
      <c r="O178" s="131"/>
      <c r="P178" s="108"/>
      <c r="Q178" s="148"/>
      <c r="R178" s="149"/>
      <c r="S178" s="120"/>
      <c r="T178" s="107" t="str">
        <f t="shared" ref="T178" si="562">IF(U179="","",1)</f>
        <v/>
      </c>
      <c r="U178" s="108" t="str">
        <f t="shared" ref="U178" si="563">IF(U179="","",1)</f>
        <v/>
      </c>
      <c r="V178" s="109" t="str">
        <f t="shared" ref="V178" si="564">IF(U179="","",1)</f>
        <v/>
      </c>
      <c r="W178" s="120"/>
      <c r="X178" s="130"/>
      <c r="Y178" s="131"/>
      <c r="Z178" s="46"/>
      <c r="AB178" s="50"/>
      <c r="AC178" s="23"/>
      <c r="AD178" s="78"/>
      <c r="AF178" s="79"/>
      <c r="AG178" s="80"/>
      <c r="AH178" s="80"/>
      <c r="AI178" s="81"/>
      <c r="AJ178" s="82"/>
      <c r="AL178" s="87"/>
      <c r="AM178" s="81"/>
      <c r="AN178" s="81"/>
      <c r="AO178" s="81"/>
      <c r="AP178" s="81"/>
      <c r="AQ178" s="81"/>
      <c r="AR178" s="81"/>
      <c r="AS178" s="81"/>
      <c r="AT178" s="81"/>
      <c r="AU178" s="81"/>
      <c r="AV178" s="81"/>
      <c r="AW178" s="81"/>
      <c r="AX178" s="81"/>
      <c r="AY178" s="81"/>
      <c r="AZ178" s="81"/>
      <c r="BA178" s="81"/>
      <c r="BB178" s="81"/>
      <c r="BC178" s="81"/>
      <c r="BD178" s="81"/>
      <c r="BE178" s="81"/>
      <c r="BF178" s="81"/>
      <c r="BG178" s="81"/>
      <c r="BH178" s="81"/>
      <c r="BI178" s="88"/>
      <c r="BJ178" s="88"/>
      <c r="BK178" s="88"/>
      <c r="BL178" s="88"/>
      <c r="BM178" s="88"/>
      <c r="BN178" s="88"/>
      <c r="BO178" s="88"/>
      <c r="BP178" s="88"/>
      <c r="BQ178" s="88"/>
      <c r="BR178" s="89"/>
      <c r="BS178" s="70"/>
      <c r="BT178" s="78"/>
      <c r="BU178" s="24"/>
      <c r="BV178" s="56"/>
    </row>
    <row r="179" spans="2:74" x14ac:dyDescent="0.2">
      <c r="B179" s="41"/>
      <c r="C179" s="116">
        <v>40</v>
      </c>
      <c r="D179" s="129" t="str">
        <f t="shared" ref="D179" si="565">IF(AD179="Athlete Name","",AD179)</f>
        <v/>
      </c>
      <c r="E179" s="130"/>
      <c r="F179" s="108" t="str">
        <f t="shared" ref="F179" si="566">IF(COUNT(AL179,AM179,AN179,AO179,AP179,AQ179,AR179,AS179,AT179,AU179,AV179,AW179,AX179,AY179,AZ179,BA179,BB179,BC179,BD179,BE179,BF179,BG179,BH179)=0,"", COUNT(AL179,AM179,AN179,AO179,AP179,AQ179,AR179,AS179,AT179,AU179,AV179,AW179,AX179,AY179,AZ179,BA179,BB179,BC179,BD179,BE179,BF179,BG179,BH179))</f>
        <v/>
      </c>
      <c r="G179" s="131" t="str">
        <f t="shared" ref="G179" si="567">_xlfn.IFS(F179="","",F179=1,1,F179=2,2,F179=3,3,F179=4,4,F179=5,5,F179&gt;5,5)</f>
        <v/>
      </c>
      <c r="H179" s="120"/>
      <c r="I179" s="143"/>
      <c r="J179" s="145" t="s">
        <v>32</v>
      </c>
      <c r="K179" s="116" t="str">
        <f>IFERROR(LARGE((AL179:BR179),1),"")</f>
        <v/>
      </c>
      <c r="L179" s="108" t="str">
        <f>IFERROR(LARGE((AL179:BR179),2),"")</f>
        <v/>
      </c>
      <c r="M179" s="108" t="str">
        <f>IFERROR(LARGE((AL179:BR179),3),"")</f>
        <v/>
      </c>
      <c r="N179" s="108" t="str">
        <f>IFERROR(LARGE((AL179:BR179),4),"")</f>
        <v/>
      </c>
      <c r="O179" s="131" t="str">
        <f>IFERROR(LARGE((AL179:BR179),5),"")</f>
        <v/>
      </c>
      <c r="P179" s="108"/>
      <c r="Q179" s="148" t="str">
        <f t="shared" ref="Q179" si="568">IFERROR(AVERAGEIF(K179:O179,"&gt;0"),"")</f>
        <v/>
      </c>
      <c r="R179" s="149" t="str">
        <f t="shared" ref="R179" si="569">IF(SUM(AF180:AJ180,K180:O180)=0,"",SUM(AF180:AJ180,K180:O180))</f>
        <v/>
      </c>
      <c r="S179" s="120"/>
      <c r="T179" s="107" t="str">
        <f t="shared" ref="T179" si="570">IF(U179="","",1)</f>
        <v/>
      </c>
      <c r="U179" s="110" t="str">
        <f t="shared" ref="U179" si="571">IF(SUM(Q179:R179)=0,"",SUM(Q179:R179))</f>
        <v/>
      </c>
      <c r="V179" s="109" t="str">
        <f t="shared" ref="V179" si="572">IF(U179="","",1)</f>
        <v/>
      </c>
      <c r="W179" s="120"/>
      <c r="X179" s="130" t="str">
        <f t="shared" ref="X179" si="573">IF(AD179="Athlete Name","",AD179)</f>
        <v/>
      </c>
      <c r="Y179" s="131"/>
      <c r="Z179" s="46"/>
      <c r="AB179" s="50"/>
      <c r="AC179" s="23">
        <v>40</v>
      </c>
      <c r="AD179" s="32" t="s">
        <v>40</v>
      </c>
      <c r="AF179" s="23"/>
      <c r="AG179" s="1"/>
      <c r="AH179" s="1"/>
      <c r="AI179" s="1"/>
      <c r="AJ179" s="24"/>
      <c r="AK179" s="69"/>
      <c r="AL179" s="161" t="s">
        <v>32</v>
      </c>
      <c r="AM179" s="161" t="s">
        <v>32</v>
      </c>
      <c r="AN179" s="161" t="s">
        <v>32</v>
      </c>
      <c r="AO179" s="161" t="s">
        <v>32</v>
      </c>
      <c r="AP179" s="161" t="s">
        <v>32</v>
      </c>
      <c r="AQ179" s="161" t="s">
        <v>32</v>
      </c>
      <c r="AR179" s="161" t="s">
        <v>32</v>
      </c>
      <c r="AS179" s="161" t="s">
        <v>32</v>
      </c>
      <c r="AT179" s="161" t="s">
        <v>32</v>
      </c>
      <c r="AU179" s="161" t="s">
        <v>32</v>
      </c>
      <c r="AV179" s="161" t="s">
        <v>32</v>
      </c>
      <c r="AW179" s="161" t="s">
        <v>32</v>
      </c>
      <c r="AX179" s="161" t="s">
        <v>32</v>
      </c>
      <c r="AY179" s="161" t="s">
        <v>32</v>
      </c>
      <c r="AZ179" s="161" t="s">
        <v>32</v>
      </c>
      <c r="BA179" s="161" t="s">
        <v>32</v>
      </c>
      <c r="BB179" s="161" t="s">
        <v>32</v>
      </c>
      <c r="BC179" s="161" t="s">
        <v>32</v>
      </c>
      <c r="BD179" s="161" t="s">
        <v>32</v>
      </c>
      <c r="BE179" s="161" t="s">
        <v>32</v>
      </c>
      <c r="BF179" s="161" t="s">
        <v>32</v>
      </c>
      <c r="BG179" s="161" t="s">
        <v>32</v>
      </c>
      <c r="BH179" s="161" t="s">
        <v>32</v>
      </c>
      <c r="BI179" s="161" t="s">
        <v>32</v>
      </c>
      <c r="BJ179" s="161" t="s">
        <v>32</v>
      </c>
      <c r="BK179" s="161" t="s">
        <v>32</v>
      </c>
      <c r="BL179" s="161" t="s">
        <v>32</v>
      </c>
      <c r="BM179" s="161" t="s">
        <v>32</v>
      </c>
      <c r="BN179" s="161" t="s">
        <v>32</v>
      </c>
      <c r="BO179" s="161" t="s">
        <v>32</v>
      </c>
      <c r="BP179" s="161" t="s">
        <v>32</v>
      </c>
      <c r="BQ179" s="161" t="s">
        <v>32</v>
      </c>
      <c r="BR179" s="161" t="s">
        <v>32</v>
      </c>
      <c r="BS179" s="70"/>
      <c r="BT179" s="32" t="str">
        <f t="shared" ref="BT179" si="574">IF(AD179="Athlete Name","",AD179)</f>
        <v/>
      </c>
      <c r="BU179" s="24">
        <v>40</v>
      </c>
      <c r="BV179" s="56"/>
    </row>
    <row r="180" spans="2:74" x14ac:dyDescent="0.2">
      <c r="B180" s="41"/>
      <c r="C180" s="116"/>
      <c r="D180" s="129"/>
      <c r="E180" s="130"/>
      <c r="F180" s="108"/>
      <c r="G180" s="131"/>
      <c r="H180" s="120"/>
      <c r="I180" s="143" t="str">
        <f>IF(SUM(AF180:AJ180)=0,"",SUM(AF180:AJ180))</f>
        <v/>
      </c>
      <c r="J180" s="145" t="s">
        <v>42</v>
      </c>
      <c r="K180" s="116" t="str">
        <f>IFERROR(LARGE((AL180:BR180),1),"")</f>
        <v/>
      </c>
      <c r="L180" s="108" t="str">
        <f>IFERROR(LARGE((AL180:BR180),2),"")</f>
        <v/>
      </c>
      <c r="M180" s="108" t="str">
        <f>IFERROR(LARGE((AL180:BR180),3),"")</f>
        <v/>
      </c>
      <c r="N180" s="108" t="str">
        <f>IFERROR(LARGE((AL180:BR180),4),"")</f>
        <v/>
      </c>
      <c r="O180" s="131" t="str">
        <f>IFERROR(LARGE((AL180:BR180),5),"")</f>
        <v/>
      </c>
      <c r="P180" s="108"/>
      <c r="Q180" s="148"/>
      <c r="R180" s="149"/>
      <c r="S180" s="120"/>
      <c r="T180" s="107" t="str">
        <f t="shared" ref="T180" si="575">IF(U179="","",1)</f>
        <v/>
      </c>
      <c r="U180" s="111" t="str">
        <f t="shared" ref="U180" si="576">IF(U179="","",1)</f>
        <v/>
      </c>
      <c r="V180" s="109" t="str">
        <f t="shared" ref="V180" si="577">IF(U179="","",1)</f>
        <v/>
      </c>
      <c r="W180" s="120"/>
      <c r="X180" s="130"/>
      <c r="Y180" s="131"/>
      <c r="Z180" s="46"/>
      <c r="AB180" s="50"/>
      <c r="AC180" s="23"/>
      <c r="AD180" s="32"/>
      <c r="AF180" s="23" t="s">
        <v>42</v>
      </c>
      <c r="AG180" s="1" t="s">
        <v>42</v>
      </c>
      <c r="AH180" s="1" t="s">
        <v>42</v>
      </c>
      <c r="AI180" s="1" t="s">
        <v>42</v>
      </c>
      <c r="AJ180" s="24" t="s">
        <v>42</v>
      </c>
      <c r="AK180" s="69"/>
      <c r="AL180" s="23" t="s">
        <v>42</v>
      </c>
      <c r="AM180" s="23" t="s">
        <v>42</v>
      </c>
      <c r="AN180" s="23" t="s">
        <v>42</v>
      </c>
      <c r="AO180" s="23" t="s">
        <v>42</v>
      </c>
      <c r="AP180" s="23" t="s">
        <v>42</v>
      </c>
      <c r="AQ180" s="23" t="s">
        <v>42</v>
      </c>
      <c r="AR180" s="23" t="s">
        <v>42</v>
      </c>
      <c r="AS180" s="23" t="s">
        <v>42</v>
      </c>
      <c r="AT180" s="23" t="s">
        <v>42</v>
      </c>
      <c r="AU180" s="23" t="s">
        <v>42</v>
      </c>
      <c r="AV180" s="23" t="s">
        <v>42</v>
      </c>
      <c r="AW180" s="23" t="s">
        <v>42</v>
      </c>
      <c r="AX180" s="23" t="s">
        <v>42</v>
      </c>
      <c r="AY180" s="23" t="s">
        <v>42</v>
      </c>
      <c r="AZ180" s="23" t="s">
        <v>42</v>
      </c>
      <c r="BA180" s="23" t="s">
        <v>42</v>
      </c>
      <c r="BB180" s="23" t="s">
        <v>42</v>
      </c>
      <c r="BC180" s="23" t="s">
        <v>42</v>
      </c>
      <c r="BD180" s="23" t="s">
        <v>42</v>
      </c>
      <c r="BE180" s="23" t="s">
        <v>42</v>
      </c>
      <c r="BF180" s="23" t="s">
        <v>42</v>
      </c>
      <c r="BG180" s="23" t="s">
        <v>42</v>
      </c>
      <c r="BH180" s="23" t="s">
        <v>42</v>
      </c>
      <c r="BI180" s="23" t="s">
        <v>42</v>
      </c>
      <c r="BJ180" s="23" t="s">
        <v>42</v>
      </c>
      <c r="BK180" s="23" t="s">
        <v>42</v>
      </c>
      <c r="BL180" s="23" t="s">
        <v>42</v>
      </c>
      <c r="BM180" s="23" t="s">
        <v>42</v>
      </c>
      <c r="BN180" s="23" t="s">
        <v>42</v>
      </c>
      <c r="BO180" s="23" t="s">
        <v>42</v>
      </c>
      <c r="BP180" s="23" t="s">
        <v>42</v>
      </c>
      <c r="BQ180" s="23" t="s">
        <v>42</v>
      </c>
      <c r="BR180" s="23" t="s">
        <v>42</v>
      </c>
      <c r="BS180" s="70"/>
      <c r="BT180" s="32"/>
      <c r="BU180" s="24"/>
      <c r="BV180" s="56"/>
    </row>
    <row r="181" spans="2:74" s="62" customFormat="1" ht="8.5" customHeight="1" thickBot="1" x14ac:dyDescent="0.25">
      <c r="B181" s="65"/>
      <c r="C181" s="118"/>
      <c r="D181" s="132"/>
      <c r="E181" s="133"/>
      <c r="F181" s="167"/>
      <c r="G181" s="134"/>
      <c r="H181" s="146"/>
      <c r="I181" s="147"/>
      <c r="J181" s="146"/>
      <c r="K181" s="150"/>
      <c r="L181" s="113"/>
      <c r="M181" s="113"/>
      <c r="N181" s="113"/>
      <c r="O181" s="151"/>
      <c r="P181" s="146"/>
      <c r="Q181" s="152"/>
      <c r="R181" s="153"/>
      <c r="S181" s="146"/>
      <c r="T181" s="112" t="str">
        <f t="shared" ref="T181" si="578">IF(U179="","",1)</f>
        <v/>
      </c>
      <c r="U181" s="113" t="str">
        <f t="shared" ref="U181" si="579">IF(U179="","",1)</f>
        <v/>
      </c>
      <c r="V181" s="114" t="str">
        <f t="shared" ref="V181" si="580">IF(U179="","",1)</f>
        <v/>
      </c>
      <c r="W181" s="146"/>
      <c r="X181" s="132"/>
      <c r="Y181" s="159"/>
      <c r="Z181" s="64"/>
      <c r="AB181" s="66"/>
      <c r="AC181" s="60"/>
      <c r="AD181" s="83"/>
      <c r="AF181" s="104"/>
      <c r="AG181" s="105"/>
      <c r="AH181" s="105"/>
      <c r="AI181" s="105"/>
      <c r="AJ181" s="106"/>
      <c r="AL181" s="104"/>
      <c r="AM181" s="105"/>
      <c r="AN181" s="105"/>
      <c r="AO181" s="105"/>
      <c r="AP181" s="105"/>
      <c r="AQ181" s="105"/>
      <c r="AR181" s="105"/>
      <c r="AS181" s="105"/>
      <c r="AT181" s="105"/>
      <c r="AU181" s="105"/>
      <c r="AV181" s="105"/>
      <c r="AW181" s="105"/>
      <c r="AX181" s="105"/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6"/>
      <c r="BS181" s="71"/>
      <c r="BT181" s="90"/>
      <c r="BU181" s="63"/>
      <c r="BV181" s="67"/>
    </row>
    <row r="182" spans="2:74" ht="8.5" customHeight="1" thickTop="1" x14ac:dyDescent="0.2">
      <c r="B182" s="41"/>
      <c r="C182" s="116"/>
      <c r="D182" s="129"/>
      <c r="E182" s="130"/>
      <c r="F182" s="108"/>
      <c r="G182" s="131"/>
      <c r="H182" s="120"/>
      <c r="I182" s="143"/>
      <c r="J182" s="120"/>
      <c r="K182" s="116"/>
      <c r="L182" s="108"/>
      <c r="M182" s="108"/>
      <c r="N182" s="108"/>
      <c r="O182" s="131"/>
      <c r="P182" s="108"/>
      <c r="Q182" s="148"/>
      <c r="R182" s="149"/>
      <c r="S182" s="120"/>
      <c r="T182" s="107" t="str">
        <f t="shared" ref="T182" si="581">IF(U183="","",1)</f>
        <v/>
      </c>
      <c r="U182" s="108" t="str">
        <f t="shared" ref="U182" si="582">IF(U183="","",1)</f>
        <v/>
      </c>
      <c r="V182" s="109" t="str">
        <f t="shared" ref="V182" si="583">IF(U183="","",1)</f>
        <v/>
      </c>
      <c r="W182" s="120"/>
      <c r="X182" s="130"/>
      <c r="Y182" s="131"/>
      <c r="Z182" s="46"/>
      <c r="AB182" s="50"/>
      <c r="AC182" s="23"/>
      <c r="AD182" s="93"/>
      <c r="AF182" s="94"/>
      <c r="AG182" s="95"/>
      <c r="AH182" s="95"/>
      <c r="AI182" s="95"/>
      <c r="AJ182" s="96"/>
      <c r="AL182" s="94"/>
      <c r="AM182" s="95"/>
      <c r="AN182" s="95"/>
      <c r="AO182" s="95"/>
      <c r="AP182" s="95"/>
      <c r="AQ182" s="95"/>
      <c r="AR182" s="95"/>
      <c r="AS182" s="95"/>
      <c r="AT182" s="95"/>
      <c r="AU182" s="95"/>
      <c r="AV182" s="95"/>
      <c r="AW182" s="95"/>
      <c r="AX182" s="95"/>
      <c r="AY182" s="95"/>
      <c r="AZ182" s="95"/>
      <c r="BA182" s="95"/>
      <c r="BB182" s="95"/>
      <c r="BC182" s="95"/>
      <c r="BD182" s="95"/>
      <c r="BE182" s="95"/>
      <c r="BF182" s="95"/>
      <c r="BG182" s="95"/>
      <c r="BH182" s="95"/>
      <c r="BI182" s="99"/>
      <c r="BJ182" s="99"/>
      <c r="BK182" s="99"/>
      <c r="BL182" s="99"/>
      <c r="BM182" s="99"/>
      <c r="BN182" s="99"/>
      <c r="BO182" s="99"/>
      <c r="BP182" s="99"/>
      <c r="BQ182" s="99"/>
      <c r="BR182" s="96"/>
      <c r="BS182" s="70"/>
      <c r="BT182" s="93"/>
      <c r="BU182" s="24"/>
      <c r="BV182" s="56"/>
    </row>
    <row r="183" spans="2:74" x14ac:dyDescent="0.2">
      <c r="B183" s="41"/>
      <c r="C183" s="116">
        <v>41</v>
      </c>
      <c r="D183" s="129" t="str">
        <f t="shared" ref="D183" si="584">IF(AD183="Athlete Name","",AD183)</f>
        <v/>
      </c>
      <c r="E183" s="130"/>
      <c r="F183" s="108" t="str">
        <f t="shared" ref="F183" si="585">IF(COUNT(AL183,AM183,AN183,AO183,AP183,AQ183,AR183,AS183,AT183,AU183,AV183,AW183,AX183,AY183,AZ183,BA183,BB183,BC183,BD183,BE183,BF183,BG183,BH183)=0,"", COUNT(AL183,AM183,AN183,AO183,AP183,AQ183,AR183,AS183,AT183,AU183,AV183,AW183,AX183,AY183,AZ183,BA183,BB183,BC183,BD183,BE183,BF183,BG183,BH183))</f>
        <v/>
      </c>
      <c r="G183" s="131" t="str">
        <f t="shared" ref="G183" si="586">_xlfn.IFS(F183="","",F183=1,1,F183=2,2,F183=3,3,F183=4,4,F183=5,5,F183&gt;5,5)</f>
        <v/>
      </c>
      <c r="H183" s="120"/>
      <c r="I183" s="143"/>
      <c r="J183" s="145" t="s">
        <v>32</v>
      </c>
      <c r="K183" s="116" t="str">
        <f>IFERROR(LARGE((AL183:BR183),1),"")</f>
        <v/>
      </c>
      <c r="L183" s="108" t="str">
        <f>IFERROR(LARGE((AL183:BR183),2),"")</f>
        <v/>
      </c>
      <c r="M183" s="108" t="str">
        <f>IFERROR(LARGE((AL183:BR183),3),"")</f>
        <v/>
      </c>
      <c r="N183" s="108" t="str">
        <f>IFERROR(LARGE((AL183:BR183),4),"")</f>
        <v/>
      </c>
      <c r="O183" s="131" t="str">
        <f>IFERROR(LARGE((AL183:BR183),5),"")</f>
        <v/>
      </c>
      <c r="P183" s="108"/>
      <c r="Q183" s="148" t="str">
        <f t="shared" ref="Q183" si="587">IFERROR(AVERAGEIF(K183:O183,"&gt;0"),"")</f>
        <v/>
      </c>
      <c r="R183" s="149" t="str">
        <f t="shared" ref="R183" si="588">IF(SUM(AF184:AJ184,K184:O184)=0,"",SUM(AF184:AJ184,K184:O184))</f>
        <v/>
      </c>
      <c r="S183" s="120"/>
      <c r="T183" s="107" t="str">
        <f t="shared" ref="T183" si="589">IF(U183="","",1)</f>
        <v/>
      </c>
      <c r="U183" s="110" t="str">
        <f t="shared" ref="U183" si="590">IF(SUM(Q183:R183)=0,"",SUM(Q183:R183))</f>
        <v/>
      </c>
      <c r="V183" s="109" t="str">
        <f t="shared" ref="V183" si="591">IF(U183="","",1)</f>
        <v/>
      </c>
      <c r="W183" s="120"/>
      <c r="X183" s="130" t="str">
        <f t="shared" ref="X183" si="592">IF(AD183="Athlete Name","",AD183)</f>
        <v/>
      </c>
      <c r="Y183" s="131"/>
      <c r="Z183" s="46"/>
      <c r="AB183" s="50"/>
      <c r="AC183" s="23">
        <v>41</v>
      </c>
      <c r="AD183" s="32" t="s">
        <v>40</v>
      </c>
      <c r="AF183" s="23"/>
      <c r="AG183" s="1"/>
      <c r="AH183" s="1"/>
      <c r="AI183" s="1"/>
      <c r="AJ183" s="24"/>
      <c r="AK183" s="69"/>
      <c r="AL183" s="161" t="s">
        <v>32</v>
      </c>
      <c r="AM183" s="161" t="s">
        <v>32</v>
      </c>
      <c r="AN183" s="161" t="s">
        <v>32</v>
      </c>
      <c r="AO183" s="161" t="s">
        <v>32</v>
      </c>
      <c r="AP183" s="161" t="s">
        <v>32</v>
      </c>
      <c r="AQ183" s="161" t="s">
        <v>32</v>
      </c>
      <c r="AR183" s="161" t="s">
        <v>32</v>
      </c>
      <c r="AS183" s="161" t="s">
        <v>32</v>
      </c>
      <c r="AT183" s="161" t="s">
        <v>32</v>
      </c>
      <c r="AU183" s="161" t="s">
        <v>32</v>
      </c>
      <c r="AV183" s="161" t="s">
        <v>32</v>
      </c>
      <c r="AW183" s="161" t="s">
        <v>32</v>
      </c>
      <c r="AX183" s="161" t="s">
        <v>32</v>
      </c>
      <c r="AY183" s="161" t="s">
        <v>32</v>
      </c>
      <c r="AZ183" s="161" t="s">
        <v>32</v>
      </c>
      <c r="BA183" s="161" t="s">
        <v>32</v>
      </c>
      <c r="BB183" s="161" t="s">
        <v>32</v>
      </c>
      <c r="BC183" s="161" t="s">
        <v>32</v>
      </c>
      <c r="BD183" s="161" t="s">
        <v>32</v>
      </c>
      <c r="BE183" s="161" t="s">
        <v>32</v>
      </c>
      <c r="BF183" s="161" t="s">
        <v>32</v>
      </c>
      <c r="BG183" s="161" t="s">
        <v>32</v>
      </c>
      <c r="BH183" s="161" t="s">
        <v>32</v>
      </c>
      <c r="BI183" s="161" t="s">
        <v>32</v>
      </c>
      <c r="BJ183" s="161" t="s">
        <v>32</v>
      </c>
      <c r="BK183" s="161" t="s">
        <v>32</v>
      </c>
      <c r="BL183" s="161" t="s">
        <v>32</v>
      </c>
      <c r="BM183" s="161" t="s">
        <v>32</v>
      </c>
      <c r="BN183" s="161" t="s">
        <v>32</v>
      </c>
      <c r="BO183" s="161" t="s">
        <v>32</v>
      </c>
      <c r="BP183" s="161" t="s">
        <v>32</v>
      </c>
      <c r="BQ183" s="161" t="s">
        <v>32</v>
      </c>
      <c r="BR183" s="161" t="s">
        <v>32</v>
      </c>
      <c r="BS183" s="70"/>
      <c r="BT183" s="32" t="str">
        <f t="shared" ref="BT183" si="593">IF(AD183="Athlete Name","",AD183)</f>
        <v/>
      </c>
      <c r="BU183" s="24">
        <v>41</v>
      </c>
      <c r="BV183" s="56"/>
    </row>
    <row r="184" spans="2:74" x14ac:dyDescent="0.2">
      <c r="B184" s="41"/>
      <c r="C184" s="116"/>
      <c r="D184" s="129"/>
      <c r="E184" s="130"/>
      <c r="F184" s="108"/>
      <c r="G184" s="131"/>
      <c r="H184" s="120"/>
      <c r="I184" s="143" t="str">
        <f>IF(SUM(AF184:AJ184)=0,"",SUM(AF184:AJ184))</f>
        <v/>
      </c>
      <c r="J184" s="145" t="s">
        <v>42</v>
      </c>
      <c r="K184" s="116" t="str">
        <f>IFERROR(LARGE((AL184:BR184),1),"")</f>
        <v/>
      </c>
      <c r="L184" s="108" t="str">
        <f>IFERROR(LARGE((AL184:BR184),2),"")</f>
        <v/>
      </c>
      <c r="M184" s="108" t="str">
        <f>IFERROR(LARGE((AL184:BR184),3),"")</f>
        <v/>
      </c>
      <c r="N184" s="108" t="str">
        <f>IFERROR(LARGE((AL184:BR184),4),"")</f>
        <v/>
      </c>
      <c r="O184" s="131" t="str">
        <f>IFERROR(LARGE((AL184:BR184),5),"")</f>
        <v/>
      </c>
      <c r="P184" s="108"/>
      <c r="Q184" s="148"/>
      <c r="R184" s="149"/>
      <c r="S184" s="120"/>
      <c r="T184" s="107" t="str">
        <f t="shared" ref="T184" si="594">IF(U183="","",1)</f>
        <v/>
      </c>
      <c r="U184" s="111" t="str">
        <f t="shared" ref="U184" si="595">IF(U183="","",1)</f>
        <v/>
      </c>
      <c r="V184" s="109" t="str">
        <f t="shared" ref="V184" si="596">IF(U183="","",1)</f>
        <v/>
      </c>
      <c r="W184" s="120"/>
      <c r="X184" s="130"/>
      <c r="Y184" s="131"/>
      <c r="Z184" s="46"/>
      <c r="AB184" s="50"/>
      <c r="AC184" s="23"/>
      <c r="AD184" s="32"/>
      <c r="AF184" s="23" t="s">
        <v>42</v>
      </c>
      <c r="AG184" s="1" t="s">
        <v>42</v>
      </c>
      <c r="AH184" s="1" t="s">
        <v>42</v>
      </c>
      <c r="AI184" s="1" t="s">
        <v>42</v>
      </c>
      <c r="AJ184" s="24" t="s">
        <v>42</v>
      </c>
      <c r="AK184" s="69"/>
      <c r="AL184" s="23" t="s">
        <v>42</v>
      </c>
      <c r="AM184" s="23" t="s">
        <v>42</v>
      </c>
      <c r="AN184" s="23" t="s">
        <v>42</v>
      </c>
      <c r="AO184" s="23" t="s">
        <v>42</v>
      </c>
      <c r="AP184" s="23" t="s">
        <v>42</v>
      </c>
      <c r="AQ184" s="23" t="s">
        <v>42</v>
      </c>
      <c r="AR184" s="23" t="s">
        <v>42</v>
      </c>
      <c r="AS184" s="23" t="s">
        <v>42</v>
      </c>
      <c r="AT184" s="23" t="s">
        <v>42</v>
      </c>
      <c r="AU184" s="23" t="s">
        <v>42</v>
      </c>
      <c r="AV184" s="23" t="s">
        <v>42</v>
      </c>
      <c r="AW184" s="23" t="s">
        <v>42</v>
      </c>
      <c r="AX184" s="23" t="s">
        <v>42</v>
      </c>
      <c r="AY184" s="23" t="s">
        <v>42</v>
      </c>
      <c r="AZ184" s="23" t="s">
        <v>42</v>
      </c>
      <c r="BA184" s="23" t="s">
        <v>42</v>
      </c>
      <c r="BB184" s="23" t="s">
        <v>42</v>
      </c>
      <c r="BC184" s="23" t="s">
        <v>42</v>
      </c>
      <c r="BD184" s="23" t="s">
        <v>42</v>
      </c>
      <c r="BE184" s="23" t="s">
        <v>42</v>
      </c>
      <c r="BF184" s="23" t="s">
        <v>42</v>
      </c>
      <c r="BG184" s="23" t="s">
        <v>42</v>
      </c>
      <c r="BH184" s="23" t="s">
        <v>42</v>
      </c>
      <c r="BI184" s="23" t="s">
        <v>42</v>
      </c>
      <c r="BJ184" s="23" t="s">
        <v>42</v>
      </c>
      <c r="BK184" s="23" t="s">
        <v>42</v>
      </c>
      <c r="BL184" s="23" t="s">
        <v>42</v>
      </c>
      <c r="BM184" s="23" t="s">
        <v>42</v>
      </c>
      <c r="BN184" s="23" t="s">
        <v>42</v>
      </c>
      <c r="BO184" s="23" t="s">
        <v>42</v>
      </c>
      <c r="BP184" s="23" t="s">
        <v>42</v>
      </c>
      <c r="BQ184" s="23" t="s">
        <v>42</v>
      </c>
      <c r="BR184" s="23" t="s">
        <v>42</v>
      </c>
      <c r="BS184" s="70"/>
      <c r="BT184" s="32"/>
      <c r="BU184" s="24"/>
      <c r="BV184" s="56"/>
    </row>
    <row r="185" spans="2:74" s="62" customFormat="1" ht="8.5" customHeight="1" thickBot="1" x14ac:dyDescent="0.25">
      <c r="B185" s="65"/>
      <c r="C185" s="118"/>
      <c r="D185" s="132"/>
      <c r="E185" s="133"/>
      <c r="F185" s="167"/>
      <c r="G185" s="134"/>
      <c r="H185" s="146"/>
      <c r="I185" s="147"/>
      <c r="J185" s="146"/>
      <c r="K185" s="150"/>
      <c r="L185" s="113"/>
      <c r="M185" s="113"/>
      <c r="N185" s="113"/>
      <c r="O185" s="151"/>
      <c r="P185" s="146"/>
      <c r="Q185" s="152"/>
      <c r="R185" s="153"/>
      <c r="S185" s="146"/>
      <c r="T185" s="112" t="str">
        <f t="shared" ref="T185" si="597">IF(U183="","",1)</f>
        <v/>
      </c>
      <c r="U185" s="113" t="str">
        <f t="shared" ref="U185" si="598">IF(U183="","",1)</f>
        <v/>
      </c>
      <c r="V185" s="114" t="str">
        <f t="shared" ref="V185" si="599">IF(U183="","",1)</f>
        <v/>
      </c>
      <c r="W185" s="146"/>
      <c r="X185" s="132"/>
      <c r="Y185" s="159"/>
      <c r="Z185" s="64"/>
      <c r="AB185" s="66"/>
      <c r="AC185" s="60"/>
      <c r="AD185" s="92"/>
      <c r="AF185" s="97"/>
      <c r="AG185" s="98"/>
      <c r="AH185" s="98"/>
      <c r="AI185" s="98"/>
      <c r="AJ185" s="162"/>
      <c r="AL185" s="97"/>
      <c r="AM185" s="98"/>
      <c r="AN185" s="98"/>
      <c r="AO185" s="98"/>
      <c r="AP185" s="98"/>
      <c r="AQ185" s="98"/>
      <c r="AR185" s="98"/>
      <c r="AS185" s="98"/>
      <c r="AT185" s="98"/>
      <c r="AU185" s="98"/>
      <c r="AV185" s="98"/>
      <c r="AW185" s="98"/>
      <c r="AX185" s="98"/>
      <c r="AY185" s="98"/>
      <c r="AZ185" s="98"/>
      <c r="BA185" s="98"/>
      <c r="BB185" s="98"/>
      <c r="BC185" s="98"/>
      <c r="BD185" s="98"/>
      <c r="BE185" s="98"/>
      <c r="BF185" s="98"/>
      <c r="BG185" s="98"/>
      <c r="BH185" s="98"/>
      <c r="BI185" s="98"/>
      <c r="BJ185" s="98"/>
      <c r="BK185" s="98"/>
      <c r="BL185" s="98"/>
      <c r="BM185" s="98"/>
      <c r="BN185" s="98"/>
      <c r="BO185" s="98"/>
      <c r="BP185" s="98"/>
      <c r="BQ185" s="98"/>
      <c r="BR185" s="162"/>
      <c r="BS185" s="71"/>
      <c r="BT185" s="68"/>
      <c r="BU185" s="63"/>
      <c r="BV185" s="67"/>
    </row>
    <row r="186" spans="2:74" ht="8.5" customHeight="1" thickTop="1" x14ac:dyDescent="0.2">
      <c r="B186" s="41"/>
      <c r="C186" s="116"/>
      <c r="D186" s="129"/>
      <c r="E186" s="130"/>
      <c r="F186" s="108"/>
      <c r="G186" s="131"/>
      <c r="H186" s="120"/>
      <c r="I186" s="143"/>
      <c r="J186" s="120"/>
      <c r="K186" s="116"/>
      <c r="L186" s="108"/>
      <c r="M186" s="108"/>
      <c r="N186" s="108"/>
      <c r="O186" s="131"/>
      <c r="P186" s="108"/>
      <c r="Q186" s="148"/>
      <c r="R186" s="149"/>
      <c r="S186" s="120"/>
      <c r="T186" s="107" t="str">
        <f t="shared" ref="T186" si="600">IF(U187="","",1)</f>
        <v/>
      </c>
      <c r="U186" s="108" t="str">
        <f t="shared" ref="U186" si="601">IF(U187="","",1)</f>
        <v/>
      </c>
      <c r="V186" s="109" t="str">
        <f t="shared" ref="V186" si="602">IF(U187="","",1)</f>
        <v/>
      </c>
      <c r="W186" s="120"/>
      <c r="X186" s="130"/>
      <c r="Y186" s="131"/>
      <c r="Z186" s="46"/>
      <c r="AB186" s="50"/>
      <c r="AC186" s="23"/>
      <c r="AD186" s="78"/>
      <c r="AF186" s="79"/>
      <c r="AG186" s="80"/>
      <c r="AH186" s="80"/>
      <c r="AI186" s="81"/>
      <c r="AJ186" s="82"/>
      <c r="AL186" s="87"/>
      <c r="AM186" s="81"/>
      <c r="AN186" s="81"/>
      <c r="AO186" s="81"/>
      <c r="AP186" s="81"/>
      <c r="AQ186" s="81"/>
      <c r="AR186" s="81"/>
      <c r="AS186" s="81"/>
      <c r="AT186" s="81"/>
      <c r="AU186" s="81"/>
      <c r="AV186" s="81"/>
      <c r="AW186" s="81"/>
      <c r="AX186" s="81"/>
      <c r="AY186" s="81"/>
      <c r="AZ186" s="81"/>
      <c r="BA186" s="81"/>
      <c r="BB186" s="81"/>
      <c r="BC186" s="81"/>
      <c r="BD186" s="81"/>
      <c r="BE186" s="81"/>
      <c r="BF186" s="81"/>
      <c r="BG186" s="81"/>
      <c r="BH186" s="81"/>
      <c r="BI186" s="88"/>
      <c r="BJ186" s="88"/>
      <c r="BK186" s="88"/>
      <c r="BL186" s="88"/>
      <c r="BM186" s="88"/>
      <c r="BN186" s="88"/>
      <c r="BO186" s="88"/>
      <c r="BP186" s="88"/>
      <c r="BQ186" s="88"/>
      <c r="BR186" s="89"/>
      <c r="BS186" s="70"/>
      <c r="BT186" s="78"/>
      <c r="BU186" s="24"/>
      <c r="BV186" s="56"/>
    </row>
    <row r="187" spans="2:74" x14ac:dyDescent="0.2">
      <c r="B187" s="41"/>
      <c r="C187" s="116">
        <v>42</v>
      </c>
      <c r="D187" s="129" t="str">
        <f t="shared" ref="D187" si="603">IF(AD187="Athlete Name","",AD187)</f>
        <v/>
      </c>
      <c r="E187" s="130"/>
      <c r="F187" s="108" t="str">
        <f t="shared" ref="F187" si="604">IF(COUNT(AL187,AM187,AN187,AO187,AP187,AQ187,AR187,AS187,AT187,AU187,AV187,AW187,AX187,AY187,AZ187,BA187,BB187,BC187,BD187,BE187,BF187,BG187,BH187)=0,"", COUNT(AL187,AM187,AN187,AO187,AP187,AQ187,AR187,AS187,AT187,AU187,AV187,AW187,AX187,AY187,AZ187,BA187,BB187,BC187,BD187,BE187,BF187,BG187,BH187))</f>
        <v/>
      </c>
      <c r="G187" s="131" t="str">
        <f t="shared" ref="G187" si="605">_xlfn.IFS(F187="","",F187=1,1,F187=2,2,F187=3,3,F187=4,4,F187=5,5,F187&gt;5,5)</f>
        <v/>
      </c>
      <c r="H187" s="120"/>
      <c r="I187" s="143"/>
      <c r="J187" s="145" t="s">
        <v>32</v>
      </c>
      <c r="K187" s="116" t="str">
        <f>IFERROR(LARGE((AL187:BR187),1),"")</f>
        <v/>
      </c>
      <c r="L187" s="108" t="str">
        <f>IFERROR(LARGE((AL187:BR187),2),"")</f>
        <v/>
      </c>
      <c r="M187" s="108" t="str">
        <f>IFERROR(LARGE((AL187:BR187),3),"")</f>
        <v/>
      </c>
      <c r="N187" s="108" t="str">
        <f>IFERROR(LARGE((AL187:BR187),4),"")</f>
        <v/>
      </c>
      <c r="O187" s="131" t="str">
        <f>IFERROR(LARGE((AL187:BR187),5),"")</f>
        <v/>
      </c>
      <c r="P187" s="108"/>
      <c r="Q187" s="148" t="str">
        <f t="shared" ref="Q187" si="606">IFERROR(AVERAGEIF(K187:O187,"&gt;0"),"")</f>
        <v/>
      </c>
      <c r="R187" s="149" t="str">
        <f t="shared" ref="R187" si="607">IF(SUM(AF188:AJ188,K188:O188)=0,"",SUM(AF188:AJ188,K188:O188))</f>
        <v/>
      </c>
      <c r="S187" s="120"/>
      <c r="T187" s="107" t="str">
        <f t="shared" ref="T187" si="608">IF(U187="","",1)</f>
        <v/>
      </c>
      <c r="U187" s="110" t="str">
        <f t="shared" ref="U187" si="609">IF(SUM(Q187:R187)=0,"",SUM(Q187:R187))</f>
        <v/>
      </c>
      <c r="V187" s="109" t="str">
        <f t="shared" ref="V187" si="610">IF(U187="","",1)</f>
        <v/>
      </c>
      <c r="W187" s="120"/>
      <c r="X187" s="130" t="str">
        <f t="shared" ref="X187" si="611">IF(AD187="Athlete Name","",AD187)</f>
        <v/>
      </c>
      <c r="Y187" s="131"/>
      <c r="Z187" s="46"/>
      <c r="AB187" s="50"/>
      <c r="AC187" s="23">
        <v>42</v>
      </c>
      <c r="AD187" s="32" t="s">
        <v>40</v>
      </c>
      <c r="AF187" s="23"/>
      <c r="AG187" s="1"/>
      <c r="AH187" s="1"/>
      <c r="AI187" s="1"/>
      <c r="AJ187" s="24"/>
      <c r="AK187" s="69"/>
      <c r="AL187" s="161" t="s">
        <v>32</v>
      </c>
      <c r="AM187" s="161" t="s">
        <v>32</v>
      </c>
      <c r="AN187" s="161" t="s">
        <v>32</v>
      </c>
      <c r="AO187" s="161" t="s">
        <v>32</v>
      </c>
      <c r="AP187" s="161" t="s">
        <v>32</v>
      </c>
      <c r="AQ187" s="161" t="s">
        <v>32</v>
      </c>
      <c r="AR187" s="161" t="s">
        <v>32</v>
      </c>
      <c r="AS187" s="161" t="s">
        <v>32</v>
      </c>
      <c r="AT187" s="161" t="s">
        <v>32</v>
      </c>
      <c r="AU187" s="161" t="s">
        <v>32</v>
      </c>
      <c r="AV187" s="161" t="s">
        <v>32</v>
      </c>
      <c r="AW187" s="161" t="s">
        <v>32</v>
      </c>
      <c r="AX187" s="161" t="s">
        <v>32</v>
      </c>
      <c r="AY187" s="161" t="s">
        <v>32</v>
      </c>
      <c r="AZ187" s="161" t="s">
        <v>32</v>
      </c>
      <c r="BA187" s="161" t="s">
        <v>32</v>
      </c>
      <c r="BB187" s="161" t="s">
        <v>32</v>
      </c>
      <c r="BC187" s="161" t="s">
        <v>32</v>
      </c>
      <c r="BD187" s="161" t="s">
        <v>32</v>
      </c>
      <c r="BE187" s="161" t="s">
        <v>32</v>
      </c>
      <c r="BF187" s="161" t="s">
        <v>32</v>
      </c>
      <c r="BG187" s="161" t="s">
        <v>32</v>
      </c>
      <c r="BH187" s="161" t="s">
        <v>32</v>
      </c>
      <c r="BI187" s="161" t="s">
        <v>32</v>
      </c>
      <c r="BJ187" s="161" t="s">
        <v>32</v>
      </c>
      <c r="BK187" s="161" t="s">
        <v>32</v>
      </c>
      <c r="BL187" s="161" t="s">
        <v>32</v>
      </c>
      <c r="BM187" s="161" t="s">
        <v>32</v>
      </c>
      <c r="BN187" s="161" t="s">
        <v>32</v>
      </c>
      <c r="BO187" s="161" t="s">
        <v>32</v>
      </c>
      <c r="BP187" s="161" t="s">
        <v>32</v>
      </c>
      <c r="BQ187" s="161" t="s">
        <v>32</v>
      </c>
      <c r="BR187" s="161" t="s">
        <v>32</v>
      </c>
      <c r="BS187" s="70"/>
      <c r="BT187" s="32" t="str">
        <f t="shared" ref="BT187" si="612">IF(AD187="Athlete Name","",AD187)</f>
        <v/>
      </c>
      <c r="BU187" s="24">
        <v>42</v>
      </c>
      <c r="BV187" s="56"/>
    </row>
    <row r="188" spans="2:74" x14ac:dyDescent="0.2">
      <c r="B188" s="41"/>
      <c r="C188" s="116"/>
      <c r="D188" s="129"/>
      <c r="E188" s="130"/>
      <c r="F188" s="116"/>
      <c r="G188" s="131"/>
      <c r="H188" s="120"/>
      <c r="I188" s="143" t="str">
        <f>IF(SUM(AF188:AJ188)=0,"",SUM(AF188:AJ188))</f>
        <v/>
      </c>
      <c r="J188" s="145" t="s">
        <v>42</v>
      </c>
      <c r="K188" s="116" t="str">
        <f>IFERROR(LARGE((AL188:BR188),1),"")</f>
        <v/>
      </c>
      <c r="L188" s="108" t="str">
        <f>IFERROR(LARGE((AL188:BR188),2),"")</f>
        <v/>
      </c>
      <c r="M188" s="108" t="str">
        <f>IFERROR(LARGE((AL188:BR188),3),"")</f>
        <v/>
      </c>
      <c r="N188" s="108" t="str">
        <f>IFERROR(LARGE((AL188:BR188),4),"")</f>
        <v/>
      </c>
      <c r="O188" s="131" t="str">
        <f>IFERROR(LARGE((AL188:BR188),5),"")</f>
        <v/>
      </c>
      <c r="P188" s="108"/>
      <c r="Q188" s="148"/>
      <c r="R188" s="149"/>
      <c r="S188" s="120"/>
      <c r="T188" s="107" t="str">
        <f t="shared" ref="T188" si="613">IF(U187="","",1)</f>
        <v/>
      </c>
      <c r="U188" s="111" t="str">
        <f t="shared" ref="U188" si="614">IF(U187="","",1)</f>
        <v/>
      </c>
      <c r="V188" s="109" t="str">
        <f t="shared" ref="V188" si="615">IF(U187="","",1)</f>
        <v/>
      </c>
      <c r="W188" s="120"/>
      <c r="X188" s="130"/>
      <c r="Y188" s="131"/>
      <c r="Z188" s="46"/>
      <c r="AB188" s="50"/>
      <c r="AC188" s="23"/>
      <c r="AD188" s="32"/>
      <c r="AF188" s="23" t="s">
        <v>42</v>
      </c>
      <c r="AG188" s="1" t="s">
        <v>42</v>
      </c>
      <c r="AH188" s="1" t="s">
        <v>42</v>
      </c>
      <c r="AI188" s="1" t="s">
        <v>42</v>
      </c>
      <c r="AJ188" s="24" t="s">
        <v>42</v>
      </c>
      <c r="AK188" s="69"/>
      <c r="AL188" s="23" t="s">
        <v>42</v>
      </c>
      <c r="AM188" s="23" t="s">
        <v>42</v>
      </c>
      <c r="AN188" s="23" t="s">
        <v>42</v>
      </c>
      <c r="AO188" s="23" t="s">
        <v>42</v>
      </c>
      <c r="AP188" s="23" t="s">
        <v>42</v>
      </c>
      <c r="AQ188" s="23" t="s">
        <v>42</v>
      </c>
      <c r="AR188" s="23" t="s">
        <v>42</v>
      </c>
      <c r="AS188" s="23" t="s">
        <v>42</v>
      </c>
      <c r="AT188" s="23" t="s">
        <v>42</v>
      </c>
      <c r="AU188" s="23" t="s">
        <v>42</v>
      </c>
      <c r="AV188" s="23" t="s">
        <v>42</v>
      </c>
      <c r="AW188" s="23" t="s">
        <v>42</v>
      </c>
      <c r="AX188" s="23" t="s">
        <v>42</v>
      </c>
      <c r="AY188" s="23" t="s">
        <v>42</v>
      </c>
      <c r="AZ188" s="23" t="s">
        <v>42</v>
      </c>
      <c r="BA188" s="23" t="s">
        <v>42</v>
      </c>
      <c r="BB188" s="23" t="s">
        <v>42</v>
      </c>
      <c r="BC188" s="23" t="s">
        <v>42</v>
      </c>
      <c r="BD188" s="23" t="s">
        <v>42</v>
      </c>
      <c r="BE188" s="23" t="s">
        <v>42</v>
      </c>
      <c r="BF188" s="23" t="s">
        <v>42</v>
      </c>
      <c r="BG188" s="23" t="s">
        <v>42</v>
      </c>
      <c r="BH188" s="23" t="s">
        <v>42</v>
      </c>
      <c r="BI188" s="23" t="s">
        <v>42</v>
      </c>
      <c r="BJ188" s="23" t="s">
        <v>42</v>
      </c>
      <c r="BK188" s="23" t="s">
        <v>42</v>
      </c>
      <c r="BL188" s="23" t="s">
        <v>42</v>
      </c>
      <c r="BM188" s="23" t="s">
        <v>42</v>
      </c>
      <c r="BN188" s="23" t="s">
        <v>42</v>
      </c>
      <c r="BO188" s="23" t="s">
        <v>42</v>
      </c>
      <c r="BP188" s="23" t="s">
        <v>42</v>
      </c>
      <c r="BQ188" s="23" t="s">
        <v>42</v>
      </c>
      <c r="BR188" s="23" t="s">
        <v>42</v>
      </c>
      <c r="BS188" s="70"/>
      <c r="BT188" s="32"/>
      <c r="BU188" s="24"/>
      <c r="BV188" s="56"/>
    </row>
    <row r="189" spans="2:74" s="62" customFormat="1" ht="8.5" customHeight="1" thickBot="1" x14ac:dyDescent="0.25">
      <c r="B189" s="65"/>
      <c r="C189" s="118"/>
      <c r="D189" s="132"/>
      <c r="E189" s="133"/>
      <c r="F189" s="167"/>
      <c r="G189" s="134"/>
      <c r="H189" s="146"/>
      <c r="I189" s="147"/>
      <c r="J189" s="146"/>
      <c r="K189" s="150"/>
      <c r="L189" s="113"/>
      <c r="M189" s="113"/>
      <c r="N189" s="113"/>
      <c r="O189" s="151"/>
      <c r="P189" s="146"/>
      <c r="Q189" s="152"/>
      <c r="R189" s="153"/>
      <c r="S189" s="146"/>
      <c r="T189" s="112" t="str">
        <f t="shared" ref="T189" si="616">IF(U187="","",1)</f>
        <v/>
      </c>
      <c r="U189" s="113" t="str">
        <f t="shared" ref="U189" si="617">IF(U187="","",1)</f>
        <v/>
      </c>
      <c r="V189" s="114" t="str">
        <f t="shared" ref="V189" si="618">IF(U187="","",1)</f>
        <v/>
      </c>
      <c r="W189" s="146"/>
      <c r="X189" s="132"/>
      <c r="Y189" s="159"/>
      <c r="Z189" s="64"/>
      <c r="AB189" s="66"/>
      <c r="AC189" s="60"/>
      <c r="AD189" s="83"/>
      <c r="AF189" s="104"/>
      <c r="AG189" s="105"/>
      <c r="AH189" s="105"/>
      <c r="AI189" s="105"/>
      <c r="AJ189" s="106"/>
      <c r="AL189" s="104"/>
      <c r="AM189" s="105"/>
      <c r="AN189" s="105"/>
      <c r="AO189" s="105"/>
      <c r="AP189" s="105"/>
      <c r="AQ189" s="105"/>
      <c r="AR189" s="105"/>
      <c r="AS189" s="105"/>
      <c r="AT189" s="105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6"/>
      <c r="BS189" s="71"/>
      <c r="BT189" s="90"/>
      <c r="BU189" s="63"/>
      <c r="BV189" s="67"/>
    </row>
    <row r="190" spans="2:74" ht="8.5" customHeight="1" thickTop="1" x14ac:dyDescent="0.2">
      <c r="B190" s="41"/>
      <c r="C190" s="116"/>
      <c r="D190" s="129"/>
      <c r="E190" s="130"/>
      <c r="F190" s="108"/>
      <c r="G190" s="131"/>
      <c r="H190" s="120"/>
      <c r="I190" s="143"/>
      <c r="J190" s="120"/>
      <c r="K190" s="116"/>
      <c r="L190" s="108"/>
      <c r="M190" s="108"/>
      <c r="N190" s="108"/>
      <c r="O190" s="131"/>
      <c r="P190" s="108"/>
      <c r="Q190" s="148"/>
      <c r="R190" s="149"/>
      <c r="S190" s="120"/>
      <c r="T190" s="107" t="str">
        <f t="shared" ref="T190" si="619">IF(U191="","",1)</f>
        <v/>
      </c>
      <c r="U190" s="108" t="str">
        <f t="shared" ref="U190" si="620">IF(U191="","",1)</f>
        <v/>
      </c>
      <c r="V190" s="109" t="str">
        <f t="shared" ref="V190" si="621">IF(U191="","",1)</f>
        <v/>
      </c>
      <c r="W190" s="120"/>
      <c r="X190" s="130"/>
      <c r="Y190" s="131"/>
      <c r="Z190" s="46"/>
      <c r="AB190" s="50"/>
      <c r="AC190" s="23"/>
      <c r="AD190" s="93"/>
      <c r="AF190" s="94"/>
      <c r="AG190" s="95"/>
      <c r="AH190" s="95"/>
      <c r="AI190" s="95"/>
      <c r="AJ190" s="96"/>
      <c r="AL190" s="94"/>
      <c r="AM190" s="95"/>
      <c r="AN190" s="95"/>
      <c r="AO190" s="95"/>
      <c r="AP190" s="95"/>
      <c r="AQ190" s="95"/>
      <c r="AR190" s="95"/>
      <c r="AS190" s="95"/>
      <c r="AT190" s="95"/>
      <c r="AU190" s="95"/>
      <c r="AV190" s="95"/>
      <c r="AW190" s="95"/>
      <c r="AX190" s="95"/>
      <c r="AY190" s="95"/>
      <c r="AZ190" s="95"/>
      <c r="BA190" s="95"/>
      <c r="BB190" s="95"/>
      <c r="BC190" s="95"/>
      <c r="BD190" s="95"/>
      <c r="BE190" s="95"/>
      <c r="BF190" s="95"/>
      <c r="BG190" s="95"/>
      <c r="BH190" s="95"/>
      <c r="BI190" s="99"/>
      <c r="BJ190" s="99"/>
      <c r="BK190" s="99"/>
      <c r="BL190" s="99"/>
      <c r="BM190" s="99"/>
      <c r="BN190" s="99"/>
      <c r="BO190" s="99"/>
      <c r="BP190" s="99"/>
      <c r="BQ190" s="99"/>
      <c r="BR190" s="96"/>
      <c r="BS190" s="70"/>
      <c r="BT190" s="93"/>
      <c r="BU190" s="24"/>
      <c r="BV190" s="56"/>
    </row>
    <row r="191" spans="2:74" x14ac:dyDescent="0.2">
      <c r="B191" s="41"/>
      <c r="C191" s="116">
        <v>43</v>
      </c>
      <c r="D191" s="129" t="str">
        <f t="shared" ref="D191" si="622">IF(AD191="Athlete Name","",AD191)</f>
        <v/>
      </c>
      <c r="E191" s="130"/>
      <c r="F191" s="108" t="str">
        <f t="shared" ref="F191" si="623">IF(COUNT(AL191,AM191,AN191,AO191,AP191,AQ191,AR191,AS191,AT191,AU191,AV191,AW191,AX191,AY191,AZ191,BA191,BB191,BC191,BD191,BE191,BF191,BG191,BH191)=0,"", COUNT(AL191,AM191,AN191,AO191,AP191,AQ191,AR191,AS191,AT191,AU191,AV191,AW191,AX191,AY191,AZ191,BA191,BB191,BC191,BD191,BE191,BF191,BG191,BH191))</f>
        <v/>
      </c>
      <c r="G191" s="131" t="str">
        <f t="shared" ref="G191" si="624">_xlfn.IFS(F191="","",F191=1,1,F191=2,2,F191=3,3,F191=4,4,F191=5,5,F191&gt;5,5)</f>
        <v/>
      </c>
      <c r="H191" s="120"/>
      <c r="I191" s="143"/>
      <c r="J191" s="145" t="s">
        <v>32</v>
      </c>
      <c r="K191" s="116" t="str">
        <f>IFERROR(LARGE((AL191:BR191),1),"")</f>
        <v/>
      </c>
      <c r="L191" s="108" t="str">
        <f>IFERROR(LARGE((AL191:BR191),2),"")</f>
        <v/>
      </c>
      <c r="M191" s="108" t="str">
        <f>IFERROR(LARGE((AL191:BR191),3),"")</f>
        <v/>
      </c>
      <c r="N191" s="108" t="str">
        <f>IFERROR(LARGE((AL191:BR191),4),"")</f>
        <v/>
      </c>
      <c r="O191" s="131" t="str">
        <f>IFERROR(LARGE((AL191:BR191),5),"")</f>
        <v/>
      </c>
      <c r="P191" s="108"/>
      <c r="Q191" s="148" t="str">
        <f t="shared" ref="Q191" si="625">IFERROR(AVERAGEIF(K191:O191,"&gt;0"),"")</f>
        <v/>
      </c>
      <c r="R191" s="149" t="str">
        <f t="shared" ref="R191" si="626">IF(SUM(AF192:AJ192,K192:O192)=0,"",SUM(AF192:AJ192,K192:O192))</f>
        <v/>
      </c>
      <c r="S191" s="120"/>
      <c r="T191" s="107" t="str">
        <f t="shared" ref="T191" si="627">IF(U191="","",1)</f>
        <v/>
      </c>
      <c r="U191" s="110" t="str">
        <f t="shared" ref="U191" si="628">IF(SUM(Q191:R191)=0,"",SUM(Q191:R191))</f>
        <v/>
      </c>
      <c r="V191" s="109" t="str">
        <f t="shared" ref="V191" si="629">IF(U191="","",1)</f>
        <v/>
      </c>
      <c r="W191" s="120"/>
      <c r="X191" s="130" t="str">
        <f t="shared" ref="X191" si="630">IF(AD191="Athlete Name","",AD191)</f>
        <v/>
      </c>
      <c r="Y191" s="131"/>
      <c r="Z191" s="46"/>
      <c r="AB191" s="50"/>
      <c r="AC191" s="23">
        <v>43</v>
      </c>
      <c r="AD191" s="32" t="s">
        <v>40</v>
      </c>
      <c r="AF191" s="23"/>
      <c r="AG191" s="1"/>
      <c r="AH191" s="1"/>
      <c r="AI191" s="1"/>
      <c r="AJ191" s="24"/>
      <c r="AK191" s="69"/>
      <c r="AL191" s="161" t="s">
        <v>32</v>
      </c>
      <c r="AM191" s="161" t="s">
        <v>32</v>
      </c>
      <c r="AN191" s="161" t="s">
        <v>32</v>
      </c>
      <c r="AO191" s="161" t="s">
        <v>32</v>
      </c>
      <c r="AP191" s="161" t="s">
        <v>32</v>
      </c>
      <c r="AQ191" s="161" t="s">
        <v>32</v>
      </c>
      <c r="AR191" s="161" t="s">
        <v>32</v>
      </c>
      <c r="AS191" s="161" t="s">
        <v>32</v>
      </c>
      <c r="AT191" s="161" t="s">
        <v>32</v>
      </c>
      <c r="AU191" s="161" t="s">
        <v>32</v>
      </c>
      <c r="AV191" s="161" t="s">
        <v>32</v>
      </c>
      <c r="AW191" s="161" t="s">
        <v>32</v>
      </c>
      <c r="AX191" s="161" t="s">
        <v>32</v>
      </c>
      <c r="AY191" s="161" t="s">
        <v>32</v>
      </c>
      <c r="AZ191" s="161" t="s">
        <v>32</v>
      </c>
      <c r="BA191" s="161" t="s">
        <v>32</v>
      </c>
      <c r="BB191" s="161" t="s">
        <v>32</v>
      </c>
      <c r="BC191" s="161" t="s">
        <v>32</v>
      </c>
      <c r="BD191" s="161" t="s">
        <v>32</v>
      </c>
      <c r="BE191" s="161" t="s">
        <v>32</v>
      </c>
      <c r="BF191" s="161" t="s">
        <v>32</v>
      </c>
      <c r="BG191" s="161" t="s">
        <v>32</v>
      </c>
      <c r="BH191" s="161" t="s">
        <v>32</v>
      </c>
      <c r="BI191" s="161" t="s">
        <v>32</v>
      </c>
      <c r="BJ191" s="161" t="s">
        <v>32</v>
      </c>
      <c r="BK191" s="161" t="s">
        <v>32</v>
      </c>
      <c r="BL191" s="161" t="s">
        <v>32</v>
      </c>
      <c r="BM191" s="161" t="s">
        <v>32</v>
      </c>
      <c r="BN191" s="161" t="s">
        <v>32</v>
      </c>
      <c r="BO191" s="161" t="s">
        <v>32</v>
      </c>
      <c r="BP191" s="161" t="s">
        <v>32</v>
      </c>
      <c r="BQ191" s="161" t="s">
        <v>32</v>
      </c>
      <c r="BR191" s="161" t="s">
        <v>32</v>
      </c>
      <c r="BS191" s="70"/>
      <c r="BT191" s="32" t="str">
        <f t="shared" ref="BT191" si="631">IF(AD191="Athlete Name","",AD191)</f>
        <v/>
      </c>
      <c r="BU191" s="24">
        <v>43</v>
      </c>
      <c r="BV191" s="56"/>
    </row>
    <row r="192" spans="2:74" x14ac:dyDescent="0.2">
      <c r="B192" s="41"/>
      <c r="C192" s="116"/>
      <c r="D192" s="129"/>
      <c r="E192" s="130"/>
      <c r="F192" s="108"/>
      <c r="G192" s="131"/>
      <c r="H192" s="120"/>
      <c r="I192" s="143" t="str">
        <f>IF(SUM(AF192:AJ192)=0,"",SUM(AF192:AJ192))</f>
        <v/>
      </c>
      <c r="J192" s="145" t="s">
        <v>42</v>
      </c>
      <c r="K192" s="116" t="str">
        <f>IFERROR(LARGE((AL192:BR192),1),"")</f>
        <v/>
      </c>
      <c r="L192" s="108" t="str">
        <f>IFERROR(LARGE((AL192:BR192),2),"")</f>
        <v/>
      </c>
      <c r="M192" s="108" t="str">
        <f>IFERROR(LARGE((AL192:BR192),3),"")</f>
        <v/>
      </c>
      <c r="N192" s="108" t="str">
        <f>IFERROR(LARGE((AL192:BR192),4),"")</f>
        <v/>
      </c>
      <c r="O192" s="131" t="str">
        <f>IFERROR(LARGE((AL192:BR192),5),"")</f>
        <v/>
      </c>
      <c r="P192" s="108"/>
      <c r="Q192" s="148"/>
      <c r="R192" s="149"/>
      <c r="S192" s="120"/>
      <c r="T192" s="107" t="str">
        <f t="shared" ref="T192" si="632">IF(U191="","",1)</f>
        <v/>
      </c>
      <c r="U192" s="111" t="str">
        <f t="shared" ref="U192" si="633">IF(U191="","",1)</f>
        <v/>
      </c>
      <c r="V192" s="109" t="str">
        <f t="shared" ref="V192" si="634">IF(U191="","",1)</f>
        <v/>
      </c>
      <c r="W192" s="120"/>
      <c r="X192" s="130"/>
      <c r="Y192" s="131"/>
      <c r="Z192" s="46"/>
      <c r="AB192" s="50"/>
      <c r="AC192" s="23"/>
      <c r="AD192" s="32"/>
      <c r="AF192" s="23" t="s">
        <v>42</v>
      </c>
      <c r="AG192" s="1" t="s">
        <v>42</v>
      </c>
      <c r="AH192" s="1" t="s">
        <v>42</v>
      </c>
      <c r="AI192" s="1" t="s">
        <v>42</v>
      </c>
      <c r="AJ192" s="24" t="s">
        <v>42</v>
      </c>
      <c r="AK192" s="69"/>
      <c r="AL192" s="23" t="s">
        <v>42</v>
      </c>
      <c r="AM192" s="23" t="s">
        <v>42</v>
      </c>
      <c r="AN192" s="23" t="s">
        <v>42</v>
      </c>
      <c r="AO192" s="23" t="s">
        <v>42</v>
      </c>
      <c r="AP192" s="23" t="s">
        <v>42</v>
      </c>
      <c r="AQ192" s="23" t="s">
        <v>42</v>
      </c>
      <c r="AR192" s="23" t="s">
        <v>42</v>
      </c>
      <c r="AS192" s="23" t="s">
        <v>42</v>
      </c>
      <c r="AT192" s="23" t="s">
        <v>42</v>
      </c>
      <c r="AU192" s="23" t="s">
        <v>42</v>
      </c>
      <c r="AV192" s="23" t="s">
        <v>42</v>
      </c>
      <c r="AW192" s="23" t="s">
        <v>42</v>
      </c>
      <c r="AX192" s="23" t="s">
        <v>42</v>
      </c>
      <c r="AY192" s="23" t="s">
        <v>42</v>
      </c>
      <c r="AZ192" s="23" t="s">
        <v>42</v>
      </c>
      <c r="BA192" s="23" t="s">
        <v>42</v>
      </c>
      <c r="BB192" s="23" t="s">
        <v>42</v>
      </c>
      <c r="BC192" s="23" t="s">
        <v>42</v>
      </c>
      <c r="BD192" s="23" t="s">
        <v>42</v>
      </c>
      <c r="BE192" s="23" t="s">
        <v>42</v>
      </c>
      <c r="BF192" s="23" t="s">
        <v>42</v>
      </c>
      <c r="BG192" s="23" t="s">
        <v>42</v>
      </c>
      <c r="BH192" s="23" t="s">
        <v>42</v>
      </c>
      <c r="BI192" s="23" t="s">
        <v>42</v>
      </c>
      <c r="BJ192" s="23" t="s">
        <v>42</v>
      </c>
      <c r="BK192" s="23" t="s">
        <v>42</v>
      </c>
      <c r="BL192" s="23" t="s">
        <v>42</v>
      </c>
      <c r="BM192" s="23" t="s">
        <v>42</v>
      </c>
      <c r="BN192" s="23" t="s">
        <v>42</v>
      </c>
      <c r="BO192" s="23" t="s">
        <v>42</v>
      </c>
      <c r="BP192" s="23" t="s">
        <v>42</v>
      </c>
      <c r="BQ192" s="23" t="s">
        <v>42</v>
      </c>
      <c r="BR192" s="23" t="s">
        <v>42</v>
      </c>
      <c r="BS192" s="70"/>
      <c r="BT192" s="32"/>
      <c r="BU192" s="24"/>
      <c r="BV192" s="56"/>
    </row>
    <row r="193" spans="2:74" s="62" customFormat="1" ht="8.5" customHeight="1" thickBot="1" x14ac:dyDescent="0.25">
      <c r="B193" s="65"/>
      <c r="C193" s="118"/>
      <c r="D193" s="132"/>
      <c r="E193" s="133"/>
      <c r="F193" s="167"/>
      <c r="G193" s="134"/>
      <c r="H193" s="146"/>
      <c r="I193" s="147"/>
      <c r="J193" s="146"/>
      <c r="K193" s="150"/>
      <c r="L193" s="113"/>
      <c r="M193" s="113"/>
      <c r="N193" s="113"/>
      <c r="O193" s="151"/>
      <c r="P193" s="146"/>
      <c r="Q193" s="152"/>
      <c r="R193" s="153"/>
      <c r="S193" s="146"/>
      <c r="T193" s="112" t="str">
        <f t="shared" ref="T193" si="635">IF(U191="","",1)</f>
        <v/>
      </c>
      <c r="U193" s="113" t="str">
        <f t="shared" ref="U193" si="636">IF(U191="","",1)</f>
        <v/>
      </c>
      <c r="V193" s="114" t="str">
        <f t="shared" ref="V193" si="637">IF(U191="","",1)</f>
        <v/>
      </c>
      <c r="W193" s="146"/>
      <c r="X193" s="132"/>
      <c r="Y193" s="159"/>
      <c r="Z193" s="64"/>
      <c r="AB193" s="66"/>
      <c r="AC193" s="60"/>
      <c r="AD193" s="92"/>
      <c r="AF193" s="97"/>
      <c r="AG193" s="98"/>
      <c r="AH193" s="98"/>
      <c r="AI193" s="98"/>
      <c r="AJ193" s="162"/>
      <c r="AL193" s="97"/>
      <c r="AM193" s="98"/>
      <c r="AN193" s="98"/>
      <c r="AO193" s="98"/>
      <c r="AP193" s="98"/>
      <c r="AQ193" s="98"/>
      <c r="AR193" s="98"/>
      <c r="AS193" s="98"/>
      <c r="AT193" s="98"/>
      <c r="AU193" s="98"/>
      <c r="AV193" s="98"/>
      <c r="AW193" s="98"/>
      <c r="AX193" s="98"/>
      <c r="AY193" s="98"/>
      <c r="AZ193" s="98"/>
      <c r="BA193" s="98"/>
      <c r="BB193" s="98"/>
      <c r="BC193" s="98"/>
      <c r="BD193" s="98"/>
      <c r="BE193" s="98"/>
      <c r="BF193" s="98"/>
      <c r="BG193" s="98"/>
      <c r="BH193" s="98"/>
      <c r="BI193" s="98"/>
      <c r="BJ193" s="98"/>
      <c r="BK193" s="98"/>
      <c r="BL193" s="98"/>
      <c r="BM193" s="98"/>
      <c r="BN193" s="98"/>
      <c r="BO193" s="98"/>
      <c r="BP193" s="98"/>
      <c r="BQ193" s="98"/>
      <c r="BR193" s="162"/>
      <c r="BS193" s="71"/>
      <c r="BT193" s="100"/>
      <c r="BU193" s="63"/>
      <c r="BV193" s="67"/>
    </row>
    <row r="194" spans="2:74" ht="8.5" customHeight="1" thickTop="1" x14ac:dyDescent="0.2">
      <c r="B194" s="41"/>
      <c r="C194" s="116"/>
      <c r="D194" s="129"/>
      <c r="E194" s="130"/>
      <c r="F194" s="108"/>
      <c r="G194" s="131"/>
      <c r="H194" s="120"/>
      <c r="I194" s="143"/>
      <c r="J194" s="120"/>
      <c r="K194" s="116"/>
      <c r="L194" s="108"/>
      <c r="M194" s="108"/>
      <c r="N194" s="108"/>
      <c r="O194" s="131"/>
      <c r="P194" s="108"/>
      <c r="Q194" s="148"/>
      <c r="R194" s="149"/>
      <c r="S194" s="120"/>
      <c r="T194" s="107" t="str">
        <f t="shared" ref="T194" si="638">IF(U195="","",1)</f>
        <v/>
      </c>
      <c r="U194" s="108" t="str">
        <f t="shared" ref="U194" si="639">IF(U195="","",1)</f>
        <v/>
      </c>
      <c r="V194" s="109" t="str">
        <f t="shared" ref="V194" si="640">IF(U195="","",1)</f>
        <v/>
      </c>
      <c r="W194" s="120"/>
      <c r="X194" s="130"/>
      <c r="Y194" s="131"/>
      <c r="Z194" s="46"/>
      <c r="AB194" s="50"/>
      <c r="AC194" s="23"/>
      <c r="AD194" s="78"/>
      <c r="AF194" s="79"/>
      <c r="AG194" s="80"/>
      <c r="AH194" s="80"/>
      <c r="AI194" s="81"/>
      <c r="AJ194" s="82"/>
      <c r="AL194" s="87"/>
      <c r="AM194" s="81"/>
      <c r="AN194" s="81"/>
      <c r="AO194" s="81"/>
      <c r="AP194" s="81"/>
      <c r="AQ194" s="81"/>
      <c r="AR194" s="81"/>
      <c r="AS194" s="81"/>
      <c r="AT194" s="81"/>
      <c r="AU194" s="81"/>
      <c r="AV194" s="81"/>
      <c r="AW194" s="81"/>
      <c r="AX194" s="81"/>
      <c r="AY194" s="81"/>
      <c r="AZ194" s="81"/>
      <c r="BA194" s="81"/>
      <c r="BB194" s="81"/>
      <c r="BC194" s="81"/>
      <c r="BD194" s="81"/>
      <c r="BE194" s="81"/>
      <c r="BF194" s="81"/>
      <c r="BG194" s="81"/>
      <c r="BH194" s="81"/>
      <c r="BI194" s="88"/>
      <c r="BJ194" s="88"/>
      <c r="BK194" s="88"/>
      <c r="BL194" s="88"/>
      <c r="BM194" s="88"/>
      <c r="BN194" s="88"/>
      <c r="BO194" s="88"/>
      <c r="BP194" s="88"/>
      <c r="BQ194" s="88"/>
      <c r="BR194" s="89"/>
      <c r="BS194" s="70"/>
      <c r="BT194" s="78"/>
      <c r="BU194" s="24"/>
      <c r="BV194" s="56"/>
    </row>
    <row r="195" spans="2:74" x14ac:dyDescent="0.2">
      <c r="B195" s="41"/>
      <c r="C195" s="116">
        <v>44</v>
      </c>
      <c r="D195" s="129" t="str">
        <f t="shared" ref="D195" si="641">IF(AD195="Athlete Name","",AD195)</f>
        <v/>
      </c>
      <c r="E195" s="130"/>
      <c r="F195" s="108" t="str">
        <f t="shared" ref="F195" si="642">IF(COUNT(AL195,AM195,AN195,AO195,AP195,AQ195,AR195,AS195,AT195,AU195,AV195,AW195,AX195,AY195,AZ195,BA195,BB195,BC195,BD195,BE195,BF195,BG195,BH195)=0,"", COUNT(AL195,AM195,AN195,AO195,AP195,AQ195,AR195,AS195,AT195,AU195,AV195,AW195,AX195,AY195,AZ195,BA195,BB195,BC195,BD195,BE195,BF195,BG195,BH195))</f>
        <v/>
      </c>
      <c r="G195" s="131" t="str">
        <f t="shared" ref="G195" si="643">_xlfn.IFS(F195="","",F195=1,1,F195=2,2,F195=3,3,F195=4,4,F195=5,5,F195&gt;5,5)</f>
        <v/>
      </c>
      <c r="H195" s="120"/>
      <c r="I195" s="143"/>
      <c r="J195" s="145" t="s">
        <v>32</v>
      </c>
      <c r="K195" s="116" t="str">
        <f>IFERROR(LARGE((AL195:BR195),1),"")</f>
        <v/>
      </c>
      <c r="L195" s="108" t="str">
        <f>IFERROR(LARGE((AL195:BR195),2),"")</f>
        <v/>
      </c>
      <c r="M195" s="108" t="str">
        <f>IFERROR(LARGE((AL195:BR195),3),"")</f>
        <v/>
      </c>
      <c r="N195" s="108" t="str">
        <f>IFERROR(LARGE((AL195:BR195),4),"")</f>
        <v/>
      </c>
      <c r="O195" s="131" t="str">
        <f>IFERROR(LARGE((AL195:BR195),5),"")</f>
        <v/>
      </c>
      <c r="P195" s="108"/>
      <c r="Q195" s="148" t="str">
        <f t="shared" ref="Q195" si="644">IFERROR(AVERAGEIF(K195:O195,"&gt;0"),"")</f>
        <v/>
      </c>
      <c r="R195" s="149" t="str">
        <f t="shared" ref="R195" si="645">IF(SUM(AF196:AJ196,K196:O196)=0,"",SUM(AF196:AJ196,K196:O196))</f>
        <v/>
      </c>
      <c r="S195" s="120"/>
      <c r="T195" s="107" t="str">
        <f t="shared" ref="T195" si="646">IF(U195="","",1)</f>
        <v/>
      </c>
      <c r="U195" s="110" t="str">
        <f t="shared" ref="U195" si="647">IF(SUM(Q195:R195)=0,"",SUM(Q195:R195))</f>
        <v/>
      </c>
      <c r="V195" s="109" t="str">
        <f t="shared" ref="V195" si="648">IF(U195="","",1)</f>
        <v/>
      </c>
      <c r="W195" s="120"/>
      <c r="X195" s="130" t="str">
        <f t="shared" ref="X195" si="649">IF(AD195="Athlete Name","",AD195)</f>
        <v/>
      </c>
      <c r="Y195" s="131"/>
      <c r="Z195" s="46"/>
      <c r="AB195" s="50"/>
      <c r="AC195" s="23">
        <v>44</v>
      </c>
      <c r="AD195" s="32" t="s">
        <v>40</v>
      </c>
      <c r="AF195" s="23"/>
      <c r="AG195" s="1"/>
      <c r="AH195" s="1"/>
      <c r="AI195" s="1"/>
      <c r="AJ195" s="24"/>
      <c r="AK195" s="69"/>
      <c r="AL195" s="161" t="s">
        <v>32</v>
      </c>
      <c r="AM195" s="161" t="s">
        <v>32</v>
      </c>
      <c r="AN195" s="161" t="s">
        <v>32</v>
      </c>
      <c r="AO195" s="161" t="s">
        <v>32</v>
      </c>
      <c r="AP195" s="161" t="s">
        <v>32</v>
      </c>
      <c r="AQ195" s="161" t="s">
        <v>32</v>
      </c>
      <c r="AR195" s="161" t="s">
        <v>32</v>
      </c>
      <c r="AS195" s="161" t="s">
        <v>32</v>
      </c>
      <c r="AT195" s="161" t="s">
        <v>32</v>
      </c>
      <c r="AU195" s="161" t="s">
        <v>32</v>
      </c>
      <c r="AV195" s="161" t="s">
        <v>32</v>
      </c>
      <c r="AW195" s="161" t="s">
        <v>32</v>
      </c>
      <c r="AX195" s="161" t="s">
        <v>32</v>
      </c>
      <c r="AY195" s="161" t="s">
        <v>32</v>
      </c>
      <c r="AZ195" s="161" t="s">
        <v>32</v>
      </c>
      <c r="BA195" s="161" t="s">
        <v>32</v>
      </c>
      <c r="BB195" s="161" t="s">
        <v>32</v>
      </c>
      <c r="BC195" s="161" t="s">
        <v>32</v>
      </c>
      <c r="BD195" s="161" t="s">
        <v>32</v>
      </c>
      <c r="BE195" s="161" t="s">
        <v>32</v>
      </c>
      <c r="BF195" s="161" t="s">
        <v>32</v>
      </c>
      <c r="BG195" s="161" t="s">
        <v>32</v>
      </c>
      <c r="BH195" s="161" t="s">
        <v>32</v>
      </c>
      <c r="BI195" s="161" t="s">
        <v>32</v>
      </c>
      <c r="BJ195" s="161" t="s">
        <v>32</v>
      </c>
      <c r="BK195" s="161" t="s">
        <v>32</v>
      </c>
      <c r="BL195" s="161" t="s">
        <v>32</v>
      </c>
      <c r="BM195" s="161" t="s">
        <v>32</v>
      </c>
      <c r="BN195" s="161" t="s">
        <v>32</v>
      </c>
      <c r="BO195" s="161" t="s">
        <v>32</v>
      </c>
      <c r="BP195" s="161" t="s">
        <v>32</v>
      </c>
      <c r="BQ195" s="161" t="s">
        <v>32</v>
      </c>
      <c r="BR195" s="161" t="s">
        <v>32</v>
      </c>
      <c r="BS195" s="70"/>
      <c r="BT195" s="32" t="str">
        <f t="shared" ref="BT195" si="650">IF(AD195="Athlete Name","",AD195)</f>
        <v/>
      </c>
      <c r="BU195" s="24">
        <v>44</v>
      </c>
      <c r="BV195" s="56"/>
    </row>
    <row r="196" spans="2:74" x14ac:dyDescent="0.2">
      <c r="B196" s="41"/>
      <c r="C196" s="116"/>
      <c r="D196" s="129"/>
      <c r="E196" s="130"/>
      <c r="F196" s="108"/>
      <c r="G196" s="131"/>
      <c r="H196" s="120"/>
      <c r="I196" s="143" t="str">
        <f>IF(SUM(AF196:AJ196)=0,"",SUM(AF196:AJ196))</f>
        <v/>
      </c>
      <c r="J196" s="145" t="s">
        <v>42</v>
      </c>
      <c r="K196" s="116" t="str">
        <f>IFERROR(LARGE((AL196:BR196),1),"")</f>
        <v/>
      </c>
      <c r="L196" s="108" t="str">
        <f>IFERROR(LARGE((AL196:BR196),2),"")</f>
        <v/>
      </c>
      <c r="M196" s="108" t="str">
        <f>IFERROR(LARGE((AL196:BR196),3),"")</f>
        <v/>
      </c>
      <c r="N196" s="108" t="str">
        <f>IFERROR(LARGE((AL196:BR196),4),"")</f>
        <v/>
      </c>
      <c r="O196" s="131" t="str">
        <f>IFERROR(LARGE((AL196:BR196),5),"")</f>
        <v/>
      </c>
      <c r="P196" s="108"/>
      <c r="Q196" s="148"/>
      <c r="R196" s="149"/>
      <c r="S196" s="120"/>
      <c r="T196" s="107" t="str">
        <f t="shared" ref="T196" si="651">IF(U195="","",1)</f>
        <v/>
      </c>
      <c r="U196" s="111" t="str">
        <f t="shared" ref="U196" si="652">IF(U195="","",1)</f>
        <v/>
      </c>
      <c r="V196" s="109" t="str">
        <f t="shared" ref="V196" si="653">IF(U195="","",1)</f>
        <v/>
      </c>
      <c r="W196" s="120"/>
      <c r="X196" s="130"/>
      <c r="Y196" s="131"/>
      <c r="Z196" s="46"/>
      <c r="AB196" s="50"/>
      <c r="AC196" s="23"/>
      <c r="AD196" s="32"/>
      <c r="AF196" s="23" t="s">
        <v>42</v>
      </c>
      <c r="AG196" s="1" t="s">
        <v>42</v>
      </c>
      <c r="AH196" s="1" t="s">
        <v>42</v>
      </c>
      <c r="AI196" s="1" t="s">
        <v>42</v>
      </c>
      <c r="AJ196" s="24" t="s">
        <v>42</v>
      </c>
      <c r="AK196" s="69"/>
      <c r="AL196" s="23" t="s">
        <v>42</v>
      </c>
      <c r="AM196" s="23" t="s">
        <v>42</v>
      </c>
      <c r="AN196" s="23" t="s">
        <v>42</v>
      </c>
      <c r="AO196" s="23" t="s">
        <v>42</v>
      </c>
      <c r="AP196" s="23" t="s">
        <v>42</v>
      </c>
      <c r="AQ196" s="23" t="s">
        <v>42</v>
      </c>
      <c r="AR196" s="23" t="s">
        <v>42</v>
      </c>
      <c r="AS196" s="23" t="s">
        <v>42</v>
      </c>
      <c r="AT196" s="23" t="s">
        <v>42</v>
      </c>
      <c r="AU196" s="23" t="s">
        <v>42</v>
      </c>
      <c r="AV196" s="23" t="s">
        <v>42</v>
      </c>
      <c r="AW196" s="23" t="s">
        <v>42</v>
      </c>
      <c r="AX196" s="23" t="s">
        <v>42</v>
      </c>
      <c r="AY196" s="23" t="s">
        <v>42</v>
      </c>
      <c r="AZ196" s="23" t="s">
        <v>42</v>
      </c>
      <c r="BA196" s="23" t="s">
        <v>42</v>
      </c>
      <c r="BB196" s="23" t="s">
        <v>42</v>
      </c>
      <c r="BC196" s="23" t="s">
        <v>42</v>
      </c>
      <c r="BD196" s="23" t="s">
        <v>42</v>
      </c>
      <c r="BE196" s="23" t="s">
        <v>42</v>
      </c>
      <c r="BF196" s="23" t="s">
        <v>42</v>
      </c>
      <c r="BG196" s="23" t="s">
        <v>42</v>
      </c>
      <c r="BH196" s="23" t="s">
        <v>42</v>
      </c>
      <c r="BI196" s="23" t="s">
        <v>42</v>
      </c>
      <c r="BJ196" s="23" t="s">
        <v>42</v>
      </c>
      <c r="BK196" s="23" t="s">
        <v>42</v>
      </c>
      <c r="BL196" s="23" t="s">
        <v>42</v>
      </c>
      <c r="BM196" s="23" t="s">
        <v>42</v>
      </c>
      <c r="BN196" s="23" t="s">
        <v>42</v>
      </c>
      <c r="BO196" s="23" t="s">
        <v>42</v>
      </c>
      <c r="BP196" s="23" t="s">
        <v>42</v>
      </c>
      <c r="BQ196" s="23" t="s">
        <v>42</v>
      </c>
      <c r="BR196" s="23" t="s">
        <v>42</v>
      </c>
      <c r="BS196" s="70"/>
      <c r="BT196" s="32"/>
      <c r="BU196" s="24"/>
      <c r="BV196" s="56"/>
    </row>
    <row r="197" spans="2:74" s="62" customFormat="1" ht="8.5" customHeight="1" thickBot="1" x14ac:dyDescent="0.25">
      <c r="B197" s="65"/>
      <c r="C197" s="118"/>
      <c r="D197" s="132"/>
      <c r="E197" s="133"/>
      <c r="F197" s="167"/>
      <c r="G197" s="134"/>
      <c r="H197" s="146"/>
      <c r="I197" s="147"/>
      <c r="J197" s="146"/>
      <c r="K197" s="150"/>
      <c r="L197" s="113"/>
      <c r="M197" s="113"/>
      <c r="N197" s="113"/>
      <c r="O197" s="151"/>
      <c r="P197" s="146"/>
      <c r="Q197" s="152"/>
      <c r="R197" s="153"/>
      <c r="S197" s="146"/>
      <c r="T197" s="112" t="str">
        <f t="shared" ref="T197" si="654">IF(U195="","",1)</f>
        <v/>
      </c>
      <c r="U197" s="113" t="str">
        <f t="shared" ref="U197" si="655">IF(U195="","",1)</f>
        <v/>
      </c>
      <c r="V197" s="114" t="str">
        <f t="shared" ref="V197" si="656">IF(U195="","",1)</f>
        <v/>
      </c>
      <c r="W197" s="146"/>
      <c r="X197" s="132"/>
      <c r="Y197" s="159"/>
      <c r="Z197" s="64"/>
      <c r="AB197" s="66"/>
      <c r="AC197" s="60"/>
      <c r="AD197" s="83"/>
      <c r="AF197" s="104"/>
      <c r="AG197" s="105"/>
      <c r="AH197" s="105"/>
      <c r="AI197" s="105"/>
      <c r="AJ197" s="106"/>
      <c r="AL197" s="104"/>
      <c r="AM197" s="105"/>
      <c r="AN197" s="105"/>
      <c r="AO197" s="105"/>
      <c r="AP197" s="105"/>
      <c r="AQ197" s="105"/>
      <c r="AR197" s="105"/>
      <c r="AS197" s="105"/>
      <c r="AT197" s="105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6"/>
      <c r="BS197" s="71"/>
      <c r="BT197" s="90"/>
      <c r="BU197" s="63"/>
      <c r="BV197" s="67"/>
    </row>
    <row r="198" spans="2:74" ht="8.5" customHeight="1" thickTop="1" x14ac:dyDescent="0.2">
      <c r="B198" s="41"/>
      <c r="C198" s="116"/>
      <c r="D198" s="129"/>
      <c r="E198" s="130"/>
      <c r="F198" s="108"/>
      <c r="G198" s="131"/>
      <c r="H198" s="120"/>
      <c r="I198" s="143"/>
      <c r="J198" s="120"/>
      <c r="K198" s="116"/>
      <c r="L198" s="108"/>
      <c r="M198" s="108"/>
      <c r="N198" s="108"/>
      <c r="O198" s="131"/>
      <c r="P198" s="108"/>
      <c r="Q198" s="148"/>
      <c r="R198" s="149"/>
      <c r="S198" s="120"/>
      <c r="T198" s="107" t="str">
        <f t="shared" ref="T198" si="657">IF(U199="","",1)</f>
        <v/>
      </c>
      <c r="U198" s="108" t="str">
        <f t="shared" ref="U198" si="658">IF(U199="","",1)</f>
        <v/>
      </c>
      <c r="V198" s="109" t="str">
        <f t="shared" ref="V198" si="659">IF(U199="","",1)</f>
        <v/>
      </c>
      <c r="W198" s="120"/>
      <c r="X198" s="130"/>
      <c r="Y198" s="131"/>
      <c r="Z198" s="46"/>
      <c r="AB198" s="50"/>
      <c r="AC198" s="23"/>
      <c r="AD198" s="93"/>
      <c r="AF198" s="94"/>
      <c r="AG198" s="95"/>
      <c r="AH198" s="95"/>
      <c r="AI198" s="95"/>
      <c r="AJ198" s="96"/>
      <c r="AL198" s="94"/>
      <c r="AM198" s="95"/>
      <c r="AN198" s="95"/>
      <c r="AO198" s="95"/>
      <c r="AP198" s="95"/>
      <c r="AQ198" s="95"/>
      <c r="AR198" s="95"/>
      <c r="AS198" s="95"/>
      <c r="AT198" s="95"/>
      <c r="AU198" s="95"/>
      <c r="AV198" s="95"/>
      <c r="AW198" s="95"/>
      <c r="AX198" s="95"/>
      <c r="AY198" s="95"/>
      <c r="AZ198" s="95"/>
      <c r="BA198" s="95"/>
      <c r="BB198" s="95"/>
      <c r="BC198" s="95"/>
      <c r="BD198" s="95"/>
      <c r="BE198" s="95"/>
      <c r="BF198" s="95"/>
      <c r="BG198" s="95"/>
      <c r="BH198" s="95"/>
      <c r="BI198" s="99"/>
      <c r="BJ198" s="99"/>
      <c r="BK198" s="99"/>
      <c r="BL198" s="99"/>
      <c r="BM198" s="99"/>
      <c r="BN198" s="99"/>
      <c r="BO198" s="99"/>
      <c r="BP198" s="99"/>
      <c r="BQ198" s="99"/>
      <c r="BR198" s="96"/>
      <c r="BS198" s="70"/>
      <c r="BT198" s="93"/>
      <c r="BU198" s="24"/>
      <c r="BV198" s="56"/>
    </row>
    <row r="199" spans="2:74" x14ac:dyDescent="0.2">
      <c r="B199" s="41"/>
      <c r="C199" s="116">
        <v>45</v>
      </c>
      <c r="D199" s="129" t="str">
        <f t="shared" ref="D199" si="660">IF(AD199="Athlete Name","",AD199)</f>
        <v/>
      </c>
      <c r="E199" s="130"/>
      <c r="F199" s="108" t="str">
        <f t="shared" ref="F199" si="661">IF(COUNT(AL199,AM199,AN199,AO199,AP199,AQ199,AR199,AS199,AT199,AU199,AV199,AW199,AX199,AY199,AZ199,BA199,BB199,BC199,BD199,BE199,BF199,BG199,BH199)=0,"", COUNT(AL199,AM199,AN199,AO199,AP199,AQ199,AR199,AS199,AT199,AU199,AV199,AW199,AX199,AY199,AZ199,BA199,BB199,BC199,BD199,BE199,BF199,BG199,BH199))</f>
        <v/>
      </c>
      <c r="G199" s="131" t="str">
        <f t="shared" ref="G199" si="662">_xlfn.IFS(F199="","",F199=1,1,F199=2,2,F199=3,3,F199=4,4,F199=5,5,F199&gt;5,5)</f>
        <v/>
      </c>
      <c r="H199" s="120"/>
      <c r="I199" s="143"/>
      <c r="J199" s="145" t="s">
        <v>32</v>
      </c>
      <c r="K199" s="116" t="str">
        <f>IFERROR(LARGE((AL199:BR199),1),"")</f>
        <v/>
      </c>
      <c r="L199" s="108" t="str">
        <f>IFERROR(LARGE((AL199:BR199),2),"")</f>
        <v/>
      </c>
      <c r="M199" s="108" t="str">
        <f>IFERROR(LARGE((AL199:BR199),3),"")</f>
        <v/>
      </c>
      <c r="N199" s="108" t="str">
        <f>IFERROR(LARGE((AL199:BR199),4),"")</f>
        <v/>
      </c>
      <c r="O199" s="131" t="str">
        <f>IFERROR(LARGE((AL199:BR199),5),"")</f>
        <v/>
      </c>
      <c r="P199" s="108"/>
      <c r="Q199" s="148" t="str">
        <f t="shared" ref="Q199" si="663">IFERROR(AVERAGEIF(K199:O199,"&gt;0"),"")</f>
        <v/>
      </c>
      <c r="R199" s="149" t="str">
        <f t="shared" ref="R199" si="664">IF(SUM(AF200:AJ200,K200:O200)=0,"",SUM(AF200:AJ200,K200:O200))</f>
        <v/>
      </c>
      <c r="S199" s="120"/>
      <c r="T199" s="107" t="str">
        <f t="shared" ref="T199" si="665">IF(U199="","",1)</f>
        <v/>
      </c>
      <c r="U199" s="110" t="str">
        <f t="shared" ref="U199" si="666">IF(SUM(Q199:R199)=0,"",SUM(Q199:R199))</f>
        <v/>
      </c>
      <c r="V199" s="109" t="str">
        <f t="shared" ref="V199" si="667">IF(U199="","",1)</f>
        <v/>
      </c>
      <c r="W199" s="120"/>
      <c r="X199" s="130" t="str">
        <f t="shared" ref="X199" si="668">IF(AD199="Athlete Name","",AD199)</f>
        <v/>
      </c>
      <c r="Y199" s="131"/>
      <c r="Z199" s="46"/>
      <c r="AB199" s="50"/>
      <c r="AC199" s="23">
        <v>45</v>
      </c>
      <c r="AD199" s="32" t="s">
        <v>40</v>
      </c>
      <c r="AF199" s="23"/>
      <c r="AG199" s="1"/>
      <c r="AH199" s="1"/>
      <c r="AI199" s="1"/>
      <c r="AJ199" s="24"/>
      <c r="AK199" s="69"/>
      <c r="AL199" s="161" t="s">
        <v>32</v>
      </c>
      <c r="AM199" s="161" t="s">
        <v>32</v>
      </c>
      <c r="AN199" s="161" t="s">
        <v>32</v>
      </c>
      <c r="AO199" s="161" t="s">
        <v>32</v>
      </c>
      <c r="AP199" s="161" t="s">
        <v>32</v>
      </c>
      <c r="AQ199" s="161" t="s">
        <v>32</v>
      </c>
      <c r="AR199" s="161" t="s">
        <v>32</v>
      </c>
      <c r="AS199" s="161" t="s">
        <v>32</v>
      </c>
      <c r="AT199" s="161" t="s">
        <v>32</v>
      </c>
      <c r="AU199" s="161" t="s">
        <v>32</v>
      </c>
      <c r="AV199" s="161" t="s">
        <v>32</v>
      </c>
      <c r="AW199" s="161" t="s">
        <v>32</v>
      </c>
      <c r="AX199" s="161" t="s">
        <v>32</v>
      </c>
      <c r="AY199" s="161" t="s">
        <v>32</v>
      </c>
      <c r="AZ199" s="161" t="s">
        <v>32</v>
      </c>
      <c r="BA199" s="161" t="s">
        <v>32</v>
      </c>
      <c r="BB199" s="161" t="s">
        <v>32</v>
      </c>
      <c r="BC199" s="161" t="s">
        <v>32</v>
      </c>
      <c r="BD199" s="161" t="s">
        <v>32</v>
      </c>
      <c r="BE199" s="161" t="s">
        <v>32</v>
      </c>
      <c r="BF199" s="161" t="s">
        <v>32</v>
      </c>
      <c r="BG199" s="161" t="s">
        <v>32</v>
      </c>
      <c r="BH199" s="161" t="s">
        <v>32</v>
      </c>
      <c r="BI199" s="161" t="s">
        <v>32</v>
      </c>
      <c r="BJ199" s="161" t="s">
        <v>32</v>
      </c>
      <c r="BK199" s="161" t="s">
        <v>32</v>
      </c>
      <c r="BL199" s="161" t="s">
        <v>32</v>
      </c>
      <c r="BM199" s="161" t="s">
        <v>32</v>
      </c>
      <c r="BN199" s="161" t="s">
        <v>32</v>
      </c>
      <c r="BO199" s="161" t="s">
        <v>32</v>
      </c>
      <c r="BP199" s="161" t="s">
        <v>32</v>
      </c>
      <c r="BQ199" s="161" t="s">
        <v>32</v>
      </c>
      <c r="BR199" s="161" t="s">
        <v>32</v>
      </c>
      <c r="BS199" s="70"/>
      <c r="BT199" s="32" t="str">
        <f t="shared" ref="BT199" si="669">IF(AD199="Athlete Name","",AD199)</f>
        <v/>
      </c>
      <c r="BU199" s="24">
        <v>45</v>
      </c>
      <c r="BV199" s="56"/>
    </row>
    <row r="200" spans="2:74" x14ac:dyDescent="0.2">
      <c r="B200" s="41"/>
      <c r="C200" s="116"/>
      <c r="D200" s="129"/>
      <c r="E200" s="130"/>
      <c r="F200" s="108"/>
      <c r="G200" s="131"/>
      <c r="H200" s="120"/>
      <c r="I200" s="143" t="str">
        <f>IF(SUM(AF200:AJ200)=0,"",SUM(AF200:AJ200))</f>
        <v/>
      </c>
      <c r="J200" s="145" t="s">
        <v>42</v>
      </c>
      <c r="K200" s="116" t="str">
        <f>IFERROR(LARGE((AL200:BR200),1),"")</f>
        <v/>
      </c>
      <c r="L200" s="108" t="str">
        <f>IFERROR(LARGE((AL200:BR200),2),"")</f>
        <v/>
      </c>
      <c r="M200" s="108" t="str">
        <f>IFERROR(LARGE((AL200:BR200),3),"")</f>
        <v/>
      </c>
      <c r="N200" s="108" t="str">
        <f>IFERROR(LARGE((AL200:BR200),4),"")</f>
        <v/>
      </c>
      <c r="O200" s="131" t="str">
        <f>IFERROR(LARGE((AL200:BR200),5),"")</f>
        <v/>
      </c>
      <c r="P200" s="108"/>
      <c r="Q200" s="148"/>
      <c r="R200" s="149"/>
      <c r="S200" s="120"/>
      <c r="T200" s="107" t="str">
        <f t="shared" ref="T200" si="670">IF(U199="","",1)</f>
        <v/>
      </c>
      <c r="U200" s="111" t="str">
        <f t="shared" ref="U200" si="671">IF(U199="","",1)</f>
        <v/>
      </c>
      <c r="V200" s="109" t="str">
        <f t="shared" ref="V200" si="672">IF(U199="","",1)</f>
        <v/>
      </c>
      <c r="W200" s="120"/>
      <c r="X200" s="130"/>
      <c r="Y200" s="131"/>
      <c r="Z200" s="46"/>
      <c r="AB200" s="50"/>
      <c r="AC200" s="23"/>
      <c r="AD200" s="32"/>
      <c r="AF200" s="23" t="s">
        <v>42</v>
      </c>
      <c r="AG200" s="1" t="s">
        <v>42</v>
      </c>
      <c r="AH200" s="1" t="s">
        <v>42</v>
      </c>
      <c r="AI200" s="1" t="s">
        <v>42</v>
      </c>
      <c r="AJ200" s="24" t="s">
        <v>42</v>
      </c>
      <c r="AK200" s="69"/>
      <c r="AL200" s="23" t="s">
        <v>42</v>
      </c>
      <c r="AM200" s="23" t="s">
        <v>42</v>
      </c>
      <c r="AN200" s="23" t="s">
        <v>42</v>
      </c>
      <c r="AO200" s="23" t="s">
        <v>42</v>
      </c>
      <c r="AP200" s="23" t="s">
        <v>42</v>
      </c>
      <c r="AQ200" s="23" t="s">
        <v>42</v>
      </c>
      <c r="AR200" s="23" t="s">
        <v>42</v>
      </c>
      <c r="AS200" s="23" t="s">
        <v>42</v>
      </c>
      <c r="AT200" s="23" t="s">
        <v>42</v>
      </c>
      <c r="AU200" s="23" t="s">
        <v>42</v>
      </c>
      <c r="AV200" s="23" t="s">
        <v>42</v>
      </c>
      <c r="AW200" s="23" t="s">
        <v>42</v>
      </c>
      <c r="AX200" s="23" t="s">
        <v>42</v>
      </c>
      <c r="AY200" s="23" t="s">
        <v>42</v>
      </c>
      <c r="AZ200" s="23" t="s">
        <v>42</v>
      </c>
      <c r="BA200" s="23" t="s">
        <v>42</v>
      </c>
      <c r="BB200" s="23" t="s">
        <v>42</v>
      </c>
      <c r="BC200" s="23" t="s">
        <v>42</v>
      </c>
      <c r="BD200" s="23" t="s">
        <v>42</v>
      </c>
      <c r="BE200" s="23" t="s">
        <v>42</v>
      </c>
      <c r="BF200" s="23" t="s">
        <v>42</v>
      </c>
      <c r="BG200" s="23" t="s">
        <v>42</v>
      </c>
      <c r="BH200" s="23" t="s">
        <v>42</v>
      </c>
      <c r="BI200" s="23" t="s">
        <v>42</v>
      </c>
      <c r="BJ200" s="23" t="s">
        <v>42</v>
      </c>
      <c r="BK200" s="23" t="s">
        <v>42</v>
      </c>
      <c r="BL200" s="23" t="s">
        <v>42</v>
      </c>
      <c r="BM200" s="23" t="s">
        <v>42</v>
      </c>
      <c r="BN200" s="23" t="s">
        <v>42</v>
      </c>
      <c r="BO200" s="23" t="s">
        <v>42</v>
      </c>
      <c r="BP200" s="23" t="s">
        <v>42</v>
      </c>
      <c r="BQ200" s="23" t="s">
        <v>42</v>
      </c>
      <c r="BR200" s="23" t="s">
        <v>42</v>
      </c>
      <c r="BS200" s="70"/>
      <c r="BT200" s="32"/>
      <c r="BU200" s="24"/>
      <c r="BV200" s="56"/>
    </row>
    <row r="201" spans="2:74" s="62" customFormat="1" ht="8.5" customHeight="1" thickBot="1" x14ac:dyDescent="0.25">
      <c r="B201" s="65"/>
      <c r="C201" s="118"/>
      <c r="D201" s="137"/>
      <c r="E201" s="133"/>
      <c r="F201" s="138"/>
      <c r="G201" s="139"/>
      <c r="H201" s="146"/>
      <c r="I201" s="144"/>
      <c r="J201" s="146"/>
      <c r="K201" s="137"/>
      <c r="L201" s="138"/>
      <c r="M201" s="138"/>
      <c r="N201" s="138"/>
      <c r="O201" s="139"/>
      <c r="P201" s="146"/>
      <c r="Q201" s="154"/>
      <c r="R201" s="139"/>
      <c r="S201" s="146"/>
      <c r="T201" s="171" t="str">
        <f t="shared" ref="T201" si="673">IF(U199="","",1)</f>
        <v/>
      </c>
      <c r="U201" s="146" t="str">
        <f t="shared" ref="U201" si="674">IF(U199="","",1)</f>
        <v/>
      </c>
      <c r="V201" s="172" t="str">
        <f t="shared" ref="V201" si="675">IF(U199="","",1)</f>
        <v/>
      </c>
      <c r="W201" s="146"/>
      <c r="X201" s="144"/>
      <c r="Y201" s="159"/>
      <c r="Z201" s="64"/>
      <c r="AB201" s="66"/>
      <c r="AC201" s="60"/>
      <c r="AD201" s="92"/>
      <c r="AF201" s="97"/>
      <c r="AG201" s="98"/>
      <c r="AH201" s="98"/>
      <c r="AI201" s="98"/>
      <c r="AJ201" s="162"/>
      <c r="AL201" s="97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  <c r="BC201" s="98"/>
      <c r="BD201" s="98"/>
      <c r="BE201" s="98"/>
      <c r="BF201" s="98"/>
      <c r="BG201" s="98"/>
      <c r="BH201" s="98"/>
      <c r="BI201" s="98"/>
      <c r="BJ201" s="98"/>
      <c r="BK201" s="98"/>
      <c r="BL201" s="98"/>
      <c r="BM201" s="98"/>
      <c r="BN201" s="98"/>
      <c r="BO201" s="98"/>
      <c r="BP201" s="98"/>
      <c r="BQ201" s="98"/>
      <c r="BR201" s="162"/>
      <c r="BT201" s="100"/>
      <c r="BU201" s="63"/>
      <c r="BV201" s="67"/>
    </row>
    <row r="202" spans="2:74" ht="16" thickTop="1" x14ac:dyDescent="0.2">
      <c r="B202" s="41"/>
      <c r="C202" s="117" t="s">
        <v>28</v>
      </c>
      <c r="D202" s="160" t="s">
        <v>40</v>
      </c>
      <c r="E202" s="160"/>
      <c r="F202" s="160" t="s">
        <v>29</v>
      </c>
      <c r="G202" s="160" t="s">
        <v>30</v>
      </c>
      <c r="H202" s="160"/>
      <c r="I202" s="160" t="s">
        <v>24</v>
      </c>
      <c r="J202" s="120"/>
      <c r="K202" s="160">
        <v>1</v>
      </c>
      <c r="L202" s="160">
        <v>2</v>
      </c>
      <c r="M202" s="160">
        <v>3</v>
      </c>
      <c r="N202" s="160">
        <v>4</v>
      </c>
      <c r="O202" s="160">
        <v>5</v>
      </c>
      <c r="P202" s="120"/>
      <c r="Q202" s="160" t="s">
        <v>21</v>
      </c>
      <c r="R202" s="160" t="s">
        <v>22</v>
      </c>
      <c r="S202" s="120"/>
      <c r="T202" s="173"/>
      <c r="U202" s="173" t="s">
        <v>34</v>
      </c>
      <c r="V202" s="174"/>
      <c r="W202" s="120"/>
      <c r="X202" s="160" t="s">
        <v>40</v>
      </c>
      <c r="Y202" s="122"/>
      <c r="Z202" s="45"/>
      <c r="AB202" s="50"/>
      <c r="AC202" s="31" t="s">
        <v>28</v>
      </c>
      <c r="AD202" s="22" t="s">
        <v>40</v>
      </c>
      <c r="AF202" s="440" t="s">
        <v>19</v>
      </c>
      <c r="AG202" s="440"/>
      <c r="AH202" s="440"/>
      <c r="AI202" s="440"/>
      <c r="AJ202" s="440"/>
      <c r="AL202" s="22" t="str">
        <f t="shared" ref="AL202:BR204" si="676">AL13</f>
        <v>Year</v>
      </c>
      <c r="AM202" s="22" t="str">
        <f t="shared" si="676"/>
        <v>Year</v>
      </c>
      <c r="AN202" s="22" t="str">
        <f t="shared" si="676"/>
        <v>Year</v>
      </c>
      <c r="AO202" s="22" t="str">
        <f t="shared" si="676"/>
        <v>Year</v>
      </c>
      <c r="AP202" s="22" t="str">
        <f t="shared" si="676"/>
        <v>Year</v>
      </c>
      <c r="AQ202" s="22" t="str">
        <f t="shared" si="676"/>
        <v>Year</v>
      </c>
      <c r="AR202" s="22" t="str">
        <f t="shared" si="676"/>
        <v>Year</v>
      </c>
      <c r="AS202" s="22" t="str">
        <f t="shared" si="676"/>
        <v>Year</v>
      </c>
      <c r="AT202" s="22" t="str">
        <f t="shared" si="676"/>
        <v>Year</v>
      </c>
      <c r="AU202" s="22" t="str">
        <f t="shared" si="676"/>
        <v>Year</v>
      </c>
      <c r="AV202" s="22" t="str">
        <f t="shared" si="676"/>
        <v>Year</v>
      </c>
      <c r="AW202" s="22" t="str">
        <f t="shared" si="676"/>
        <v>Year</v>
      </c>
      <c r="AX202" s="22" t="str">
        <f t="shared" si="676"/>
        <v>Year</v>
      </c>
      <c r="AY202" s="22" t="str">
        <f t="shared" si="676"/>
        <v>Year</v>
      </c>
      <c r="AZ202" s="22" t="str">
        <f t="shared" si="676"/>
        <v>Year</v>
      </c>
      <c r="BA202" s="22" t="str">
        <f t="shared" si="676"/>
        <v>Year</v>
      </c>
      <c r="BB202" s="22" t="str">
        <f t="shared" si="676"/>
        <v>Year</v>
      </c>
      <c r="BC202" s="22" t="str">
        <f t="shared" si="676"/>
        <v>Year</v>
      </c>
      <c r="BD202" s="22" t="str">
        <f t="shared" si="676"/>
        <v>Year</v>
      </c>
      <c r="BE202" s="22" t="str">
        <f t="shared" si="676"/>
        <v>Year</v>
      </c>
      <c r="BF202" s="22" t="str">
        <f t="shared" si="676"/>
        <v>Year</v>
      </c>
      <c r="BG202" s="22" t="str">
        <f t="shared" si="676"/>
        <v>Year</v>
      </c>
      <c r="BH202" s="22" t="str">
        <f t="shared" si="676"/>
        <v>Year</v>
      </c>
      <c r="BI202" s="22" t="str">
        <f t="shared" si="676"/>
        <v>Year</v>
      </c>
      <c r="BJ202" s="22" t="str">
        <f t="shared" si="676"/>
        <v>Year</v>
      </c>
      <c r="BK202" s="22" t="str">
        <f t="shared" si="676"/>
        <v>Year</v>
      </c>
      <c r="BL202" s="22" t="str">
        <f t="shared" si="676"/>
        <v>Year</v>
      </c>
      <c r="BM202" s="22" t="str">
        <f t="shared" si="676"/>
        <v>Year</v>
      </c>
      <c r="BN202" s="22" t="str">
        <f t="shared" si="676"/>
        <v>Year</v>
      </c>
      <c r="BO202" s="22" t="str">
        <f t="shared" si="676"/>
        <v>Year</v>
      </c>
      <c r="BP202" s="22" t="str">
        <f t="shared" si="676"/>
        <v>Year</v>
      </c>
      <c r="BQ202" s="22" t="str">
        <f t="shared" si="676"/>
        <v>Year</v>
      </c>
      <c r="BR202" s="22" t="str">
        <f t="shared" si="676"/>
        <v>Year</v>
      </c>
      <c r="BS202" s="22"/>
      <c r="BU202" s="24"/>
      <c r="BV202" s="56"/>
    </row>
    <row r="203" spans="2:74" x14ac:dyDescent="0.2">
      <c r="B203" s="41"/>
      <c r="C203" s="117" t="s">
        <v>39</v>
      </c>
      <c r="D203" s="120"/>
      <c r="E203" s="120"/>
      <c r="F203" s="160" t="s">
        <v>30</v>
      </c>
      <c r="G203" s="160" t="s">
        <v>41</v>
      </c>
      <c r="H203" s="160"/>
      <c r="I203" s="160" t="s">
        <v>42</v>
      </c>
      <c r="J203" s="120"/>
      <c r="K203" s="396" t="s">
        <v>31</v>
      </c>
      <c r="L203" s="396"/>
      <c r="M203" s="396"/>
      <c r="N203" s="396"/>
      <c r="O203" s="396"/>
      <c r="P203" s="160"/>
      <c r="Q203" s="160" t="s">
        <v>32</v>
      </c>
      <c r="R203" s="160" t="s">
        <v>33</v>
      </c>
      <c r="S203" s="160"/>
      <c r="T203" s="160"/>
      <c r="U203" s="160" t="s">
        <v>43</v>
      </c>
      <c r="V203" s="160"/>
      <c r="W203" s="160"/>
      <c r="X203" s="120"/>
      <c r="Y203" s="122"/>
      <c r="Z203" s="45"/>
      <c r="AB203" s="50"/>
      <c r="AC203" s="31" t="s">
        <v>39</v>
      </c>
      <c r="AD203" s="22"/>
      <c r="AE203" s="22"/>
      <c r="AF203" s="22" t="s">
        <v>23</v>
      </c>
      <c r="AG203" s="22" t="s">
        <v>24</v>
      </c>
      <c r="AH203" s="22" t="s">
        <v>24</v>
      </c>
      <c r="AI203" s="22" t="s">
        <v>25</v>
      </c>
      <c r="AJ203" s="22" t="s">
        <v>26</v>
      </c>
      <c r="AL203" s="22" t="str">
        <f t="shared" si="676"/>
        <v>Month</v>
      </c>
      <c r="AM203" s="22" t="str">
        <f t="shared" si="676"/>
        <v>Month</v>
      </c>
      <c r="AN203" s="22" t="str">
        <f t="shared" si="676"/>
        <v>Month</v>
      </c>
      <c r="AO203" s="22" t="str">
        <f t="shared" si="676"/>
        <v>Month</v>
      </c>
      <c r="AP203" s="22" t="str">
        <f t="shared" si="676"/>
        <v>Month</v>
      </c>
      <c r="AQ203" s="22" t="str">
        <f t="shared" si="676"/>
        <v>Month</v>
      </c>
      <c r="AR203" s="22" t="str">
        <f t="shared" si="676"/>
        <v>Month</v>
      </c>
      <c r="AS203" s="22" t="str">
        <f t="shared" si="676"/>
        <v>Month</v>
      </c>
      <c r="AT203" s="22" t="str">
        <f t="shared" si="676"/>
        <v>Month</v>
      </c>
      <c r="AU203" s="22" t="str">
        <f t="shared" si="676"/>
        <v>Month</v>
      </c>
      <c r="AV203" s="22" t="str">
        <f t="shared" si="676"/>
        <v>Month</v>
      </c>
      <c r="AW203" s="22" t="str">
        <f t="shared" si="676"/>
        <v>Month</v>
      </c>
      <c r="AX203" s="22" t="str">
        <f t="shared" si="676"/>
        <v>Month</v>
      </c>
      <c r="AY203" s="22" t="str">
        <f t="shared" si="676"/>
        <v>Month</v>
      </c>
      <c r="AZ203" s="22" t="str">
        <f t="shared" si="676"/>
        <v>Month</v>
      </c>
      <c r="BA203" s="22" t="str">
        <f t="shared" si="676"/>
        <v>Month</v>
      </c>
      <c r="BB203" s="22" t="str">
        <f t="shared" si="676"/>
        <v>Month</v>
      </c>
      <c r="BC203" s="22" t="str">
        <f t="shared" si="676"/>
        <v>Month</v>
      </c>
      <c r="BD203" s="22" t="str">
        <f t="shared" si="676"/>
        <v>Month</v>
      </c>
      <c r="BE203" s="22" t="str">
        <f t="shared" si="676"/>
        <v>Month</v>
      </c>
      <c r="BF203" s="22" t="str">
        <f t="shared" si="676"/>
        <v>Month</v>
      </c>
      <c r="BG203" s="22" t="str">
        <f t="shared" si="676"/>
        <v>Month</v>
      </c>
      <c r="BH203" s="22" t="str">
        <f t="shared" si="676"/>
        <v>Month</v>
      </c>
      <c r="BI203" s="22" t="str">
        <f t="shared" si="676"/>
        <v>Month</v>
      </c>
      <c r="BJ203" s="22" t="str">
        <f t="shared" si="676"/>
        <v>Month</v>
      </c>
      <c r="BK203" s="22" t="str">
        <f t="shared" si="676"/>
        <v>Month</v>
      </c>
      <c r="BL203" s="22" t="str">
        <f t="shared" si="676"/>
        <v>Month</v>
      </c>
      <c r="BM203" s="22" t="str">
        <f t="shared" si="676"/>
        <v>Month</v>
      </c>
      <c r="BN203" s="22" t="str">
        <f t="shared" si="676"/>
        <v>Month</v>
      </c>
      <c r="BO203" s="22" t="str">
        <f t="shared" si="676"/>
        <v>Month</v>
      </c>
      <c r="BP203" s="22" t="str">
        <f t="shared" si="676"/>
        <v>Month</v>
      </c>
      <c r="BQ203" s="22" t="str">
        <f t="shared" si="676"/>
        <v>Month</v>
      </c>
      <c r="BR203" s="22" t="str">
        <f t="shared" si="676"/>
        <v>Month</v>
      </c>
      <c r="BS203" s="22"/>
      <c r="BU203" s="24"/>
      <c r="BV203" s="56"/>
    </row>
    <row r="204" spans="2:74" x14ac:dyDescent="0.2">
      <c r="B204" s="41"/>
      <c r="C204" s="116"/>
      <c r="D204" s="120"/>
      <c r="E204" s="120"/>
      <c r="F204" s="108"/>
      <c r="G204" s="108"/>
      <c r="H204" s="120"/>
      <c r="I204" s="108"/>
      <c r="J204" s="160"/>
      <c r="K204" s="120"/>
      <c r="L204" s="120"/>
      <c r="M204" s="120"/>
      <c r="N204" s="120"/>
      <c r="O204" s="120"/>
      <c r="P204" s="160"/>
      <c r="Q204" s="160" t="s">
        <v>43</v>
      </c>
      <c r="R204" s="160" t="s">
        <v>43</v>
      </c>
      <c r="S204" s="160"/>
      <c r="T204" s="120"/>
      <c r="U204" s="120"/>
      <c r="V204" s="120"/>
      <c r="W204" s="120"/>
      <c r="X204" s="120"/>
      <c r="Y204" s="175"/>
      <c r="Z204" s="42"/>
      <c r="AB204" s="50"/>
      <c r="AC204" s="23"/>
      <c r="AD204" s="22"/>
      <c r="AE204" s="22"/>
      <c r="AF204" s="22" t="s">
        <v>35</v>
      </c>
      <c r="AG204" s="22" t="s">
        <v>36</v>
      </c>
      <c r="AH204" s="22" t="s">
        <v>34</v>
      </c>
      <c r="AI204" s="22" t="s">
        <v>37</v>
      </c>
      <c r="AJ204" s="22" t="s">
        <v>32</v>
      </c>
      <c r="AL204" s="22" t="str">
        <f t="shared" si="676"/>
        <v>Event 1</v>
      </c>
      <c r="AM204" s="22" t="str">
        <f t="shared" si="676"/>
        <v>Event 2</v>
      </c>
      <c r="AN204" s="22" t="str">
        <f t="shared" si="676"/>
        <v>Event 3</v>
      </c>
      <c r="AO204" s="22" t="str">
        <f t="shared" si="676"/>
        <v>Event 4</v>
      </c>
      <c r="AP204" s="22" t="str">
        <f t="shared" si="676"/>
        <v>Event 5</v>
      </c>
      <c r="AQ204" s="22" t="str">
        <f t="shared" si="676"/>
        <v>Event 6</v>
      </c>
      <c r="AR204" s="22" t="str">
        <f t="shared" si="676"/>
        <v>Event 7</v>
      </c>
      <c r="AS204" s="22" t="str">
        <f t="shared" si="676"/>
        <v>Event 8</v>
      </c>
      <c r="AT204" s="22" t="str">
        <f t="shared" si="676"/>
        <v>Event 9</v>
      </c>
      <c r="AU204" s="22" t="str">
        <f t="shared" si="676"/>
        <v>Event 10</v>
      </c>
      <c r="AV204" s="22" t="str">
        <f t="shared" si="676"/>
        <v>Event 11</v>
      </c>
      <c r="AW204" s="22" t="str">
        <f t="shared" si="676"/>
        <v>Event 12</v>
      </c>
      <c r="AX204" s="22" t="str">
        <f t="shared" si="676"/>
        <v>Event 13</v>
      </c>
      <c r="AY204" s="22" t="str">
        <f t="shared" si="676"/>
        <v>Event 14</v>
      </c>
      <c r="AZ204" s="22" t="str">
        <f t="shared" si="676"/>
        <v>Event 15</v>
      </c>
      <c r="BA204" s="22" t="str">
        <f t="shared" si="676"/>
        <v>Event 16</v>
      </c>
      <c r="BB204" s="22" t="str">
        <f t="shared" si="676"/>
        <v>Event 17</v>
      </c>
      <c r="BC204" s="22" t="str">
        <f t="shared" si="676"/>
        <v>Event 18</v>
      </c>
      <c r="BD204" s="22" t="str">
        <f t="shared" si="676"/>
        <v>Event 19</v>
      </c>
      <c r="BE204" s="22" t="str">
        <f t="shared" si="676"/>
        <v>Event 20</v>
      </c>
      <c r="BF204" s="22" t="str">
        <f t="shared" si="676"/>
        <v>Event 21</v>
      </c>
      <c r="BG204" s="22" t="str">
        <f t="shared" si="676"/>
        <v>Event 22</v>
      </c>
      <c r="BH204" s="22" t="str">
        <f t="shared" si="676"/>
        <v>Event 23</v>
      </c>
      <c r="BI204" s="22" t="str">
        <f t="shared" si="676"/>
        <v>Event 24</v>
      </c>
      <c r="BJ204" s="22" t="str">
        <f t="shared" si="676"/>
        <v>Event 25</v>
      </c>
      <c r="BK204" s="22" t="str">
        <f t="shared" si="676"/>
        <v>Event 26</v>
      </c>
      <c r="BL204" s="22" t="str">
        <f t="shared" si="676"/>
        <v>Event 27</v>
      </c>
      <c r="BM204" s="22" t="str">
        <f t="shared" si="676"/>
        <v>Event 28</v>
      </c>
      <c r="BN204" s="22" t="str">
        <f t="shared" si="676"/>
        <v>Event 29</v>
      </c>
      <c r="BO204" s="22" t="str">
        <f t="shared" si="676"/>
        <v>Event 30</v>
      </c>
      <c r="BP204" s="22" t="str">
        <f t="shared" si="676"/>
        <v>Event 31</v>
      </c>
      <c r="BQ204" s="22" t="str">
        <f t="shared" si="676"/>
        <v>Event 32</v>
      </c>
      <c r="BR204" s="22" t="str">
        <f t="shared" si="676"/>
        <v>Event 33</v>
      </c>
      <c r="BS204" s="22"/>
      <c r="BU204" s="24"/>
      <c r="BV204" s="56"/>
    </row>
    <row r="205" spans="2:74" x14ac:dyDescent="0.2">
      <c r="B205" s="41"/>
      <c r="C205" s="119"/>
      <c r="D205" s="140"/>
      <c r="E205" s="140"/>
      <c r="F205" s="141"/>
      <c r="G205" s="141"/>
      <c r="H205" s="140"/>
      <c r="I205" s="141"/>
      <c r="J205" s="123"/>
      <c r="K205" s="140"/>
      <c r="L205" s="140"/>
      <c r="M205" s="140"/>
      <c r="N205" s="140"/>
      <c r="O205" s="140"/>
      <c r="P205" s="123"/>
      <c r="Q205" s="141"/>
      <c r="R205" s="141"/>
      <c r="S205" s="123"/>
      <c r="T205" s="140"/>
      <c r="U205" s="140"/>
      <c r="V205" s="140"/>
      <c r="W205" s="140"/>
      <c r="X205" s="140"/>
      <c r="Y205" s="176"/>
      <c r="Z205" s="42"/>
      <c r="AB205" s="50"/>
      <c r="AC205" s="28"/>
      <c r="AD205" s="25"/>
      <c r="AE205" s="77"/>
      <c r="AF205" s="77" t="s">
        <v>42</v>
      </c>
      <c r="AG205" s="77" t="s">
        <v>42</v>
      </c>
      <c r="AH205" s="77" t="s">
        <v>42</v>
      </c>
      <c r="AI205" s="77" t="s">
        <v>42</v>
      </c>
      <c r="AJ205" s="77" t="s">
        <v>42</v>
      </c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9"/>
      <c r="BV205" s="56"/>
    </row>
    <row r="206" spans="2:74" ht="11.5" customHeight="1" thickBot="1" x14ac:dyDescent="0.25">
      <c r="B206" s="73"/>
      <c r="C206" s="74"/>
      <c r="D206" s="75"/>
      <c r="E206" s="75"/>
      <c r="F206" s="74"/>
      <c r="G206" s="74"/>
      <c r="H206" s="75"/>
      <c r="I206" s="74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6"/>
      <c r="AB206" s="52"/>
      <c r="AC206" s="53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3"/>
      <c r="BV206" s="55"/>
    </row>
  </sheetData>
  <mergeCells count="12">
    <mergeCell ref="A6:G6"/>
    <mergeCell ref="A7:G7"/>
    <mergeCell ref="A8:G8"/>
    <mergeCell ref="D10:X10"/>
    <mergeCell ref="K203:O203"/>
    <mergeCell ref="BO10:BU10"/>
    <mergeCell ref="K14:O14"/>
    <mergeCell ref="K77:O77"/>
    <mergeCell ref="K140:O140"/>
    <mergeCell ref="AF202:AJ202"/>
    <mergeCell ref="D12:X12"/>
    <mergeCell ref="AF12:AJ12"/>
  </mergeCells>
  <conditionalFormatting sqref="Y17:Z17 I17 K17:P17 W17 S17">
    <cfRule type="cellIs" dxfId="5993" priority="5993" operator="between">
      <formula>1</formula>
      <formula>700</formula>
    </cfRule>
  </conditionalFormatting>
  <conditionalFormatting sqref="AL22:BR22">
    <cfRule type="cellIs" dxfId="5992" priority="5992" operator="greaterThan">
      <formula>0.05</formula>
    </cfRule>
  </conditionalFormatting>
  <conditionalFormatting sqref="AL26:BR26">
    <cfRule type="cellIs" dxfId="5991" priority="5991" operator="greaterThan">
      <formula>0.05</formula>
    </cfRule>
  </conditionalFormatting>
  <conditionalFormatting sqref="AL30:BR30">
    <cfRule type="cellIs" dxfId="5990" priority="5990" operator="greaterThan">
      <formula>0.05</formula>
    </cfRule>
  </conditionalFormatting>
  <conditionalFormatting sqref="AL34:BR34">
    <cfRule type="cellIs" dxfId="5989" priority="5989" operator="greaterThan">
      <formula>0.05</formula>
    </cfRule>
  </conditionalFormatting>
  <conditionalFormatting sqref="AL38:BR38">
    <cfRule type="cellIs" dxfId="5988" priority="5988" operator="greaterThan">
      <formula>0.05</formula>
    </cfRule>
  </conditionalFormatting>
  <conditionalFormatting sqref="BH18:BR18">
    <cfRule type="cellIs" dxfId="5987" priority="5987" operator="greaterThan">
      <formula>0.05</formula>
    </cfRule>
  </conditionalFormatting>
  <conditionalFormatting sqref="AL42:BR42 AL46:BR46 AL50:BR50 AL54:BR54 AL58:BR58 AL62:BR62 AL66:BR66 AL70:BR70 AL74:BR74 AL81:BR81 AL85:BR85 AL89:BR89 AL93:BR93 AL97:BR97 AL101:BR101 AL105:BR105 AL109:BR109 AL113:BR113 AL117:BR117 AL121:BR121 AL125:BR125 AL129:BR129 AL133:BR133 AL137:BR137">
    <cfRule type="cellIs" dxfId="5986" priority="5986" operator="greaterThan">
      <formula>0.05</formula>
    </cfRule>
  </conditionalFormatting>
  <conditionalFormatting sqref="O92:P92">
    <cfRule type="cellIs" dxfId="5985" priority="5983" operator="between">
      <formula>1</formula>
      <formula>700</formula>
    </cfRule>
    <cfRule type="cellIs" dxfId="5984" priority="5985" operator="between">
      <formula>1</formula>
      <formula>700</formula>
    </cfRule>
  </conditionalFormatting>
  <conditionalFormatting sqref="K21:P21 K25:P25 K29:P29 K33:P33 K37:P37 K41:P41 K45:P45 K49:P49 K53:P53 K57:P57 K61:P61 K65:P65 K69:P69 K73:P73 K80:P80 K84:P84 K88:P88 K92:N92 K100:P100 K96:P96 K104:P104 K108:P108 K112:P112 K116:P116 K120:P120 K124:P124 K128:P128 K132:P132 K136:P136 Q79:Q138 Q142:Q201">
    <cfRule type="cellIs" dxfId="5983" priority="5984" operator="between">
      <formula>1</formula>
      <formula>700</formula>
    </cfRule>
  </conditionalFormatting>
  <conditionalFormatting sqref="AF18:AJ18 AF22:AJ22 AF26:AJ26 AF30:AJ30 AF34:AJ34 AF38:AJ38 AF42:AJ42 AF46:AJ46 AF50:AJ50 AF54:AJ54 AF58:AJ58 AF62:AJ62 AF66:AJ66 AF70:AJ70 AF74:AJ74 AF81:AJ81 AF85:AJ85 AF89:AJ89 AF93:AJ93 AF97:AJ97 AF101:AJ101 AF105:AJ105 AF109:AJ109 AF113:AJ113 AF117:AJ117 AF121:AJ121 AF125:AJ125 AF129:AJ129 AF133:AJ133 AF137:AJ137">
    <cfRule type="cellIs" dxfId="5982" priority="5982" operator="greaterThan">
      <formula>0.05</formula>
    </cfRule>
  </conditionalFormatting>
  <conditionalFormatting sqref="Q4">
    <cfRule type="cellIs" dxfId="5981" priority="5981" operator="greaterThan">
      <formula>100</formula>
    </cfRule>
  </conditionalFormatting>
  <conditionalFormatting sqref="Q3">
    <cfRule type="cellIs" dxfId="5980" priority="5980" operator="between">
      <formula>1</formula>
      <formula>700</formula>
    </cfRule>
  </conditionalFormatting>
  <conditionalFormatting sqref="Q16:Q75">
    <cfRule type="cellIs" dxfId="5979" priority="5979" operator="between">
      <formula>1</formula>
      <formula>700</formula>
    </cfRule>
  </conditionalFormatting>
  <conditionalFormatting sqref="R16:R75 R79:R137 R142:R200">
    <cfRule type="cellIs" dxfId="5978" priority="5978" operator="between">
      <formula>0.05</formula>
      <formula>100</formula>
    </cfRule>
  </conditionalFormatting>
  <conditionalFormatting sqref="U21 U17 U29 U37 U45 U53 U61 U69 U80 U88 U96 U104 U112 U120 U128 U136 U25 U33 U41 U49 U57 U65 U73 U84 U92 U100 U108 U116 U124 U132">
    <cfRule type="cellIs" dxfId="5977" priority="5977" operator="between">
      <formula>0.05</formula>
      <formula>700</formula>
    </cfRule>
  </conditionalFormatting>
  <conditionalFormatting sqref="U22 U18 U30 U38 U46 U54 U62 U70 U81 U89 U97 U105 U113 U121 U129 U137 U26 U34 U42 U50 U58 U66 U74 U85 U93 U101 U109 U117 U125 U133">
    <cfRule type="cellIs" dxfId="5976" priority="5976" operator="equal">
      <formula>1</formula>
    </cfRule>
  </conditionalFormatting>
  <conditionalFormatting sqref="T21:T22 T23:U23 V21:V23 T20:V20 T17:T18 T19:U19 V17:V19 T16:V16 T29:T30 T37:T38 T45:T46 T53:T54 T61:T62 T69:T70 T80:T81 T88:T89 T96:T97 T104:T105 T112:T113 T120:T121 T128:T129 T136:T137 T31:U31 T39:U39 T47:U47 T55:U55 T63:U63 T71:U71 T82:U82 T90:U90 T98:U98 T106:U106 T114:U114 T122:U122 T130:U130 T138:U138 V29:V31 V37:V39 V45:V47 V53:V55 V61:V63 V69:V71 V80:V82 V88:V90 V96:V98 V104:V106 V112:V114 V120:V122 V128:V130 V136:V138 T28:V28 T36:V36 T44:V44 T52:V52 T60:V60 T68:V68 T87:V87 T95:V95 T103:V103 T111:V111 T119:V119 T127:V127 T135:V135 T25:T26 T33:T34 T41:T42 T49:T50 T57:T58 T65:T66 T73:T74 T84:T85 T92:T93 T100:T101 T108:T109 T116:T117 T124:T125 T132:T133 T27:U27 T35:U35 T43:U43 T51:U51 T59:U59 T67:U67 T75:U75 T86:U86 T94:U94 T102:U102 T110:U110 T118:U118 T126:U126 T134:U134 V25:V27 V33:V35 V41:V43 V49:V51 V57:V59 V65:V67 V73:V75 V84:V86 V92:V94 V100:V102 V108:V110 V116:V118 V124:V126 V132:V134 T24:V24 T32:V32 T40:V40 T48:V48 T56:V56 T64:V64 T72:V72 T83:V83 T91:V91 T99:V99 T107:V107 T115:V115 T123:V123 T131:V131 T79:V79">
    <cfRule type="cellIs" dxfId="5975" priority="5975" operator="equal">
      <formula>1</formula>
    </cfRule>
  </conditionalFormatting>
  <conditionalFormatting sqref="I18">
    <cfRule type="cellIs" dxfId="5974" priority="5974" operator="between">
      <formula>0.05</formula>
      <formula>100</formula>
    </cfRule>
  </conditionalFormatting>
  <conditionalFormatting sqref="I22">
    <cfRule type="cellIs" dxfId="5973" priority="5973" operator="between">
      <formula>0.05</formula>
      <formula>100</formula>
    </cfRule>
  </conditionalFormatting>
  <conditionalFormatting sqref="I26 I30 I34 I42 I50 I54 I58 I62 I66 I70 I74 I81 I85 I89 I93 I97 I101 I105 I109 I113 I117 I121 I125 I129 I133 I137">
    <cfRule type="cellIs" dxfId="5972" priority="5972" operator="between">
      <formula>0.05</formula>
      <formula>100</formula>
    </cfRule>
  </conditionalFormatting>
  <conditionalFormatting sqref="K18:O18 K22:O22 K26:O26 K30:O30 K34:O34 K38:O38 K42:O42 K46:O46 K50:O50 K54:O54 K58:O58 K62:O62 K66:O66 K70:O70 K74:O74 K81:O81 K85:O85 K89:O89 K93:O93 K97:O97 K101:O101 K105:O105 K109:O109 K113:O113 K117:O117 K121:O121 K125:O125 K129:O129 K133:O133 K137:O137">
    <cfRule type="cellIs" dxfId="5971" priority="5971" operator="between">
      <formula>0.05</formula>
      <formula>100</formula>
    </cfRule>
  </conditionalFormatting>
  <conditionalFormatting sqref="AF18 AF22 AF26 AF30 AF34 AF38 AF42 AF46 AF50 AF54 AF58 AF62 AF66 AF70 AF74 AF81 AF85 AF89 AF93 AF97 AF101 AF105 AF109 AF113 AF117 AF121 AF125 AF129 AF133 AF137">
    <cfRule type="containsText" dxfId="5970" priority="5970" operator="containsText" text="ABP">
      <formula>NOT(ISERROR(SEARCH("ABP",AF18)))</formula>
    </cfRule>
  </conditionalFormatting>
  <conditionalFormatting sqref="AG18:AI18">
    <cfRule type="containsText" dxfId="5969" priority="5969" operator="containsText" text="ABP">
      <formula>NOT(ISERROR(SEARCH("ABP",AG18)))</formula>
    </cfRule>
  </conditionalFormatting>
  <conditionalFormatting sqref="AG22:AI22 AG26:AI26 AG30:AI30 AG34:AI34 AG38:AI38 AG42:AI42 AG46:AI46 AG50:AI50 AG54:AI54 AG58:AI58 AG62:AI62 AG66:AI66 AG70:AI70 AG74:AI74 AG81:AI81 AG85:AI85 AG89:AI89 AG93:AI93 AG97:AI97 AG101:AI101 AG105:AI105 AG109:AI109 AG113:AI113 AG117:AI117 AG121:AI121 AG125:AI125 AG129:AI129 AG133:AI133 AG137:AI137">
    <cfRule type="containsText" dxfId="5968" priority="5968" operator="containsText" text="ABP">
      <formula>NOT(ISERROR(SEARCH("ABP",AG22)))</formula>
    </cfRule>
  </conditionalFormatting>
  <conditionalFormatting sqref="AJ18">
    <cfRule type="containsText" dxfId="5967" priority="5967" operator="containsText" text="ABP">
      <formula>NOT(ISERROR(SEARCH("ABP",AJ18)))</formula>
    </cfRule>
  </conditionalFormatting>
  <conditionalFormatting sqref="AJ22 AJ26 AJ30 AJ34 AJ38 AJ42 AJ46 AJ50 AJ54 AJ58 AJ62 AJ66 AJ70 AJ74 AJ81 AJ85 AJ89 AJ93 AJ97 AJ101 AJ105 AJ109 AJ113 AJ117 AJ121 AJ125 AJ129 AJ133 AJ137">
    <cfRule type="containsText" dxfId="5966" priority="5966" operator="containsText" text="ABP">
      <formula>NOT(ISERROR(SEARCH("ABP",AJ22)))</formula>
    </cfRule>
  </conditionalFormatting>
  <conditionalFormatting sqref="AL18:BR18">
    <cfRule type="cellIs" dxfId="5965" priority="5965" operator="between">
      <formula>0.5</formula>
      <formula>100</formula>
    </cfRule>
  </conditionalFormatting>
  <conditionalFormatting sqref="AL17">
    <cfRule type="containsText" dxfId="5964" priority="5953" operator="containsText" text="Score">
      <formula>NOT(ISERROR(SEARCH("Score",AL17)))</formula>
    </cfRule>
    <cfRule type="cellIs" dxfId="5963" priority="5954" operator="greaterThan">
      <formula>$O$17</formula>
    </cfRule>
    <cfRule type="cellIs" dxfId="5962" priority="5955" operator="equal">
      <formula>$O$17</formula>
    </cfRule>
    <cfRule type="cellIs" dxfId="5961" priority="5956" operator="lessThan">
      <formula>$O$17</formula>
    </cfRule>
  </conditionalFormatting>
  <conditionalFormatting sqref="AL18">
    <cfRule type="containsText" dxfId="5960" priority="5964" operator="containsText" text="ABP">
      <formula>NOT(ISERROR(SEARCH("ABP",AL18)))</formula>
    </cfRule>
  </conditionalFormatting>
  <conditionalFormatting sqref="AL22">
    <cfRule type="containsText" dxfId="5959" priority="5963" operator="containsText" text="ABP">
      <formula>NOT(ISERROR(SEARCH("ABP",AL22)))</formula>
    </cfRule>
  </conditionalFormatting>
  <conditionalFormatting sqref="AL26">
    <cfRule type="containsText" dxfId="5958" priority="5962" operator="containsText" text="ABP">
      <formula>NOT(ISERROR(SEARCH("ABP",AL26)))</formula>
    </cfRule>
  </conditionalFormatting>
  <conditionalFormatting sqref="AL30">
    <cfRule type="containsText" dxfId="5957" priority="5961" operator="containsText" text="ABP">
      <formula>NOT(ISERROR(SEARCH("ABP",AL30)))</formula>
    </cfRule>
  </conditionalFormatting>
  <conditionalFormatting sqref="AL34 AL38 AL42 AL46 AL50 AL54 AL58 AL62 AL66 AL70 AL74 AL81 AL85 AL89 AL93 AL97 AL101 AL105 AL109 AL113 AL117 AL121 AL125 AL129 AL133 AL137">
    <cfRule type="containsText" dxfId="5956" priority="5960" operator="containsText" text="ABP">
      <formula>NOT(ISERROR(SEARCH("ABP",AL34)))</formula>
    </cfRule>
  </conditionalFormatting>
  <conditionalFormatting sqref="AM22:BQ22 AM26:BQ26 AM30:BQ30 AM34:BQ34 AM38:BQ38 AM42:BQ42 AM46:BQ46 AM50:BQ50 AM54:BQ54 AM58:BQ58 AM62:BQ62 AM66:BQ66 AM70:BQ70 AM74:BQ74 AM81:BQ81 AM85:BQ85 AM89:BQ89 AM93:BQ93 AM97:BQ97 AM101:BQ101 AM105:BQ105 AM109:BQ109 AM113:BQ113 AM117:BQ117 AM121:BQ121 AM125:BQ125 AM129:BQ129 AM133:BQ133 AM137:BQ137">
    <cfRule type="containsText" dxfId="5955" priority="5959" operator="containsText" text="ABP">
      <formula>NOT(ISERROR(SEARCH("ABP",AM22)))</formula>
    </cfRule>
  </conditionalFormatting>
  <conditionalFormatting sqref="AM18:BQ18">
    <cfRule type="containsText" dxfId="5954" priority="5958" operator="containsText" text="ABP">
      <formula>NOT(ISERROR(SEARCH("ABP",AM18)))</formula>
    </cfRule>
  </conditionalFormatting>
  <conditionalFormatting sqref="BR18 BR22 BR26 BR30 BR34 BR38 BR42 BR46 BR50 BR54 BR58 BR62 BR66 BR70 BR74 BR81 BR85 BR89 BR93 BR97 BR101 BR105 BR109 BR113 BR117 BR121 BR125 BR129 BR133 BR137">
    <cfRule type="containsText" dxfId="5953" priority="5957" operator="containsText" text="ABP">
      <formula>NOT(ISERROR(SEARCH("ABP",BR18)))</formula>
    </cfRule>
  </conditionalFormatting>
  <conditionalFormatting sqref="AM17">
    <cfRule type="containsText" dxfId="5952" priority="5949" operator="containsText" text="Score">
      <formula>NOT(ISERROR(SEARCH("Score",AM17)))</formula>
    </cfRule>
    <cfRule type="cellIs" dxfId="5951" priority="5950" operator="greaterThan">
      <formula>$O$17</formula>
    </cfRule>
    <cfRule type="cellIs" dxfId="5950" priority="5951" operator="equal">
      <formula>$O$17</formula>
    </cfRule>
    <cfRule type="cellIs" dxfId="5949" priority="5952" operator="lessThan">
      <formula>$O$17</formula>
    </cfRule>
  </conditionalFormatting>
  <conditionalFormatting sqref="BR17">
    <cfRule type="containsText" dxfId="5948" priority="5945" operator="containsText" text="Score">
      <formula>NOT(ISERROR(SEARCH("Score",BR17)))</formula>
    </cfRule>
    <cfRule type="cellIs" dxfId="5947" priority="5946" operator="greaterThan">
      <formula>$O$17</formula>
    </cfRule>
    <cfRule type="cellIs" dxfId="5946" priority="5947" operator="equal">
      <formula>$O$17</formula>
    </cfRule>
    <cfRule type="cellIs" dxfId="5945" priority="5948" operator="lessThan">
      <formula>$O$17</formula>
    </cfRule>
  </conditionalFormatting>
  <conditionalFormatting sqref="AN17">
    <cfRule type="containsText" dxfId="5944" priority="5941" operator="containsText" text="Score">
      <formula>NOT(ISERROR(SEARCH("Score",AN17)))</formula>
    </cfRule>
    <cfRule type="cellIs" dxfId="5943" priority="5942" operator="greaterThan">
      <formula>$O$17</formula>
    </cfRule>
    <cfRule type="cellIs" dxfId="5942" priority="5943" operator="equal">
      <formula>$O$17</formula>
    </cfRule>
    <cfRule type="cellIs" dxfId="5941" priority="5944" operator="lessThan">
      <formula>$O$17</formula>
    </cfRule>
  </conditionalFormatting>
  <conditionalFormatting sqref="AO17">
    <cfRule type="containsText" dxfId="5940" priority="5937" operator="containsText" text="Score">
      <formula>NOT(ISERROR(SEARCH("Score",AO17)))</formula>
    </cfRule>
    <cfRule type="cellIs" dxfId="5939" priority="5938" operator="greaterThan">
      <formula>$O$17</formula>
    </cfRule>
    <cfRule type="cellIs" dxfId="5938" priority="5939" operator="equal">
      <formula>$O$17</formula>
    </cfRule>
    <cfRule type="cellIs" dxfId="5937" priority="5940" operator="lessThan">
      <formula>$O$17</formula>
    </cfRule>
  </conditionalFormatting>
  <conditionalFormatting sqref="AP17">
    <cfRule type="containsText" dxfId="5936" priority="5933" operator="containsText" text="Score">
      <formula>NOT(ISERROR(SEARCH("Score",AP17)))</formula>
    </cfRule>
    <cfRule type="cellIs" dxfId="5935" priority="5934" operator="greaterThan">
      <formula>$O$17</formula>
    </cfRule>
    <cfRule type="cellIs" dxfId="5934" priority="5935" operator="equal">
      <formula>$O$17</formula>
    </cfRule>
    <cfRule type="cellIs" dxfId="5933" priority="5936" operator="lessThan">
      <formula>$O$17</formula>
    </cfRule>
  </conditionalFormatting>
  <conditionalFormatting sqref="AQ17">
    <cfRule type="containsText" dxfId="5932" priority="5929" operator="containsText" text="Score">
      <formula>NOT(ISERROR(SEARCH("Score",AQ17)))</formula>
    </cfRule>
    <cfRule type="cellIs" dxfId="5931" priority="5930" operator="greaterThan">
      <formula>$O$17</formula>
    </cfRule>
    <cfRule type="cellIs" dxfId="5930" priority="5931" operator="equal">
      <formula>$O$17</formula>
    </cfRule>
    <cfRule type="cellIs" dxfId="5929" priority="5932" operator="lessThan">
      <formula>$O$17</formula>
    </cfRule>
  </conditionalFormatting>
  <conditionalFormatting sqref="AR17">
    <cfRule type="containsText" dxfId="5928" priority="5925" operator="containsText" text="Score">
      <formula>NOT(ISERROR(SEARCH("Score",AR17)))</formula>
    </cfRule>
    <cfRule type="cellIs" dxfId="5927" priority="5926" operator="greaterThan">
      <formula>$O$17</formula>
    </cfRule>
    <cfRule type="cellIs" dxfId="5926" priority="5927" operator="equal">
      <formula>$O$17</formula>
    </cfRule>
    <cfRule type="cellIs" dxfId="5925" priority="5928" operator="lessThan">
      <formula>$O$17</formula>
    </cfRule>
  </conditionalFormatting>
  <conditionalFormatting sqref="AS17">
    <cfRule type="containsText" dxfId="5924" priority="5921" operator="containsText" text="Score">
      <formula>NOT(ISERROR(SEARCH("Score",AS17)))</formula>
    </cfRule>
    <cfRule type="cellIs" dxfId="5923" priority="5922" operator="greaterThan">
      <formula>$O$17</formula>
    </cfRule>
    <cfRule type="cellIs" dxfId="5922" priority="5923" operator="equal">
      <formula>$O$17</formula>
    </cfRule>
    <cfRule type="cellIs" dxfId="5921" priority="5924" operator="lessThan">
      <formula>$O$17</formula>
    </cfRule>
  </conditionalFormatting>
  <conditionalFormatting sqref="AT17">
    <cfRule type="containsText" dxfId="5920" priority="5917" operator="containsText" text="Score">
      <formula>NOT(ISERROR(SEARCH("Score",AT17)))</formula>
    </cfRule>
    <cfRule type="cellIs" dxfId="5919" priority="5918" operator="greaterThan">
      <formula>$O$17</formula>
    </cfRule>
    <cfRule type="cellIs" dxfId="5918" priority="5919" operator="equal">
      <formula>$O$17</formula>
    </cfRule>
    <cfRule type="cellIs" dxfId="5917" priority="5920" operator="lessThan">
      <formula>$O$17</formula>
    </cfRule>
  </conditionalFormatting>
  <conditionalFormatting sqref="AU17">
    <cfRule type="containsText" dxfId="5916" priority="5913" operator="containsText" text="Score">
      <formula>NOT(ISERROR(SEARCH("Score",AU17)))</formula>
    </cfRule>
    <cfRule type="cellIs" dxfId="5915" priority="5914" operator="greaterThan">
      <formula>$O$17</formula>
    </cfRule>
    <cfRule type="cellIs" dxfId="5914" priority="5915" operator="equal">
      <formula>$O$17</formula>
    </cfRule>
    <cfRule type="cellIs" dxfId="5913" priority="5916" operator="lessThan">
      <formula>$O$17</formula>
    </cfRule>
  </conditionalFormatting>
  <conditionalFormatting sqref="AV17">
    <cfRule type="containsText" dxfId="5912" priority="5909" operator="containsText" text="Score">
      <formula>NOT(ISERROR(SEARCH("Score",AV17)))</formula>
    </cfRule>
    <cfRule type="cellIs" dxfId="5911" priority="5910" operator="greaterThan">
      <formula>$O$17</formula>
    </cfRule>
    <cfRule type="cellIs" dxfId="5910" priority="5911" operator="equal">
      <formula>$O$17</formula>
    </cfRule>
    <cfRule type="cellIs" dxfId="5909" priority="5912" operator="lessThan">
      <formula>$O$17</formula>
    </cfRule>
  </conditionalFormatting>
  <conditionalFormatting sqref="AW17">
    <cfRule type="containsText" dxfId="5908" priority="5905" operator="containsText" text="Score">
      <formula>NOT(ISERROR(SEARCH("Score",AW17)))</formula>
    </cfRule>
    <cfRule type="cellIs" dxfId="5907" priority="5906" operator="greaterThan">
      <formula>$O$17</formula>
    </cfRule>
    <cfRule type="cellIs" dxfId="5906" priority="5907" operator="equal">
      <formula>$O$17</formula>
    </cfRule>
    <cfRule type="cellIs" dxfId="5905" priority="5908" operator="lessThan">
      <formula>$O$17</formula>
    </cfRule>
  </conditionalFormatting>
  <conditionalFormatting sqref="AX17">
    <cfRule type="containsText" dxfId="5904" priority="5901" operator="containsText" text="Score">
      <formula>NOT(ISERROR(SEARCH("Score",AX17)))</formula>
    </cfRule>
    <cfRule type="cellIs" dxfId="5903" priority="5902" operator="greaterThan">
      <formula>$O$17</formula>
    </cfRule>
    <cfRule type="cellIs" dxfId="5902" priority="5903" operator="equal">
      <formula>$O$17</formula>
    </cfRule>
    <cfRule type="cellIs" dxfId="5901" priority="5904" operator="lessThan">
      <formula>$O$17</formula>
    </cfRule>
  </conditionalFormatting>
  <conditionalFormatting sqref="AY17">
    <cfRule type="containsText" dxfId="5900" priority="5897" operator="containsText" text="Score">
      <formula>NOT(ISERROR(SEARCH("Score",AY17)))</formula>
    </cfRule>
    <cfRule type="cellIs" dxfId="5899" priority="5898" operator="greaterThan">
      <formula>$O$17</formula>
    </cfRule>
    <cfRule type="cellIs" dxfId="5898" priority="5899" operator="equal">
      <formula>$O$17</formula>
    </cfRule>
    <cfRule type="cellIs" dxfId="5897" priority="5900" operator="lessThan">
      <formula>$O$17</formula>
    </cfRule>
  </conditionalFormatting>
  <conditionalFormatting sqref="AZ17">
    <cfRule type="containsText" dxfId="5896" priority="5893" operator="containsText" text="Score">
      <formula>NOT(ISERROR(SEARCH("Score",AZ17)))</formula>
    </cfRule>
    <cfRule type="cellIs" dxfId="5895" priority="5894" operator="greaterThan">
      <formula>$O$17</formula>
    </cfRule>
    <cfRule type="cellIs" dxfId="5894" priority="5895" operator="equal">
      <formula>$O$17</formula>
    </cfRule>
    <cfRule type="cellIs" dxfId="5893" priority="5896" operator="lessThan">
      <formula>$O$17</formula>
    </cfRule>
  </conditionalFormatting>
  <conditionalFormatting sqref="BA17">
    <cfRule type="containsText" dxfId="5892" priority="5889" operator="containsText" text="Score">
      <formula>NOT(ISERROR(SEARCH("Score",BA17)))</formula>
    </cfRule>
    <cfRule type="cellIs" dxfId="5891" priority="5890" operator="greaterThan">
      <formula>$O$17</formula>
    </cfRule>
    <cfRule type="cellIs" dxfId="5890" priority="5891" operator="equal">
      <formula>$O$17</formula>
    </cfRule>
    <cfRule type="cellIs" dxfId="5889" priority="5892" operator="lessThan">
      <formula>$O$17</formula>
    </cfRule>
  </conditionalFormatting>
  <conditionalFormatting sqref="BB17">
    <cfRule type="containsText" dxfId="5888" priority="5885" operator="containsText" text="Score">
      <formula>NOT(ISERROR(SEARCH("Score",BB17)))</formula>
    </cfRule>
    <cfRule type="cellIs" dxfId="5887" priority="5886" operator="greaterThan">
      <formula>$O$17</formula>
    </cfRule>
    <cfRule type="cellIs" dxfId="5886" priority="5887" operator="equal">
      <formula>$O$17</formula>
    </cfRule>
    <cfRule type="cellIs" dxfId="5885" priority="5888" operator="lessThan">
      <formula>$O$17</formula>
    </cfRule>
  </conditionalFormatting>
  <conditionalFormatting sqref="BC17">
    <cfRule type="containsText" dxfId="5884" priority="5881" operator="containsText" text="Score">
      <formula>NOT(ISERROR(SEARCH("Score",BC17)))</formula>
    </cfRule>
    <cfRule type="cellIs" dxfId="5883" priority="5882" operator="greaterThan">
      <formula>$O$17</formula>
    </cfRule>
    <cfRule type="cellIs" dxfId="5882" priority="5883" operator="equal">
      <formula>$O$17</formula>
    </cfRule>
    <cfRule type="cellIs" dxfId="5881" priority="5884" operator="lessThan">
      <formula>$O$17</formula>
    </cfRule>
  </conditionalFormatting>
  <conditionalFormatting sqref="BD17">
    <cfRule type="containsText" dxfId="5880" priority="5877" operator="containsText" text="Score">
      <formula>NOT(ISERROR(SEARCH("Score",BD17)))</formula>
    </cfRule>
    <cfRule type="cellIs" dxfId="5879" priority="5878" operator="greaterThan">
      <formula>$O$17</formula>
    </cfRule>
    <cfRule type="cellIs" dxfId="5878" priority="5879" operator="equal">
      <formula>$O$17</formula>
    </cfRule>
    <cfRule type="cellIs" dxfId="5877" priority="5880" operator="lessThan">
      <formula>$O$17</formula>
    </cfRule>
  </conditionalFormatting>
  <conditionalFormatting sqref="BE17">
    <cfRule type="containsText" dxfId="5876" priority="5873" operator="containsText" text="Score">
      <formula>NOT(ISERROR(SEARCH("Score",BE17)))</formula>
    </cfRule>
    <cfRule type="cellIs" dxfId="5875" priority="5874" operator="greaterThan">
      <formula>$O$17</formula>
    </cfRule>
    <cfRule type="cellIs" dxfId="5874" priority="5875" operator="equal">
      <formula>$O$17</formula>
    </cfRule>
    <cfRule type="cellIs" dxfId="5873" priority="5876" operator="lessThan">
      <formula>$O$17</formula>
    </cfRule>
  </conditionalFormatting>
  <conditionalFormatting sqref="BF17">
    <cfRule type="containsText" dxfId="5872" priority="5869" operator="containsText" text="Score">
      <formula>NOT(ISERROR(SEARCH("Score",BF17)))</formula>
    </cfRule>
    <cfRule type="cellIs" dxfId="5871" priority="5870" operator="greaterThan">
      <formula>$O$17</formula>
    </cfRule>
    <cfRule type="cellIs" dxfId="5870" priority="5871" operator="equal">
      <formula>$O$17</formula>
    </cfRule>
    <cfRule type="cellIs" dxfId="5869" priority="5872" operator="lessThan">
      <formula>$O$17</formula>
    </cfRule>
  </conditionalFormatting>
  <conditionalFormatting sqref="BG17">
    <cfRule type="containsText" dxfId="5868" priority="5865" operator="containsText" text="Score">
      <formula>NOT(ISERROR(SEARCH("Score",BG17)))</formula>
    </cfRule>
    <cfRule type="cellIs" dxfId="5867" priority="5866" operator="greaterThan">
      <formula>$O$17</formula>
    </cfRule>
    <cfRule type="cellIs" dxfId="5866" priority="5867" operator="equal">
      <formula>$O$17</formula>
    </cfRule>
    <cfRule type="cellIs" dxfId="5865" priority="5868" operator="lessThan">
      <formula>$O$17</formula>
    </cfRule>
  </conditionalFormatting>
  <conditionalFormatting sqref="BH17">
    <cfRule type="containsText" dxfId="5864" priority="5861" operator="containsText" text="Score">
      <formula>NOT(ISERROR(SEARCH("Score",BH17)))</formula>
    </cfRule>
    <cfRule type="cellIs" dxfId="5863" priority="5862" operator="greaterThan">
      <formula>$O$17</formula>
    </cfRule>
    <cfRule type="cellIs" dxfId="5862" priority="5863" operator="equal">
      <formula>$O$17</formula>
    </cfRule>
    <cfRule type="cellIs" dxfId="5861" priority="5864" operator="lessThan">
      <formula>$O$17</formula>
    </cfRule>
  </conditionalFormatting>
  <conditionalFormatting sqref="BI17">
    <cfRule type="containsText" dxfId="5860" priority="5857" operator="containsText" text="Score">
      <formula>NOT(ISERROR(SEARCH("Score",BI17)))</formula>
    </cfRule>
    <cfRule type="cellIs" dxfId="5859" priority="5858" operator="greaterThan">
      <formula>$O$17</formula>
    </cfRule>
    <cfRule type="cellIs" dxfId="5858" priority="5859" operator="equal">
      <formula>$O$17</formula>
    </cfRule>
    <cfRule type="cellIs" dxfId="5857" priority="5860" operator="lessThan">
      <formula>$O$17</formula>
    </cfRule>
  </conditionalFormatting>
  <conditionalFormatting sqref="BJ17">
    <cfRule type="containsText" dxfId="5856" priority="5853" operator="containsText" text="Score">
      <formula>NOT(ISERROR(SEARCH("Score",BJ17)))</formula>
    </cfRule>
    <cfRule type="cellIs" dxfId="5855" priority="5854" operator="greaterThan">
      <formula>$O$17</formula>
    </cfRule>
    <cfRule type="cellIs" dxfId="5854" priority="5855" operator="equal">
      <formula>$O$17</formula>
    </cfRule>
    <cfRule type="cellIs" dxfId="5853" priority="5856" operator="lessThan">
      <formula>$O$17</formula>
    </cfRule>
  </conditionalFormatting>
  <conditionalFormatting sqref="BK17">
    <cfRule type="containsText" dxfId="5852" priority="5849" operator="containsText" text="Score">
      <formula>NOT(ISERROR(SEARCH("Score",BK17)))</formula>
    </cfRule>
    <cfRule type="cellIs" dxfId="5851" priority="5850" operator="greaterThan">
      <formula>$O$17</formula>
    </cfRule>
    <cfRule type="cellIs" dxfId="5850" priority="5851" operator="equal">
      <formula>$O$17</formula>
    </cfRule>
    <cfRule type="cellIs" dxfId="5849" priority="5852" operator="lessThan">
      <formula>$O$17</formula>
    </cfRule>
  </conditionalFormatting>
  <conditionalFormatting sqref="BL17">
    <cfRule type="containsText" dxfId="5848" priority="5845" operator="containsText" text="Score">
      <formula>NOT(ISERROR(SEARCH("Score",BL17)))</formula>
    </cfRule>
    <cfRule type="cellIs" dxfId="5847" priority="5846" operator="greaterThan">
      <formula>$O$17</formula>
    </cfRule>
    <cfRule type="cellIs" dxfId="5846" priority="5847" operator="equal">
      <formula>$O$17</formula>
    </cfRule>
    <cfRule type="cellIs" dxfId="5845" priority="5848" operator="lessThan">
      <formula>$O$17</formula>
    </cfRule>
  </conditionalFormatting>
  <conditionalFormatting sqref="BM17">
    <cfRule type="containsText" dxfId="5844" priority="5841" operator="containsText" text="Score">
      <formula>NOT(ISERROR(SEARCH("Score",BM17)))</formula>
    </cfRule>
    <cfRule type="cellIs" dxfId="5843" priority="5842" operator="greaterThan">
      <formula>$O$17</formula>
    </cfRule>
    <cfRule type="cellIs" dxfId="5842" priority="5843" operator="equal">
      <formula>$O$17</formula>
    </cfRule>
    <cfRule type="cellIs" dxfId="5841" priority="5844" operator="lessThan">
      <formula>$O$17</formula>
    </cfRule>
  </conditionalFormatting>
  <conditionalFormatting sqref="BN17">
    <cfRule type="containsText" dxfId="5840" priority="5837" operator="containsText" text="Score">
      <formula>NOT(ISERROR(SEARCH("Score",BN17)))</formula>
    </cfRule>
    <cfRule type="cellIs" dxfId="5839" priority="5838" operator="greaterThan">
      <formula>$O$17</formula>
    </cfRule>
    <cfRule type="cellIs" dxfId="5838" priority="5839" operator="equal">
      <formula>$O$17</formula>
    </cfRule>
    <cfRule type="cellIs" dxfId="5837" priority="5840" operator="lessThan">
      <formula>$O$17</formula>
    </cfRule>
  </conditionalFormatting>
  <conditionalFormatting sqref="BO17">
    <cfRule type="containsText" dxfId="5836" priority="5833" operator="containsText" text="Score">
      <formula>NOT(ISERROR(SEARCH("Score",BO17)))</formula>
    </cfRule>
    <cfRule type="cellIs" dxfId="5835" priority="5834" operator="greaterThan">
      <formula>$O$17</formula>
    </cfRule>
    <cfRule type="cellIs" dxfId="5834" priority="5835" operator="equal">
      <formula>$O$17</formula>
    </cfRule>
    <cfRule type="cellIs" dxfId="5833" priority="5836" operator="lessThan">
      <formula>$O$17</formula>
    </cfRule>
  </conditionalFormatting>
  <conditionalFormatting sqref="BP17">
    <cfRule type="containsText" dxfId="5832" priority="5829" operator="containsText" text="Score">
      <formula>NOT(ISERROR(SEARCH("Score",BP17)))</formula>
    </cfRule>
    <cfRule type="cellIs" dxfId="5831" priority="5830" operator="greaterThan">
      <formula>$O$17</formula>
    </cfRule>
    <cfRule type="cellIs" dxfId="5830" priority="5831" operator="equal">
      <formula>$O$17</formula>
    </cfRule>
    <cfRule type="cellIs" dxfId="5829" priority="5832" operator="lessThan">
      <formula>$O$17</formula>
    </cfRule>
  </conditionalFormatting>
  <conditionalFormatting sqref="BQ17">
    <cfRule type="containsText" dxfId="5828" priority="5825" operator="containsText" text="Score">
      <formula>NOT(ISERROR(SEARCH("Score",BQ17)))</formula>
    </cfRule>
    <cfRule type="cellIs" dxfId="5827" priority="5826" operator="greaterThan">
      <formula>$O$17</formula>
    </cfRule>
    <cfRule type="cellIs" dxfId="5826" priority="5827" operator="equal">
      <formula>$O$17</formula>
    </cfRule>
    <cfRule type="cellIs" dxfId="5825" priority="5828" operator="lessThan">
      <formula>$O$17</formula>
    </cfRule>
  </conditionalFormatting>
  <conditionalFormatting sqref="AL21">
    <cfRule type="containsText" dxfId="5824" priority="5821" operator="containsText" text="Score">
      <formula>NOT(ISERROR(SEARCH("Score",AL21)))</formula>
    </cfRule>
    <cfRule type="cellIs" dxfId="5823" priority="5822" operator="greaterThan">
      <formula>$O$21</formula>
    </cfRule>
    <cfRule type="cellIs" dxfId="5822" priority="5823" operator="equal">
      <formula>$O$21</formula>
    </cfRule>
    <cfRule type="cellIs" dxfId="5821" priority="5824" operator="lessThan">
      <formula>$O$21</formula>
    </cfRule>
  </conditionalFormatting>
  <conditionalFormatting sqref="AM21">
    <cfRule type="containsText" dxfId="5820" priority="5817" operator="containsText" text="Score">
      <formula>NOT(ISERROR(SEARCH("Score",AM21)))</formula>
    </cfRule>
    <cfRule type="cellIs" dxfId="5819" priority="5818" operator="greaterThan">
      <formula>$O$21</formula>
    </cfRule>
    <cfRule type="cellIs" dxfId="5818" priority="5819" operator="equal">
      <formula>$O$21</formula>
    </cfRule>
    <cfRule type="cellIs" dxfId="5817" priority="5820" operator="lessThan">
      <formula>$O$21</formula>
    </cfRule>
  </conditionalFormatting>
  <conditionalFormatting sqref="BR21">
    <cfRule type="containsText" dxfId="5816" priority="5813" operator="containsText" text="Score">
      <formula>NOT(ISERROR(SEARCH("Score",BR21)))</formula>
    </cfRule>
    <cfRule type="cellIs" dxfId="5815" priority="5814" operator="greaterThan">
      <formula>$O$21</formula>
    </cfRule>
    <cfRule type="cellIs" dxfId="5814" priority="5815" operator="equal">
      <formula>$O$21</formula>
    </cfRule>
    <cfRule type="cellIs" dxfId="5813" priority="5816" operator="lessThan">
      <formula>$O$21</formula>
    </cfRule>
  </conditionalFormatting>
  <conditionalFormatting sqref="AL25">
    <cfRule type="containsText" dxfId="5812" priority="5809" operator="containsText" text="Score">
      <formula>NOT(ISERROR(SEARCH("Score",AL25)))</formula>
    </cfRule>
    <cfRule type="cellIs" dxfId="5811" priority="5810" operator="greaterThan">
      <formula>$O$25</formula>
    </cfRule>
    <cfRule type="cellIs" dxfId="5810" priority="5811" operator="equal">
      <formula>$O$25</formula>
    </cfRule>
    <cfRule type="cellIs" dxfId="5809" priority="5812" operator="lessThan">
      <formula>$O$25</formula>
    </cfRule>
  </conditionalFormatting>
  <conditionalFormatting sqref="AL29">
    <cfRule type="containsText" dxfId="5808" priority="5805" operator="containsText" text="Score">
      <formula>NOT(ISERROR(SEARCH("Score",AL29)))</formula>
    </cfRule>
    <cfRule type="cellIs" dxfId="5807" priority="5806" operator="greaterThan">
      <formula>$O$29</formula>
    </cfRule>
    <cfRule type="cellIs" dxfId="5806" priority="5807" operator="equal">
      <formula>$O$29</formula>
    </cfRule>
    <cfRule type="cellIs" dxfId="5805" priority="5808" operator="lessThan">
      <formula>$O$29</formula>
    </cfRule>
  </conditionalFormatting>
  <conditionalFormatting sqref="AL33">
    <cfRule type="containsText" dxfId="5804" priority="5801" operator="containsText" text="Score">
      <formula>NOT(ISERROR(SEARCH("Score",AL33)))</formula>
    </cfRule>
    <cfRule type="cellIs" dxfId="5803" priority="5802" operator="greaterThan">
      <formula>$O$33</formula>
    </cfRule>
    <cfRule type="cellIs" dxfId="5802" priority="5803" operator="equal">
      <formula>$O$33</formula>
    </cfRule>
    <cfRule type="cellIs" dxfId="5801" priority="5804" operator="lessThan">
      <formula>$O$33</formula>
    </cfRule>
  </conditionalFormatting>
  <conditionalFormatting sqref="AL37">
    <cfRule type="containsText" dxfId="5800" priority="5797" operator="containsText" text="Score">
      <formula>NOT(ISERROR(SEARCH("Score",AL37)))</formula>
    </cfRule>
    <cfRule type="cellIs" dxfId="5799" priority="5798" operator="greaterThan">
      <formula>$O$37</formula>
    </cfRule>
    <cfRule type="cellIs" dxfId="5798" priority="5799" operator="equal">
      <formula>$O$37</formula>
    </cfRule>
    <cfRule type="cellIs" dxfId="5797" priority="5800" operator="lessThan">
      <formula>$O$37</formula>
    </cfRule>
  </conditionalFormatting>
  <conditionalFormatting sqref="AL41">
    <cfRule type="containsText" dxfId="5796" priority="5793" operator="containsText" text="Score">
      <formula>NOT(ISERROR(SEARCH("Score",AL41)))</formula>
    </cfRule>
    <cfRule type="cellIs" dxfId="5795" priority="5794" operator="greaterThan">
      <formula>$O$41</formula>
    </cfRule>
    <cfRule type="cellIs" dxfId="5794" priority="5795" operator="equal">
      <formula>$O$41</formula>
    </cfRule>
    <cfRule type="cellIs" dxfId="5793" priority="5796" operator="lessThan">
      <formula>$O$41</formula>
    </cfRule>
  </conditionalFormatting>
  <conditionalFormatting sqref="AL45">
    <cfRule type="containsText" dxfId="5792" priority="5789" operator="containsText" text="Score">
      <formula>NOT(ISERROR(SEARCH("Score",AL45)))</formula>
    </cfRule>
    <cfRule type="cellIs" dxfId="5791" priority="5790" operator="greaterThan">
      <formula>$O$45</formula>
    </cfRule>
    <cfRule type="cellIs" dxfId="5790" priority="5791" operator="equal">
      <formula>$O$45</formula>
    </cfRule>
    <cfRule type="cellIs" dxfId="5789" priority="5792" operator="lessThan">
      <formula>$O$45</formula>
    </cfRule>
  </conditionalFormatting>
  <conditionalFormatting sqref="AL49">
    <cfRule type="containsText" dxfId="5788" priority="5785" operator="containsText" text="Score">
      <formula>NOT(ISERROR(SEARCH("Score",AL49)))</formula>
    </cfRule>
    <cfRule type="cellIs" dxfId="5787" priority="5786" operator="greaterThan">
      <formula>$O$49</formula>
    </cfRule>
    <cfRule type="cellIs" dxfId="5786" priority="5787" operator="equal">
      <formula>$O$49</formula>
    </cfRule>
    <cfRule type="cellIs" dxfId="5785" priority="5788" operator="lessThan">
      <formula>$O$49</formula>
    </cfRule>
  </conditionalFormatting>
  <conditionalFormatting sqref="AL53">
    <cfRule type="containsText" dxfId="5784" priority="5781" operator="containsText" text="Score">
      <formula>NOT(ISERROR(SEARCH("Score",AL53)))</formula>
    </cfRule>
    <cfRule type="cellIs" dxfId="5783" priority="5782" operator="greaterThan">
      <formula>$O$53</formula>
    </cfRule>
    <cfRule type="cellIs" dxfId="5782" priority="5783" operator="equal">
      <formula>$O$53</formula>
    </cfRule>
    <cfRule type="cellIs" dxfId="5781" priority="5784" operator="lessThan">
      <formula>$O$53</formula>
    </cfRule>
  </conditionalFormatting>
  <conditionalFormatting sqref="AL57">
    <cfRule type="containsText" dxfId="5780" priority="5777" operator="containsText" text="Score">
      <formula>NOT(ISERROR(SEARCH("Score",AL57)))</formula>
    </cfRule>
    <cfRule type="cellIs" dxfId="5779" priority="5778" operator="greaterThan">
      <formula>$O$57</formula>
    </cfRule>
    <cfRule type="cellIs" dxfId="5778" priority="5779" operator="equal">
      <formula>$O$57</formula>
    </cfRule>
    <cfRule type="cellIs" dxfId="5777" priority="5780" operator="lessThan">
      <formula>$O$57</formula>
    </cfRule>
  </conditionalFormatting>
  <conditionalFormatting sqref="AL61">
    <cfRule type="containsText" dxfId="5776" priority="5773" operator="containsText" text="Score">
      <formula>NOT(ISERROR(SEARCH("Score",AL61)))</formula>
    </cfRule>
    <cfRule type="cellIs" dxfId="5775" priority="5774" operator="greaterThan">
      <formula>$O$61</formula>
    </cfRule>
    <cfRule type="cellIs" dxfId="5774" priority="5775" operator="equal">
      <formula>$O$61</formula>
    </cfRule>
    <cfRule type="cellIs" dxfId="5773" priority="5776" operator="lessThan">
      <formula>$O$61</formula>
    </cfRule>
  </conditionalFormatting>
  <conditionalFormatting sqref="AL65">
    <cfRule type="containsText" dxfId="5772" priority="5769" operator="containsText" text="Score">
      <formula>NOT(ISERROR(SEARCH("Score",AL65)))</formula>
    </cfRule>
    <cfRule type="cellIs" dxfId="5771" priority="5770" operator="greaterThan">
      <formula>$O$65</formula>
    </cfRule>
    <cfRule type="cellIs" dxfId="5770" priority="5771" operator="equal">
      <formula>$O$65</formula>
    </cfRule>
    <cfRule type="cellIs" dxfId="5769" priority="5772" operator="lessThan">
      <formula>$O$65</formula>
    </cfRule>
  </conditionalFormatting>
  <conditionalFormatting sqref="AL69">
    <cfRule type="containsText" dxfId="5768" priority="5765" operator="containsText" text="Score">
      <formula>NOT(ISERROR(SEARCH("Score",AL69)))</formula>
    </cfRule>
    <cfRule type="cellIs" dxfId="5767" priority="5766" operator="greaterThan">
      <formula>$O$69</formula>
    </cfRule>
    <cfRule type="cellIs" dxfId="5766" priority="5767" operator="equal">
      <formula>$O$69</formula>
    </cfRule>
    <cfRule type="cellIs" dxfId="5765" priority="5768" operator="lessThan">
      <formula>$O$69</formula>
    </cfRule>
  </conditionalFormatting>
  <conditionalFormatting sqref="AL73">
    <cfRule type="containsText" dxfId="5764" priority="5761" operator="containsText" text="Score">
      <formula>NOT(ISERROR(SEARCH("Score",AL73)))</formula>
    </cfRule>
    <cfRule type="cellIs" dxfId="5763" priority="5762" operator="greaterThan">
      <formula>$O$73</formula>
    </cfRule>
    <cfRule type="cellIs" dxfId="5762" priority="5763" operator="equal">
      <formula>$O$73</formula>
    </cfRule>
    <cfRule type="cellIs" dxfId="5761" priority="5764" operator="lessThan">
      <formula>$O$73</formula>
    </cfRule>
  </conditionalFormatting>
  <conditionalFormatting sqref="AL80">
    <cfRule type="containsText" dxfId="5760" priority="5757" operator="containsText" text="Score">
      <formula>NOT(ISERROR(SEARCH("Score",AL80)))</formula>
    </cfRule>
    <cfRule type="cellIs" dxfId="5759" priority="5758" operator="greaterThan">
      <formula>$O$80</formula>
    </cfRule>
    <cfRule type="cellIs" dxfId="5758" priority="5759" operator="equal">
      <formula>$O$80</formula>
    </cfRule>
    <cfRule type="cellIs" dxfId="5757" priority="5760" operator="lessThan">
      <formula>$O$80</formula>
    </cfRule>
  </conditionalFormatting>
  <conditionalFormatting sqref="AL84">
    <cfRule type="containsText" dxfId="5756" priority="5753" operator="containsText" text="Score">
      <formula>NOT(ISERROR(SEARCH("Score",AL84)))</formula>
    </cfRule>
    <cfRule type="cellIs" dxfId="5755" priority="5754" operator="greaterThan">
      <formula>$O$84</formula>
    </cfRule>
    <cfRule type="cellIs" dxfId="5754" priority="5755" operator="equal">
      <formula>$O$84</formula>
    </cfRule>
    <cfRule type="cellIs" dxfId="5753" priority="5756" operator="lessThan">
      <formula>$O$84</formula>
    </cfRule>
  </conditionalFormatting>
  <conditionalFormatting sqref="AL88">
    <cfRule type="containsText" dxfId="5752" priority="5749" operator="containsText" text="Score">
      <formula>NOT(ISERROR(SEARCH("Score",AL88)))</formula>
    </cfRule>
    <cfRule type="cellIs" dxfId="5751" priority="5750" operator="greaterThan">
      <formula>$O$88</formula>
    </cfRule>
    <cfRule type="cellIs" dxfId="5750" priority="5751" operator="equal">
      <formula>$O$88</formula>
    </cfRule>
    <cfRule type="cellIs" dxfId="5749" priority="5752" operator="lessThan">
      <formula>$O$88</formula>
    </cfRule>
  </conditionalFormatting>
  <conditionalFormatting sqref="AL92">
    <cfRule type="containsText" dxfId="5748" priority="5745" operator="containsText" text="Score">
      <formula>NOT(ISERROR(SEARCH("Score",AL92)))</formula>
    </cfRule>
    <cfRule type="cellIs" dxfId="5747" priority="5746" operator="greaterThan">
      <formula>$O$92</formula>
    </cfRule>
    <cfRule type="cellIs" dxfId="5746" priority="5747" operator="equal">
      <formula>$O$92</formula>
    </cfRule>
    <cfRule type="cellIs" dxfId="5745" priority="5748" operator="lessThan">
      <formula>$O$92</formula>
    </cfRule>
  </conditionalFormatting>
  <conditionalFormatting sqref="AL96">
    <cfRule type="containsText" dxfId="5744" priority="5741" operator="containsText" text="Score">
      <formula>NOT(ISERROR(SEARCH("Score",AL96)))</formula>
    </cfRule>
    <cfRule type="cellIs" dxfId="5743" priority="5742" operator="greaterThan">
      <formula>$O$96</formula>
    </cfRule>
    <cfRule type="cellIs" dxfId="5742" priority="5743" operator="equal">
      <formula>$O$96</formula>
    </cfRule>
    <cfRule type="cellIs" dxfId="5741" priority="5744" operator="lessThan">
      <formula>$O$96</formula>
    </cfRule>
  </conditionalFormatting>
  <conditionalFormatting sqref="AL100">
    <cfRule type="containsText" dxfId="5740" priority="5737" operator="containsText" text="Score">
      <formula>NOT(ISERROR(SEARCH("Score",AL100)))</formula>
    </cfRule>
    <cfRule type="cellIs" dxfId="5739" priority="5738" operator="greaterThan">
      <formula>$O$100</formula>
    </cfRule>
    <cfRule type="cellIs" dxfId="5738" priority="5739" operator="equal">
      <formula>$O$100</formula>
    </cfRule>
    <cfRule type="cellIs" dxfId="5737" priority="5740" operator="lessThan">
      <formula>$O$100</formula>
    </cfRule>
  </conditionalFormatting>
  <conditionalFormatting sqref="AL104">
    <cfRule type="containsText" dxfId="5736" priority="5733" operator="containsText" text="Score">
      <formula>NOT(ISERROR(SEARCH("Score",AL104)))</formula>
    </cfRule>
    <cfRule type="cellIs" dxfId="5735" priority="5734" operator="greaterThan">
      <formula>$O$104</formula>
    </cfRule>
    <cfRule type="cellIs" dxfId="5734" priority="5735" operator="equal">
      <formula>$O$104</formula>
    </cfRule>
    <cfRule type="cellIs" dxfId="5733" priority="5736" operator="lessThan">
      <formula>$O$104</formula>
    </cfRule>
  </conditionalFormatting>
  <conditionalFormatting sqref="AL108">
    <cfRule type="containsText" dxfId="5732" priority="5729" operator="containsText" text="Score">
      <formula>NOT(ISERROR(SEARCH("Score",AL108)))</formula>
    </cfRule>
    <cfRule type="cellIs" dxfId="5731" priority="5730" operator="greaterThan">
      <formula>$O$108</formula>
    </cfRule>
    <cfRule type="cellIs" dxfId="5730" priority="5731" operator="equal">
      <formula>$O$108</formula>
    </cfRule>
    <cfRule type="cellIs" dxfId="5729" priority="5732" operator="lessThan">
      <formula>$O$108</formula>
    </cfRule>
  </conditionalFormatting>
  <conditionalFormatting sqref="AL112">
    <cfRule type="containsText" dxfId="5728" priority="5725" operator="containsText" text="Score">
      <formula>NOT(ISERROR(SEARCH("Score",AL112)))</formula>
    </cfRule>
    <cfRule type="cellIs" dxfId="5727" priority="5726" operator="greaterThan">
      <formula>$O$112</formula>
    </cfRule>
    <cfRule type="cellIs" dxfId="5726" priority="5727" operator="equal">
      <formula>$O$112</formula>
    </cfRule>
    <cfRule type="cellIs" dxfId="5725" priority="5728" operator="lessThan">
      <formula>$O$112</formula>
    </cfRule>
  </conditionalFormatting>
  <conditionalFormatting sqref="AL116">
    <cfRule type="containsText" dxfId="5724" priority="5721" operator="containsText" text="Score">
      <formula>NOT(ISERROR(SEARCH("Score",AL116)))</formula>
    </cfRule>
    <cfRule type="cellIs" dxfId="5723" priority="5722" operator="greaterThan">
      <formula>$O$116</formula>
    </cfRule>
    <cfRule type="cellIs" dxfId="5722" priority="5723" operator="equal">
      <formula>$O$116</formula>
    </cfRule>
    <cfRule type="cellIs" dxfId="5721" priority="5724" operator="lessThan">
      <formula>$O$116</formula>
    </cfRule>
  </conditionalFormatting>
  <conditionalFormatting sqref="AL120">
    <cfRule type="containsText" dxfId="5720" priority="5717" operator="containsText" text="Score">
      <formula>NOT(ISERROR(SEARCH("Score",AL120)))</formula>
    </cfRule>
    <cfRule type="cellIs" dxfId="5719" priority="5718" operator="greaterThan">
      <formula>$O$120</formula>
    </cfRule>
    <cfRule type="cellIs" dxfId="5718" priority="5719" operator="equal">
      <formula>$O$120</formula>
    </cfRule>
    <cfRule type="cellIs" dxfId="5717" priority="5720" operator="lessThan">
      <formula>$O$120</formula>
    </cfRule>
  </conditionalFormatting>
  <conditionalFormatting sqref="AL124">
    <cfRule type="containsText" dxfId="5716" priority="5713" operator="containsText" text="Score">
      <formula>NOT(ISERROR(SEARCH("Score",AL124)))</formula>
    </cfRule>
    <cfRule type="cellIs" dxfId="5715" priority="5714" operator="greaterThan">
      <formula>$O$124</formula>
    </cfRule>
    <cfRule type="cellIs" dxfId="5714" priority="5715" operator="equal">
      <formula>$O$124</formula>
    </cfRule>
    <cfRule type="cellIs" dxfId="5713" priority="5716" operator="lessThan">
      <formula>$O$124</formula>
    </cfRule>
  </conditionalFormatting>
  <conditionalFormatting sqref="AL128">
    <cfRule type="containsText" dxfId="5712" priority="5709" operator="containsText" text="Score">
      <formula>NOT(ISERROR(SEARCH("Score",AL128)))</formula>
    </cfRule>
    <cfRule type="cellIs" dxfId="5711" priority="5710" operator="greaterThan">
      <formula>$O$128</formula>
    </cfRule>
    <cfRule type="cellIs" dxfId="5710" priority="5711" operator="equal">
      <formula>$O$128</formula>
    </cfRule>
    <cfRule type="cellIs" dxfId="5709" priority="5712" operator="lessThan">
      <formula>$O$128</formula>
    </cfRule>
  </conditionalFormatting>
  <conditionalFormatting sqref="AL132">
    <cfRule type="containsText" dxfId="5708" priority="5705" operator="containsText" text="Score">
      <formula>NOT(ISERROR(SEARCH("Score",AL132)))</formula>
    </cfRule>
    <cfRule type="cellIs" dxfId="5707" priority="5706" operator="greaterThan">
      <formula>$O$132</formula>
    </cfRule>
    <cfRule type="cellIs" dxfId="5706" priority="5707" operator="equal">
      <formula>$O$132</formula>
    </cfRule>
    <cfRule type="cellIs" dxfId="5705" priority="5708" operator="lessThan">
      <formula>$O$132</formula>
    </cfRule>
  </conditionalFormatting>
  <conditionalFormatting sqref="AL136">
    <cfRule type="containsText" dxfId="5704" priority="5701" operator="containsText" text="Score">
      <formula>NOT(ISERROR(SEARCH("Score",AL136)))</formula>
    </cfRule>
    <cfRule type="cellIs" dxfId="5703" priority="5702" operator="greaterThan">
      <formula>$O$136</formula>
    </cfRule>
    <cfRule type="cellIs" dxfId="5702" priority="5703" operator="equal">
      <formula>$O$136</formula>
    </cfRule>
    <cfRule type="cellIs" dxfId="5701" priority="5704" operator="lessThan">
      <formula>$O$136</formula>
    </cfRule>
  </conditionalFormatting>
  <conditionalFormatting sqref="AL144:BR144 AL148:BR148 AL152:BR152 AL156:BR156 AL160:BR160 AL164:BR164 AL168:BR168 AL172:BR172 AL176:BR176 AL180:BR180 AL184:BR184 AL188:BR188 AL192:BR192 AL196:BR196 AL200:BR200">
    <cfRule type="cellIs" dxfId="5700" priority="5700" operator="greaterThan">
      <formula>0.05</formula>
    </cfRule>
  </conditionalFormatting>
  <conditionalFormatting sqref="O155:P155">
    <cfRule type="cellIs" dxfId="5699" priority="5697" operator="between">
      <formula>1</formula>
      <formula>700</formula>
    </cfRule>
    <cfRule type="cellIs" dxfId="5698" priority="5699" operator="between">
      <formula>1</formula>
      <formula>700</formula>
    </cfRule>
  </conditionalFormatting>
  <conditionalFormatting sqref="K143:P143 K147:P147 K151:P151 K155:N155 K163:P163 K159:P159 K167:P167 K171:P171 K175:P175 K179:P179 K183:P183 K187:P187 K191:P191 K195:P195 K199:P199">
    <cfRule type="cellIs" dxfId="5697" priority="5698" operator="between">
      <formula>1</formula>
      <formula>700</formula>
    </cfRule>
  </conditionalFormatting>
  <conditionalFormatting sqref="AF144:AJ144 AF148:AJ148 AF152:AJ152 AF156:AJ156 AF160:AJ160 AF164:AJ164 AF168:AJ168 AF172:AJ172 AF176:AJ176 AF180:AJ180 AF184:AJ184 AF188:AJ188 AF192:AJ192 AF196:AJ196 AF200:AJ200">
    <cfRule type="cellIs" dxfId="5696" priority="5696" operator="greaterThan">
      <formula>0.05</formula>
    </cfRule>
  </conditionalFormatting>
  <conditionalFormatting sqref="U143 U151 U159 U167 U175 U183 U191 U199 U147 U155 U163 U171 U179 U187 U195">
    <cfRule type="cellIs" dxfId="5695" priority="5695" operator="between">
      <formula>0.05</formula>
      <formula>700</formula>
    </cfRule>
  </conditionalFormatting>
  <conditionalFormatting sqref="U144 U152 U160 U168 U176 U184 U192 U200 U148 U156 U164 U172 U180 U188 U196">
    <cfRule type="cellIs" dxfId="5694" priority="5694" operator="equal">
      <formula>1</formula>
    </cfRule>
  </conditionalFormatting>
  <conditionalFormatting sqref="T143:T144 T151:T152 T159:T160 T167:T168 T175:T176 T183:T184 T191:T192 T199:T200 T145:U145 T153:U153 T161:U161 T169:U169 T177:U177 T185:U185 T193:U193 T201:U201 V143:V145 V151:V153 V159:V161 V167:V169 V175:V177 V183:V185 V191:V193 V199:V201 T150:V150 T158:V158 T166:V166 T174:V174 T182:V182 T190:V190 T198:V198 T147:T148 T155:T156 T163:T164 T171:T172 T179:T180 T187:T188 T195:T196 T149:U149 T157:U157 T165:U165 T173:U173 T181:U181 T189:U189 T197:U197 V147:V149 V155:V157 V163:V165 V171:V173 V179:V181 V187:V189 V195:V197 T146:V146 T154:V154 T162:V162 T170:V170 T178:V178 T186:V186 T194:V194 T142:V142">
    <cfRule type="cellIs" dxfId="5693" priority="5693" operator="equal">
      <formula>1</formula>
    </cfRule>
  </conditionalFormatting>
  <conditionalFormatting sqref="I144 I148 I152 I156 I160 I164 I168 I172 I176 I180 I184 I188 I192 I196 I200">
    <cfRule type="cellIs" dxfId="5692" priority="5692" operator="between">
      <formula>0.05</formula>
      <formula>100</formula>
    </cfRule>
  </conditionalFormatting>
  <conditionalFormatting sqref="K144:O144 K148:O148 K152:O152 K156:O156 K160:O160 K164:O164 K168:O168 K172:O172 K176:O176 K180:O180 K184:O184 K188:O188 K192:O192 K196:O196 K200:O200">
    <cfRule type="cellIs" dxfId="5691" priority="5691" operator="between">
      <formula>0.05</formula>
      <formula>100</formula>
    </cfRule>
  </conditionalFormatting>
  <conditionalFormatting sqref="AF144 AF148 AF152 AF156 AF160 AF164 AF168 AF172 AF176 AF180 AF184 AF188 AF192 AF196 AF200">
    <cfRule type="containsText" dxfId="5690" priority="5690" operator="containsText" text="ABP">
      <formula>NOT(ISERROR(SEARCH("ABP",AF144)))</formula>
    </cfRule>
  </conditionalFormatting>
  <conditionalFormatting sqref="AG144:AI144 AG148:AI148 AG152:AI152 AG156:AI156 AG160:AI160 AG164:AI164 AG168:AI168 AG172:AI172 AG176:AI176 AG180:AI180 AG184:AI184 AG188:AI188 AG192:AI192 AG196:AI196 AG200:AI200">
    <cfRule type="containsText" dxfId="5689" priority="5689" operator="containsText" text="ABP">
      <formula>NOT(ISERROR(SEARCH("ABP",AG144)))</formula>
    </cfRule>
  </conditionalFormatting>
  <conditionalFormatting sqref="AJ144 AJ148 AJ152 AJ156 AJ160 AJ164 AJ168 AJ172 AJ176 AJ180 AJ184 AJ188 AJ192 AJ196 AJ200">
    <cfRule type="containsText" dxfId="5688" priority="5688" operator="containsText" text="ABP">
      <formula>NOT(ISERROR(SEARCH("ABP",AJ144)))</formula>
    </cfRule>
  </conditionalFormatting>
  <conditionalFormatting sqref="AL144 AL148 AL152 AL156 AL160 AL164 AL168 AL172 AL176 AL180 AL184 AL188 AL192 AL196 AL200">
    <cfRule type="containsText" dxfId="5687" priority="5687" operator="containsText" text="ABP">
      <formula>NOT(ISERROR(SEARCH("ABP",AL144)))</formula>
    </cfRule>
  </conditionalFormatting>
  <conditionalFormatting sqref="AM144:BQ144 AM148:BQ148 AM152:BQ152 AM156:BQ156 AM160:BQ160 AM164:BQ164 AM168:BQ168 AM172:BQ172 AM176:BQ176 AM180:BQ180 AM184:BQ184 AM188:BQ188 AM192:BQ192 AM196:BQ196 AM200:BQ200">
    <cfRule type="containsText" dxfId="5686" priority="5686" operator="containsText" text="ABP">
      <formula>NOT(ISERROR(SEARCH("ABP",AM144)))</formula>
    </cfRule>
  </conditionalFormatting>
  <conditionalFormatting sqref="BR144 BR148 BR152 BR156 BR160 BR164 BR168 BR172 BR176 BR180 BR184 BR188 BR192 BR196 BR200">
    <cfRule type="containsText" dxfId="5685" priority="5685" operator="containsText" text="ABP">
      <formula>NOT(ISERROR(SEARCH("ABP",BR144)))</formula>
    </cfRule>
  </conditionalFormatting>
  <conditionalFormatting sqref="AL143">
    <cfRule type="containsText" dxfId="5684" priority="5681" operator="containsText" text="Score">
      <formula>NOT(ISERROR(SEARCH("Score",AL143)))</formula>
    </cfRule>
    <cfRule type="cellIs" dxfId="5683" priority="5682" operator="greaterThan">
      <formula>$O$80</formula>
    </cfRule>
    <cfRule type="cellIs" dxfId="5682" priority="5683" operator="equal">
      <formula>$O$80</formula>
    </cfRule>
    <cfRule type="cellIs" dxfId="5681" priority="5684" operator="lessThan">
      <formula>$O$80</formula>
    </cfRule>
  </conditionalFormatting>
  <conditionalFormatting sqref="AL147">
    <cfRule type="containsText" dxfId="5680" priority="5677" operator="containsText" text="Score">
      <formula>NOT(ISERROR(SEARCH("Score",AL147)))</formula>
    </cfRule>
    <cfRule type="cellIs" dxfId="5679" priority="5678" operator="greaterThan">
      <formula>$O$84</formula>
    </cfRule>
    <cfRule type="cellIs" dxfId="5678" priority="5679" operator="equal">
      <formula>$O$84</formula>
    </cfRule>
    <cfRule type="cellIs" dxfId="5677" priority="5680" operator="lessThan">
      <formula>$O$84</formula>
    </cfRule>
  </conditionalFormatting>
  <conditionalFormatting sqref="AL151">
    <cfRule type="containsText" dxfId="5676" priority="5673" operator="containsText" text="Score">
      <formula>NOT(ISERROR(SEARCH("Score",AL151)))</formula>
    </cfRule>
    <cfRule type="cellIs" dxfId="5675" priority="5674" operator="greaterThan">
      <formula>$O$88</formula>
    </cfRule>
    <cfRule type="cellIs" dxfId="5674" priority="5675" operator="equal">
      <formula>$O$88</formula>
    </cfRule>
    <cfRule type="cellIs" dxfId="5673" priority="5676" operator="lessThan">
      <formula>$O$88</formula>
    </cfRule>
  </conditionalFormatting>
  <conditionalFormatting sqref="AL155">
    <cfRule type="containsText" dxfId="5672" priority="5669" operator="containsText" text="Score">
      <formula>NOT(ISERROR(SEARCH("Score",AL155)))</formula>
    </cfRule>
    <cfRule type="cellIs" dxfId="5671" priority="5670" operator="greaterThan">
      <formula>$O$92</formula>
    </cfRule>
    <cfRule type="cellIs" dxfId="5670" priority="5671" operator="equal">
      <formula>$O$92</formula>
    </cfRule>
    <cfRule type="cellIs" dxfId="5669" priority="5672" operator="lessThan">
      <formula>$O$92</formula>
    </cfRule>
  </conditionalFormatting>
  <conditionalFormatting sqref="AL159">
    <cfRule type="containsText" dxfId="5668" priority="5665" operator="containsText" text="Score">
      <formula>NOT(ISERROR(SEARCH("Score",AL159)))</formula>
    </cfRule>
    <cfRule type="cellIs" dxfId="5667" priority="5666" operator="greaterThan">
      <formula>$O$96</formula>
    </cfRule>
    <cfRule type="cellIs" dxfId="5666" priority="5667" operator="equal">
      <formula>$O$96</formula>
    </cfRule>
    <cfRule type="cellIs" dxfId="5665" priority="5668" operator="lessThan">
      <formula>$O$96</formula>
    </cfRule>
  </conditionalFormatting>
  <conditionalFormatting sqref="AL163">
    <cfRule type="containsText" dxfId="5664" priority="5661" operator="containsText" text="Score">
      <formula>NOT(ISERROR(SEARCH("Score",AL163)))</formula>
    </cfRule>
    <cfRule type="cellIs" dxfId="5663" priority="5662" operator="greaterThan">
      <formula>$O$100</formula>
    </cfRule>
    <cfRule type="cellIs" dxfId="5662" priority="5663" operator="equal">
      <formula>$O$100</formula>
    </cfRule>
    <cfRule type="cellIs" dxfId="5661" priority="5664" operator="lessThan">
      <formula>$O$100</formula>
    </cfRule>
  </conditionalFormatting>
  <conditionalFormatting sqref="AL167">
    <cfRule type="containsText" dxfId="5660" priority="5657" operator="containsText" text="Score">
      <formula>NOT(ISERROR(SEARCH("Score",AL167)))</formula>
    </cfRule>
    <cfRule type="cellIs" dxfId="5659" priority="5658" operator="greaterThan">
      <formula>$O$104</formula>
    </cfRule>
    <cfRule type="cellIs" dxfId="5658" priority="5659" operator="equal">
      <formula>$O$104</formula>
    </cfRule>
    <cfRule type="cellIs" dxfId="5657" priority="5660" operator="lessThan">
      <formula>$O$104</formula>
    </cfRule>
  </conditionalFormatting>
  <conditionalFormatting sqref="AL171">
    <cfRule type="containsText" dxfId="5656" priority="5653" operator="containsText" text="Score">
      <formula>NOT(ISERROR(SEARCH("Score",AL171)))</formula>
    </cfRule>
    <cfRule type="cellIs" dxfId="5655" priority="5654" operator="greaterThan">
      <formula>$O$108</formula>
    </cfRule>
    <cfRule type="cellIs" dxfId="5654" priority="5655" operator="equal">
      <formula>$O$108</formula>
    </cfRule>
    <cfRule type="cellIs" dxfId="5653" priority="5656" operator="lessThan">
      <formula>$O$108</formula>
    </cfRule>
  </conditionalFormatting>
  <conditionalFormatting sqref="AL175">
    <cfRule type="containsText" dxfId="5652" priority="5649" operator="containsText" text="Score">
      <formula>NOT(ISERROR(SEARCH("Score",AL175)))</formula>
    </cfRule>
    <cfRule type="cellIs" dxfId="5651" priority="5650" operator="greaterThan">
      <formula>$O$112</formula>
    </cfRule>
    <cfRule type="cellIs" dxfId="5650" priority="5651" operator="equal">
      <formula>$O$112</formula>
    </cfRule>
    <cfRule type="cellIs" dxfId="5649" priority="5652" operator="lessThan">
      <formula>$O$112</formula>
    </cfRule>
  </conditionalFormatting>
  <conditionalFormatting sqref="AL179">
    <cfRule type="containsText" dxfId="5648" priority="5645" operator="containsText" text="Score">
      <formula>NOT(ISERROR(SEARCH("Score",AL179)))</formula>
    </cfRule>
    <cfRule type="cellIs" dxfId="5647" priority="5646" operator="greaterThan">
      <formula>$O$116</formula>
    </cfRule>
    <cfRule type="cellIs" dxfId="5646" priority="5647" operator="equal">
      <formula>$O$116</formula>
    </cfRule>
    <cfRule type="cellIs" dxfId="5645" priority="5648" operator="lessThan">
      <formula>$O$116</formula>
    </cfRule>
  </conditionalFormatting>
  <conditionalFormatting sqref="AL183">
    <cfRule type="containsText" dxfId="5644" priority="5641" operator="containsText" text="Score">
      <formula>NOT(ISERROR(SEARCH("Score",AL183)))</formula>
    </cfRule>
    <cfRule type="cellIs" dxfId="5643" priority="5642" operator="greaterThan">
      <formula>$O$120</formula>
    </cfRule>
    <cfRule type="cellIs" dxfId="5642" priority="5643" operator="equal">
      <formula>$O$120</formula>
    </cfRule>
    <cfRule type="cellIs" dxfId="5641" priority="5644" operator="lessThan">
      <formula>$O$120</formula>
    </cfRule>
  </conditionalFormatting>
  <conditionalFormatting sqref="AL187">
    <cfRule type="containsText" dxfId="5640" priority="5637" operator="containsText" text="Score">
      <formula>NOT(ISERROR(SEARCH("Score",AL187)))</formula>
    </cfRule>
    <cfRule type="cellIs" dxfId="5639" priority="5638" operator="greaterThan">
      <formula>$O$124</formula>
    </cfRule>
    <cfRule type="cellIs" dxfId="5638" priority="5639" operator="equal">
      <formula>$O$124</formula>
    </cfRule>
    <cfRule type="cellIs" dxfId="5637" priority="5640" operator="lessThan">
      <formula>$O$124</formula>
    </cfRule>
  </conditionalFormatting>
  <conditionalFormatting sqref="AL191">
    <cfRule type="containsText" dxfId="5636" priority="5633" operator="containsText" text="Score">
      <formula>NOT(ISERROR(SEARCH("Score",AL191)))</formula>
    </cfRule>
    <cfRule type="cellIs" dxfId="5635" priority="5634" operator="greaterThan">
      <formula>$O$128</formula>
    </cfRule>
    <cfRule type="cellIs" dxfId="5634" priority="5635" operator="equal">
      <formula>$O$128</formula>
    </cfRule>
    <cfRule type="cellIs" dxfId="5633" priority="5636" operator="lessThan">
      <formula>$O$128</formula>
    </cfRule>
  </conditionalFormatting>
  <conditionalFormatting sqref="AL195">
    <cfRule type="containsText" dxfId="5632" priority="5629" operator="containsText" text="Score">
      <formula>NOT(ISERROR(SEARCH("Score",AL195)))</formula>
    </cfRule>
    <cfRule type="cellIs" dxfId="5631" priority="5630" operator="greaterThan">
      <formula>$O$132</formula>
    </cfRule>
    <cfRule type="cellIs" dxfId="5630" priority="5631" operator="equal">
      <formula>$O$132</formula>
    </cfRule>
    <cfRule type="cellIs" dxfId="5629" priority="5632" operator="lessThan">
      <formula>$O$132</formula>
    </cfRule>
  </conditionalFormatting>
  <conditionalFormatting sqref="AL199">
    <cfRule type="containsText" dxfId="5628" priority="5625" operator="containsText" text="Score">
      <formula>NOT(ISERROR(SEARCH("Score",AL199)))</formula>
    </cfRule>
    <cfRule type="cellIs" dxfId="5627" priority="5626" operator="greaterThan">
      <formula>$O$136</formula>
    </cfRule>
    <cfRule type="cellIs" dxfId="5626" priority="5627" operator="equal">
      <formula>$O$136</formula>
    </cfRule>
    <cfRule type="cellIs" dxfId="5625" priority="5628" operator="lessThan">
      <formula>$O$136</formula>
    </cfRule>
  </conditionalFormatting>
  <conditionalFormatting sqref="AM25">
    <cfRule type="containsText" dxfId="5624" priority="5621" operator="containsText" text="Score">
      <formula>NOT(ISERROR(SEARCH("Score",AM25)))</formula>
    </cfRule>
    <cfRule type="cellIs" dxfId="5623" priority="5622" operator="greaterThan">
      <formula>$O$25</formula>
    </cfRule>
    <cfRule type="cellIs" dxfId="5622" priority="5623" operator="equal">
      <formula>$O$25</formula>
    </cfRule>
    <cfRule type="cellIs" dxfId="5621" priority="5624" operator="lessThan">
      <formula>$O$25</formula>
    </cfRule>
  </conditionalFormatting>
  <conditionalFormatting sqref="AM29">
    <cfRule type="containsText" dxfId="5620" priority="5617" operator="containsText" text="Score">
      <formula>NOT(ISERROR(SEARCH("Score",AM29)))</formula>
    </cfRule>
    <cfRule type="cellIs" dxfId="5619" priority="5618" operator="greaterThan">
      <formula>$O$29</formula>
    </cfRule>
    <cfRule type="cellIs" dxfId="5618" priority="5619" operator="equal">
      <formula>$O$29</formula>
    </cfRule>
    <cfRule type="cellIs" dxfId="5617" priority="5620" operator="lessThan">
      <formula>$O$29</formula>
    </cfRule>
  </conditionalFormatting>
  <conditionalFormatting sqref="AM33">
    <cfRule type="containsText" dxfId="5616" priority="5613" operator="containsText" text="Score">
      <formula>NOT(ISERROR(SEARCH("Score",AM33)))</formula>
    </cfRule>
    <cfRule type="cellIs" dxfId="5615" priority="5614" operator="greaterThan">
      <formula>$O$33</formula>
    </cfRule>
    <cfRule type="cellIs" dxfId="5614" priority="5615" operator="equal">
      <formula>$O$33</formula>
    </cfRule>
    <cfRule type="cellIs" dxfId="5613" priority="5616" operator="lessThan">
      <formula>$O$33</formula>
    </cfRule>
  </conditionalFormatting>
  <conditionalFormatting sqref="AM37">
    <cfRule type="containsText" dxfId="5612" priority="5609" operator="containsText" text="Score">
      <formula>NOT(ISERROR(SEARCH("Score",AM37)))</formula>
    </cfRule>
    <cfRule type="cellIs" dxfId="5611" priority="5610" operator="greaterThan">
      <formula>$O$37</formula>
    </cfRule>
    <cfRule type="cellIs" dxfId="5610" priority="5611" operator="equal">
      <formula>$O$37</formula>
    </cfRule>
    <cfRule type="cellIs" dxfId="5609" priority="5612" operator="lessThan">
      <formula>$O$37</formula>
    </cfRule>
  </conditionalFormatting>
  <conditionalFormatting sqref="AM41">
    <cfRule type="containsText" dxfId="5608" priority="5605" operator="containsText" text="Score">
      <formula>NOT(ISERROR(SEARCH("Score",AM41)))</formula>
    </cfRule>
    <cfRule type="cellIs" dxfId="5607" priority="5606" operator="greaterThan">
      <formula>$O$41</formula>
    </cfRule>
    <cfRule type="cellIs" dxfId="5606" priority="5607" operator="equal">
      <formula>$O$41</formula>
    </cfRule>
    <cfRule type="cellIs" dxfId="5605" priority="5608" operator="lessThan">
      <formula>$O$41</formula>
    </cfRule>
  </conditionalFormatting>
  <conditionalFormatting sqref="AM45">
    <cfRule type="containsText" dxfId="5604" priority="5601" operator="containsText" text="Score">
      <formula>NOT(ISERROR(SEARCH("Score",AM45)))</formula>
    </cfRule>
    <cfRule type="cellIs" dxfId="5603" priority="5602" operator="greaterThan">
      <formula>$O$45</formula>
    </cfRule>
    <cfRule type="cellIs" dxfId="5602" priority="5603" operator="equal">
      <formula>$O$45</formula>
    </cfRule>
    <cfRule type="cellIs" dxfId="5601" priority="5604" operator="lessThan">
      <formula>$O$45</formula>
    </cfRule>
  </conditionalFormatting>
  <conditionalFormatting sqref="AM49">
    <cfRule type="containsText" dxfId="5600" priority="5597" operator="containsText" text="Score">
      <formula>NOT(ISERROR(SEARCH("Score",AM49)))</formula>
    </cfRule>
    <cfRule type="cellIs" dxfId="5599" priority="5598" operator="greaterThan">
      <formula>$O$49</formula>
    </cfRule>
    <cfRule type="cellIs" dxfId="5598" priority="5599" operator="equal">
      <formula>$O$49</formula>
    </cfRule>
    <cfRule type="cellIs" dxfId="5597" priority="5600" operator="lessThan">
      <formula>$O$49</formula>
    </cfRule>
  </conditionalFormatting>
  <conditionalFormatting sqref="AM53">
    <cfRule type="containsText" dxfId="5596" priority="5593" operator="containsText" text="Score">
      <formula>NOT(ISERROR(SEARCH("Score",AM53)))</formula>
    </cfRule>
    <cfRule type="cellIs" dxfId="5595" priority="5594" operator="greaterThan">
      <formula>$O$53</formula>
    </cfRule>
    <cfRule type="cellIs" dxfId="5594" priority="5595" operator="equal">
      <formula>$O$53</formula>
    </cfRule>
    <cfRule type="cellIs" dxfId="5593" priority="5596" operator="lessThan">
      <formula>$O$53</formula>
    </cfRule>
  </conditionalFormatting>
  <conditionalFormatting sqref="AM57">
    <cfRule type="containsText" dxfId="5592" priority="5589" operator="containsText" text="Score">
      <formula>NOT(ISERROR(SEARCH("Score",AM57)))</formula>
    </cfRule>
    <cfRule type="cellIs" dxfId="5591" priority="5590" operator="greaterThan">
      <formula>$O$57</formula>
    </cfRule>
    <cfRule type="cellIs" dxfId="5590" priority="5591" operator="equal">
      <formula>$O$57</formula>
    </cfRule>
    <cfRule type="cellIs" dxfId="5589" priority="5592" operator="lessThan">
      <formula>$O$57</formula>
    </cfRule>
  </conditionalFormatting>
  <conditionalFormatting sqref="AM61">
    <cfRule type="containsText" dxfId="5588" priority="5585" operator="containsText" text="Score">
      <formula>NOT(ISERROR(SEARCH("Score",AM61)))</formula>
    </cfRule>
    <cfRule type="cellIs" dxfId="5587" priority="5586" operator="greaterThan">
      <formula>$O$61</formula>
    </cfRule>
    <cfRule type="cellIs" dxfId="5586" priority="5587" operator="equal">
      <formula>$O$61</formula>
    </cfRule>
    <cfRule type="cellIs" dxfId="5585" priority="5588" operator="lessThan">
      <formula>$O$61</formula>
    </cfRule>
  </conditionalFormatting>
  <conditionalFormatting sqref="AM65">
    <cfRule type="containsText" dxfId="5584" priority="5581" operator="containsText" text="Score">
      <formula>NOT(ISERROR(SEARCH("Score",AM65)))</formula>
    </cfRule>
    <cfRule type="cellIs" dxfId="5583" priority="5582" operator="greaterThan">
      <formula>$O$65</formula>
    </cfRule>
    <cfRule type="cellIs" dxfId="5582" priority="5583" operator="equal">
      <formula>$O$65</formula>
    </cfRule>
    <cfRule type="cellIs" dxfId="5581" priority="5584" operator="lessThan">
      <formula>$O$65</formula>
    </cfRule>
  </conditionalFormatting>
  <conditionalFormatting sqref="AM69">
    <cfRule type="containsText" dxfId="5580" priority="5577" operator="containsText" text="Score">
      <formula>NOT(ISERROR(SEARCH("Score",AM69)))</formula>
    </cfRule>
    <cfRule type="cellIs" dxfId="5579" priority="5578" operator="greaterThan">
      <formula>$O$69</formula>
    </cfRule>
    <cfRule type="cellIs" dxfId="5578" priority="5579" operator="equal">
      <formula>$O$69</formula>
    </cfRule>
    <cfRule type="cellIs" dxfId="5577" priority="5580" operator="lessThan">
      <formula>$O$69</formula>
    </cfRule>
  </conditionalFormatting>
  <conditionalFormatting sqref="AM73">
    <cfRule type="containsText" dxfId="5576" priority="5573" operator="containsText" text="Score">
      <formula>NOT(ISERROR(SEARCH("Score",AM73)))</formula>
    </cfRule>
    <cfRule type="cellIs" dxfId="5575" priority="5574" operator="greaterThan">
      <formula>$O$73</formula>
    </cfRule>
    <cfRule type="cellIs" dxfId="5574" priority="5575" operator="equal">
      <formula>$O$73</formula>
    </cfRule>
    <cfRule type="cellIs" dxfId="5573" priority="5576" operator="lessThan">
      <formula>$O$73</formula>
    </cfRule>
  </conditionalFormatting>
  <conditionalFormatting sqref="AM80">
    <cfRule type="containsText" dxfId="5572" priority="5569" operator="containsText" text="Score">
      <formula>NOT(ISERROR(SEARCH("Score",AM80)))</formula>
    </cfRule>
    <cfRule type="cellIs" dxfId="5571" priority="5570" operator="greaterThan">
      <formula>$O$80</formula>
    </cfRule>
    <cfRule type="cellIs" dxfId="5570" priority="5571" operator="equal">
      <formula>$O$80</formula>
    </cfRule>
    <cfRule type="cellIs" dxfId="5569" priority="5572" operator="lessThan">
      <formula>$O$80</formula>
    </cfRule>
  </conditionalFormatting>
  <conditionalFormatting sqref="AM84">
    <cfRule type="containsText" dxfId="5568" priority="5565" operator="containsText" text="Score">
      <formula>NOT(ISERROR(SEARCH("Score",AM84)))</formula>
    </cfRule>
    <cfRule type="cellIs" dxfId="5567" priority="5566" operator="greaterThan">
      <formula>$O$84</formula>
    </cfRule>
    <cfRule type="cellIs" dxfId="5566" priority="5567" operator="equal">
      <formula>$O$84</formula>
    </cfRule>
    <cfRule type="cellIs" dxfId="5565" priority="5568" operator="lessThan">
      <formula>$O$84</formula>
    </cfRule>
  </conditionalFormatting>
  <conditionalFormatting sqref="AM88">
    <cfRule type="containsText" dxfId="5564" priority="5561" operator="containsText" text="Score">
      <formula>NOT(ISERROR(SEARCH("Score",AM88)))</formula>
    </cfRule>
    <cfRule type="cellIs" dxfId="5563" priority="5562" operator="greaterThan">
      <formula>$O$88</formula>
    </cfRule>
    <cfRule type="cellIs" dxfId="5562" priority="5563" operator="equal">
      <formula>$O$88</formula>
    </cfRule>
    <cfRule type="cellIs" dxfId="5561" priority="5564" operator="lessThan">
      <formula>$O$88</formula>
    </cfRule>
  </conditionalFormatting>
  <conditionalFormatting sqref="AM92">
    <cfRule type="containsText" dxfId="5560" priority="5557" operator="containsText" text="Score">
      <formula>NOT(ISERROR(SEARCH("Score",AM92)))</formula>
    </cfRule>
    <cfRule type="cellIs" dxfId="5559" priority="5558" operator="greaterThan">
      <formula>$O$92</formula>
    </cfRule>
    <cfRule type="cellIs" dxfId="5558" priority="5559" operator="equal">
      <formula>$O$92</formula>
    </cfRule>
    <cfRule type="cellIs" dxfId="5557" priority="5560" operator="lessThan">
      <formula>$O$92</formula>
    </cfRule>
  </conditionalFormatting>
  <conditionalFormatting sqref="AM96">
    <cfRule type="containsText" dxfId="5556" priority="5553" operator="containsText" text="Score">
      <formula>NOT(ISERROR(SEARCH("Score",AM96)))</formula>
    </cfRule>
    <cfRule type="cellIs" dxfId="5555" priority="5554" operator="greaterThan">
      <formula>$O$96</formula>
    </cfRule>
    <cfRule type="cellIs" dxfId="5554" priority="5555" operator="equal">
      <formula>$O$96</formula>
    </cfRule>
    <cfRule type="cellIs" dxfId="5553" priority="5556" operator="lessThan">
      <formula>$O$96</formula>
    </cfRule>
  </conditionalFormatting>
  <conditionalFormatting sqref="AM100">
    <cfRule type="containsText" dxfId="5552" priority="5549" operator="containsText" text="Score">
      <formula>NOT(ISERROR(SEARCH("Score",AM100)))</formula>
    </cfRule>
    <cfRule type="cellIs" dxfId="5551" priority="5550" operator="greaterThan">
      <formula>$O$100</formula>
    </cfRule>
    <cfRule type="cellIs" dxfId="5550" priority="5551" operator="equal">
      <formula>$O$100</formula>
    </cfRule>
    <cfRule type="cellIs" dxfId="5549" priority="5552" operator="lessThan">
      <formula>$O$100</formula>
    </cfRule>
  </conditionalFormatting>
  <conditionalFormatting sqref="AM104">
    <cfRule type="containsText" dxfId="5548" priority="5545" operator="containsText" text="Score">
      <formula>NOT(ISERROR(SEARCH("Score",AM104)))</formula>
    </cfRule>
    <cfRule type="cellIs" dxfId="5547" priority="5546" operator="greaterThan">
      <formula>$O$104</formula>
    </cfRule>
    <cfRule type="cellIs" dxfId="5546" priority="5547" operator="equal">
      <formula>$O$104</formula>
    </cfRule>
    <cfRule type="cellIs" dxfId="5545" priority="5548" operator="lessThan">
      <formula>$O$104</formula>
    </cfRule>
  </conditionalFormatting>
  <conditionalFormatting sqref="AM108">
    <cfRule type="containsText" dxfId="5544" priority="5541" operator="containsText" text="Score">
      <formula>NOT(ISERROR(SEARCH("Score",AM108)))</formula>
    </cfRule>
    <cfRule type="cellIs" dxfId="5543" priority="5542" operator="greaterThan">
      <formula>$O$108</formula>
    </cfRule>
    <cfRule type="cellIs" dxfId="5542" priority="5543" operator="equal">
      <formula>$O$108</formula>
    </cfRule>
    <cfRule type="cellIs" dxfId="5541" priority="5544" operator="lessThan">
      <formula>$O$108</formula>
    </cfRule>
  </conditionalFormatting>
  <conditionalFormatting sqref="AM112">
    <cfRule type="containsText" dxfId="5540" priority="5537" operator="containsText" text="Score">
      <formula>NOT(ISERROR(SEARCH("Score",AM112)))</formula>
    </cfRule>
    <cfRule type="cellIs" dxfId="5539" priority="5538" operator="greaterThan">
      <formula>$O$112</formula>
    </cfRule>
    <cfRule type="cellIs" dxfId="5538" priority="5539" operator="equal">
      <formula>$O$112</formula>
    </cfRule>
    <cfRule type="cellIs" dxfId="5537" priority="5540" operator="lessThan">
      <formula>$O$112</formula>
    </cfRule>
  </conditionalFormatting>
  <conditionalFormatting sqref="AM116">
    <cfRule type="containsText" dxfId="5536" priority="5533" operator="containsText" text="Score">
      <formula>NOT(ISERROR(SEARCH("Score",AM116)))</formula>
    </cfRule>
    <cfRule type="cellIs" dxfId="5535" priority="5534" operator="greaterThan">
      <formula>$O$116</formula>
    </cfRule>
    <cfRule type="cellIs" dxfId="5534" priority="5535" operator="equal">
      <formula>$O$116</formula>
    </cfRule>
    <cfRule type="cellIs" dxfId="5533" priority="5536" operator="lessThan">
      <formula>$O$116</formula>
    </cfRule>
  </conditionalFormatting>
  <conditionalFormatting sqref="AM120">
    <cfRule type="containsText" dxfId="5532" priority="5529" operator="containsText" text="Score">
      <formula>NOT(ISERROR(SEARCH("Score",AM120)))</formula>
    </cfRule>
    <cfRule type="cellIs" dxfId="5531" priority="5530" operator="greaterThan">
      <formula>$O$120</formula>
    </cfRule>
    <cfRule type="cellIs" dxfId="5530" priority="5531" operator="equal">
      <formula>$O$120</formula>
    </cfRule>
    <cfRule type="cellIs" dxfId="5529" priority="5532" operator="lessThan">
      <formula>$O$120</formula>
    </cfRule>
  </conditionalFormatting>
  <conditionalFormatting sqref="AM124">
    <cfRule type="containsText" dxfId="5528" priority="5525" operator="containsText" text="Score">
      <formula>NOT(ISERROR(SEARCH("Score",AM124)))</formula>
    </cfRule>
    <cfRule type="cellIs" dxfId="5527" priority="5526" operator="greaterThan">
      <formula>$O$124</formula>
    </cfRule>
    <cfRule type="cellIs" dxfId="5526" priority="5527" operator="equal">
      <formula>$O$124</formula>
    </cfRule>
    <cfRule type="cellIs" dxfId="5525" priority="5528" operator="lessThan">
      <formula>$O$124</formula>
    </cfRule>
  </conditionalFormatting>
  <conditionalFormatting sqref="AM128">
    <cfRule type="containsText" dxfId="5524" priority="5521" operator="containsText" text="Score">
      <formula>NOT(ISERROR(SEARCH("Score",AM128)))</formula>
    </cfRule>
    <cfRule type="cellIs" dxfId="5523" priority="5522" operator="greaterThan">
      <formula>$O$128</formula>
    </cfRule>
    <cfRule type="cellIs" dxfId="5522" priority="5523" operator="equal">
      <formula>$O$128</formula>
    </cfRule>
    <cfRule type="cellIs" dxfId="5521" priority="5524" operator="lessThan">
      <formula>$O$128</formula>
    </cfRule>
  </conditionalFormatting>
  <conditionalFormatting sqref="AM132">
    <cfRule type="containsText" dxfId="5520" priority="5517" operator="containsText" text="Score">
      <formula>NOT(ISERROR(SEARCH("Score",AM132)))</formula>
    </cfRule>
    <cfRule type="cellIs" dxfId="5519" priority="5518" operator="greaterThan">
      <formula>$O$132</formula>
    </cfRule>
    <cfRule type="cellIs" dxfId="5518" priority="5519" operator="equal">
      <formula>$O$132</formula>
    </cfRule>
    <cfRule type="cellIs" dxfId="5517" priority="5520" operator="lessThan">
      <formula>$O$132</formula>
    </cfRule>
  </conditionalFormatting>
  <conditionalFormatting sqref="AM136">
    <cfRule type="containsText" dxfId="5516" priority="5513" operator="containsText" text="Score">
      <formula>NOT(ISERROR(SEARCH("Score",AM136)))</formula>
    </cfRule>
    <cfRule type="cellIs" dxfId="5515" priority="5514" operator="greaterThan">
      <formula>$O$136</formula>
    </cfRule>
    <cfRule type="cellIs" dxfId="5514" priority="5515" operator="equal">
      <formula>$O$136</formula>
    </cfRule>
    <cfRule type="cellIs" dxfId="5513" priority="5516" operator="lessThan">
      <formula>$O$136</formula>
    </cfRule>
  </conditionalFormatting>
  <conditionalFormatting sqref="AM143">
    <cfRule type="containsText" dxfId="5512" priority="5509" operator="containsText" text="Score">
      <formula>NOT(ISERROR(SEARCH("Score",AM143)))</formula>
    </cfRule>
    <cfRule type="cellIs" dxfId="5511" priority="5510" operator="greaterThan">
      <formula>$O$143</formula>
    </cfRule>
    <cfRule type="cellIs" dxfId="5510" priority="5511" operator="equal">
      <formula>$O$143</formula>
    </cfRule>
    <cfRule type="cellIs" dxfId="5509" priority="5512" operator="lessThan">
      <formula>$O$143</formula>
    </cfRule>
  </conditionalFormatting>
  <conditionalFormatting sqref="AM147">
    <cfRule type="containsText" dxfId="5508" priority="5505" operator="containsText" text="Score">
      <formula>NOT(ISERROR(SEARCH("Score",AM147)))</formula>
    </cfRule>
    <cfRule type="cellIs" dxfId="5507" priority="5506" operator="greaterThan">
      <formula>$O$147</formula>
    </cfRule>
    <cfRule type="cellIs" dxfId="5506" priority="5507" operator="equal">
      <formula>$O$147</formula>
    </cfRule>
    <cfRule type="cellIs" dxfId="5505" priority="5508" operator="lessThan">
      <formula>$O$147</formula>
    </cfRule>
  </conditionalFormatting>
  <conditionalFormatting sqref="AM151">
    <cfRule type="containsText" dxfId="5504" priority="5501" operator="containsText" text="Score">
      <formula>NOT(ISERROR(SEARCH("Score",AM151)))</formula>
    </cfRule>
    <cfRule type="cellIs" dxfId="5503" priority="5502" operator="greaterThan">
      <formula>$O$151</formula>
    </cfRule>
    <cfRule type="cellIs" dxfId="5502" priority="5503" operator="equal">
      <formula>$O$151</formula>
    </cfRule>
    <cfRule type="cellIs" dxfId="5501" priority="5504" operator="lessThan">
      <formula>$O$151</formula>
    </cfRule>
  </conditionalFormatting>
  <conditionalFormatting sqref="AM155">
    <cfRule type="containsText" dxfId="5500" priority="5497" operator="containsText" text="Score">
      <formula>NOT(ISERROR(SEARCH("Score",AM155)))</formula>
    </cfRule>
    <cfRule type="cellIs" dxfId="5499" priority="5498" operator="greaterThan">
      <formula>$O$155</formula>
    </cfRule>
    <cfRule type="cellIs" dxfId="5498" priority="5499" operator="equal">
      <formula>$O$155</formula>
    </cfRule>
    <cfRule type="cellIs" dxfId="5497" priority="5500" operator="lessThan">
      <formula>$O$155</formula>
    </cfRule>
  </conditionalFormatting>
  <conditionalFormatting sqref="AM159">
    <cfRule type="containsText" dxfId="5496" priority="5493" operator="containsText" text="Score">
      <formula>NOT(ISERROR(SEARCH("Score",AM159)))</formula>
    </cfRule>
    <cfRule type="cellIs" dxfId="5495" priority="5494" operator="greaterThan">
      <formula>$O$159</formula>
    </cfRule>
    <cfRule type="cellIs" dxfId="5494" priority="5495" operator="equal">
      <formula>$O$159</formula>
    </cfRule>
    <cfRule type="cellIs" dxfId="5493" priority="5496" operator="lessThan">
      <formula>$O$159</formula>
    </cfRule>
  </conditionalFormatting>
  <conditionalFormatting sqref="AM163">
    <cfRule type="containsText" dxfId="5492" priority="5489" operator="containsText" text="Score">
      <formula>NOT(ISERROR(SEARCH("Score",AM163)))</formula>
    </cfRule>
    <cfRule type="cellIs" dxfId="5491" priority="5490" operator="greaterThan">
      <formula>$O$163</formula>
    </cfRule>
    <cfRule type="cellIs" dxfId="5490" priority="5491" operator="equal">
      <formula>$O$163</formula>
    </cfRule>
    <cfRule type="cellIs" dxfId="5489" priority="5492" operator="lessThan">
      <formula>$O$163</formula>
    </cfRule>
  </conditionalFormatting>
  <conditionalFormatting sqref="AM167">
    <cfRule type="containsText" dxfId="5488" priority="5485" operator="containsText" text="Score">
      <formula>NOT(ISERROR(SEARCH("Score",AM167)))</formula>
    </cfRule>
    <cfRule type="cellIs" dxfId="5487" priority="5486" operator="greaterThan">
      <formula>$O$167</formula>
    </cfRule>
    <cfRule type="cellIs" dxfId="5486" priority="5487" operator="equal">
      <formula>$O$167</formula>
    </cfRule>
    <cfRule type="cellIs" dxfId="5485" priority="5488" operator="lessThan">
      <formula>$O$167</formula>
    </cfRule>
  </conditionalFormatting>
  <conditionalFormatting sqref="AM171">
    <cfRule type="containsText" dxfId="5484" priority="5481" operator="containsText" text="Score">
      <formula>NOT(ISERROR(SEARCH("Score",AM171)))</formula>
    </cfRule>
    <cfRule type="cellIs" dxfId="5483" priority="5482" operator="greaterThan">
      <formula>$O$171</formula>
    </cfRule>
    <cfRule type="cellIs" dxfId="5482" priority="5483" operator="equal">
      <formula>$O$171</formula>
    </cfRule>
    <cfRule type="cellIs" dxfId="5481" priority="5484" operator="lessThan">
      <formula>$O$171</formula>
    </cfRule>
  </conditionalFormatting>
  <conditionalFormatting sqref="AM175">
    <cfRule type="containsText" dxfId="5480" priority="5477" operator="containsText" text="Score">
      <formula>NOT(ISERROR(SEARCH("Score",AM175)))</formula>
    </cfRule>
    <cfRule type="cellIs" dxfId="5479" priority="5478" operator="greaterThan">
      <formula>$O$175</formula>
    </cfRule>
    <cfRule type="cellIs" dxfId="5478" priority="5479" operator="equal">
      <formula>$O$175</formula>
    </cfRule>
    <cfRule type="cellIs" dxfId="5477" priority="5480" operator="lessThan">
      <formula>$O$175</formula>
    </cfRule>
  </conditionalFormatting>
  <conditionalFormatting sqref="AM179">
    <cfRule type="containsText" dxfId="5476" priority="5473" operator="containsText" text="Score">
      <formula>NOT(ISERROR(SEARCH("Score",AM179)))</formula>
    </cfRule>
    <cfRule type="cellIs" dxfId="5475" priority="5474" operator="greaterThan">
      <formula>$O$179</formula>
    </cfRule>
    <cfRule type="cellIs" dxfId="5474" priority="5475" operator="equal">
      <formula>$O$179</formula>
    </cfRule>
    <cfRule type="cellIs" dxfId="5473" priority="5476" operator="lessThan">
      <formula>$O$179</formula>
    </cfRule>
  </conditionalFormatting>
  <conditionalFormatting sqref="AM183">
    <cfRule type="containsText" dxfId="5472" priority="5469" operator="containsText" text="Score">
      <formula>NOT(ISERROR(SEARCH("Score",AM183)))</formula>
    </cfRule>
    <cfRule type="cellIs" dxfId="5471" priority="5470" operator="greaterThan">
      <formula>$O$183</formula>
    </cfRule>
    <cfRule type="cellIs" dxfId="5470" priority="5471" operator="equal">
      <formula>$O$183</formula>
    </cfRule>
    <cfRule type="cellIs" dxfId="5469" priority="5472" operator="lessThan">
      <formula>$O$183</formula>
    </cfRule>
  </conditionalFormatting>
  <conditionalFormatting sqref="AM187">
    <cfRule type="containsText" dxfId="5468" priority="5465" operator="containsText" text="Score">
      <formula>NOT(ISERROR(SEARCH("Score",AM187)))</formula>
    </cfRule>
    <cfRule type="cellIs" dxfId="5467" priority="5466" operator="greaterThan">
      <formula>$O$187</formula>
    </cfRule>
    <cfRule type="cellIs" dxfId="5466" priority="5467" operator="equal">
      <formula>$O$187</formula>
    </cfRule>
    <cfRule type="cellIs" dxfId="5465" priority="5468" operator="lessThan">
      <formula>$O$187</formula>
    </cfRule>
  </conditionalFormatting>
  <conditionalFormatting sqref="AM191">
    <cfRule type="containsText" dxfId="5464" priority="5461" operator="containsText" text="Score">
      <formula>NOT(ISERROR(SEARCH("Score",AM191)))</formula>
    </cfRule>
    <cfRule type="cellIs" dxfId="5463" priority="5462" operator="greaterThan">
      <formula>$O$191</formula>
    </cfRule>
    <cfRule type="cellIs" dxfId="5462" priority="5463" operator="equal">
      <formula>$O$191</formula>
    </cfRule>
    <cfRule type="cellIs" dxfId="5461" priority="5464" operator="lessThan">
      <formula>$O$191</formula>
    </cfRule>
  </conditionalFormatting>
  <conditionalFormatting sqref="AM195">
    <cfRule type="containsText" dxfId="5460" priority="5457" operator="containsText" text="Score">
      <formula>NOT(ISERROR(SEARCH("Score",AM195)))</formula>
    </cfRule>
    <cfRule type="cellIs" dxfId="5459" priority="5458" operator="greaterThan">
      <formula>$O$195</formula>
    </cfRule>
    <cfRule type="cellIs" dxfId="5458" priority="5459" operator="equal">
      <formula>$O$195</formula>
    </cfRule>
    <cfRule type="cellIs" dxfId="5457" priority="5460" operator="lessThan">
      <formula>$O$195</formula>
    </cfRule>
  </conditionalFormatting>
  <conditionalFormatting sqref="AM199">
    <cfRule type="containsText" dxfId="5456" priority="5453" operator="containsText" text="Score">
      <formula>NOT(ISERROR(SEARCH("Score",AM199)))</formula>
    </cfRule>
    <cfRule type="cellIs" dxfId="5455" priority="5454" operator="greaterThan">
      <formula>$O$199</formula>
    </cfRule>
    <cfRule type="cellIs" dxfId="5454" priority="5455" operator="equal">
      <formula>$O$199</formula>
    </cfRule>
    <cfRule type="cellIs" dxfId="5453" priority="5456" operator="lessThan">
      <formula>$O$199</formula>
    </cfRule>
  </conditionalFormatting>
  <conditionalFormatting sqref="AN21">
    <cfRule type="containsText" dxfId="5452" priority="5449" operator="containsText" text="Score">
      <formula>NOT(ISERROR(SEARCH("Score",AN21)))</formula>
    </cfRule>
    <cfRule type="cellIs" dxfId="5451" priority="5450" operator="greaterThan">
      <formula>$O$21</formula>
    </cfRule>
    <cfRule type="cellIs" dxfId="5450" priority="5451" operator="equal">
      <formula>$O$21</formula>
    </cfRule>
    <cfRule type="cellIs" dxfId="5449" priority="5452" operator="lessThan">
      <formula>$O$21</formula>
    </cfRule>
  </conditionalFormatting>
  <conditionalFormatting sqref="AO21">
    <cfRule type="containsText" dxfId="5448" priority="5445" operator="containsText" text="Score">
      <formula>NOT(ISERROR(SEARCH("Score",AO21)))</formula>
    </cfRule>
    <cfRule type="cellIs" dxfId="5447" priority="5446" operator="greaterThan">
      <formula>$O$21</formula>
    </cfRule>
    <cfRule type="cellIs" dxfId="5446" priority="5447" operator="equal">
      <formula>$O$21</formula>
    </cfRule>
    <cfRule type="cellIs" dxfId="5445" priority="5448" operator="lessThan">
      <formula>$O$21</formula>
    </cfRule>
  </conditionalFormatting>
  <conditionalFormatting sqref="AP21">
    <cfRule type="containsText" dxfId="5444" priority="5441" operator="containsText" text="Score">
      <formula>NOT(ISERROR(SEARCH("Score",AP21)))</formula>
    </cfRule>
    <cfRule type="cellIs" dxfId="5443" priority="5442" operator="greaterThan">
      <formula>$O$21</formula>
    </cfRule>
    <cfRule type="cellIs" dxfId="5442" priority="5443" operator="equal">
      <formula>$O$21</formula>
    </cfRule>
    <cfRule type="cellIs" dxfId="5441" priority="5444" operator="lessThan">
      <formula>$O$21</formula>
    </cfRule>
  </conditionalFormatting>
  <conditionalFormatting sqref="AQ21">
    <cfRule type="containsText" dxfId="5440" priority="5437" operator="containsText" text="Score">
      <formula>NOT(ISERROR(SEARCH("Score",AQ21)))</formula>
    </cfRule>
    <cfRule type="cellIs" dxfId="5439" priority="5438" operator="greaterThan">
      <formula>$O$21</formula>
    </cfRule>
    <cfRule type="cellIs" dxfId="5438" priority="5439" operator="equal">
      <formula>$O$21</formula>
    </cfRule>
    <cfRule type="cellIs" dxfId="5437" priority="5440" operator="lessThan">
      <formula>$O$21</formula>
    </cfRule>
  </conditionalFormatting>
  <conditionalFormatting sqref="AR21">
    <cfRule type="containsText" dxfId="5436" priority="5433" operator="containsText" text="Score">
      <formula>NOT(ISERROR(SEARCH("Score",AR21)))</formula>
    </cfRule>
    <cfRule type="cellIs" dxfId="5435" priority="5434" operator="greaterThan">
      <formula>$O$21</formula>
    </cfRule>
    <cfRule type="cellIs" dxfId="5434" priority="5435" operator="equal">
      <formula>$O$21</formula>
    </cfRule>
    <cfRule type="cellIs" dxfId="5433" priority="5436" operator="lessThan">
      <formula>$O$21</formula>
    </cfRule>
  </conditionalFormatting>
  <conditionalFormatting sqref="AS21">
    <cfRule type="containsText" dxfId="5432" priority="5429" operator="containsText" text="Score">
      <formula>NOT(ISERROR(SEARCH("Score",AS21)))</formula>
    </cfRule>
    <cfRule type="cellIs" dxfId="5431" priority="5430" operator="greaterThan">
      <formula>$O$21</formula>
    </cfRule>
    <cfRule type="cellIs" dxfId="5430" priority="5431" operator="equal">
      <formula>$O$21</formula>
    </cfRule>
    <cfRule type="cellIs" dxfId="5429" priority="5432" operator="lessThan">
      <formula>$O$21</formula>
    </cfRule>
  </conditionalFormatting>
  <conditionalFormatting sqref="AT21">
    <cfRule type="containsText" dxfId="5428" priority="5425" operator="containsText" text="Score">
      <formula>NOT(ISERROR(SEARCH("Score",AT21)))</formula>
    </cfRule>
    <cfRule type="cellIs" dxfId="5427" priority="5426" operator="greaterThan">
      <formula>$O$21</formula>
    </cfRule>
    <cfRule type="cellIs" dxfId="5426" priority="5427" operator="equal">
      <formula>$O$21</formula>
    </cfRule>
    <cfRule type="cellIs" dxfId="5425" priority="5428" operator="lessThan">
      <formula>$O$21</formula>
    </cfRule>
  </conditionalFormatting>
  <conditionalFormatting sqref="AU21">
    <cfRule type="containsText" dxfId="5424" priority="5421" operator="containsText" text="Score">
      <formula>NOT(ISERROR(SEARCH("Score",AU21)))</formula>
    </cfRule>
    <cfRule type="cellIs" dxfId="5423" priority="5422" operator="greaterThan">
      <formula>$O$21</formula>
    </cfRule>
    <cfRule type="cellIs" dxfId="5422" priority="5423" operator="equal">
      <formula>$O$21</formula>
    </cfRule>
    <cfRule type="cellIs" dxfId="5421" priority="5424" operator="lessThan">
      <formula>$O$21</formula>
    </cfRule>
  </conditionalFormatting>
  <conditionalFormatting sqref="AV21">
    <cfRule type="containsText" dxfId="5420" priority="5417" operator="containsText" text="Score">
      <formula>NOT(ISERROR(SEARCH("Score",AV21)))</formula>
    </cfRule>
    <cfRule type="cellIs" dxfId="5419" priority="5418" operator="greaterThan">
      <formula>$O$21</formula>
    </cfRule>
    <cfRule type="cellIs" dxfId="5418" priority="5419" operator="equal">
      <formula>$O$21</formula>
    </cfRule>
    <cfRule type="cellIs" dxfId="5417" priority="5420" operator="lessThan">
      <formula>$O$21</formula>
    </cfRule>
  </conditionalFormatting>
  <conditionalFormatting sqref="AW21">
    <cfRule type="containsText" dxfId="5416" priority="5413" operator="containsText" text="Score">
      <formula>NOT(ISERROR(SEARCH("Score",AW21)))</formula>
    </cfRule>
    <cfRule type="cellIs" dxfId="5415" priority="5414" operator="greaterThan">
      <formula>$O$21</formula>
    </cfRule>
    <cfRule type="cellIs" dxfId="5414" priority="5415" operator="equal">
      <formula>$O$21</formula>
    </cfRule>
    <cfRule type="cellIs" dxfId="5413" priority="5416" operator="lessThan">
      <formula>$O$21</formula>
    </cfRule>
  </conditionalFormatting>
  <conditionalFormatting sqref="AX21">
    <cfRule type="containsText" dxfId="5412" priority="5409" operator="containsText" text="Score">
      <formula>NOT(ISERROR(SEARCH("Score",AX21)))</formula>
    </cfRule>
    <cfRule type="cellIs" dxfId="5411" priority="5410" operator="greaterThan">
      <formula>$O$21</formula>
    </cfRule>
    <cfRule type="cellIs" dxfId="5410" priority="5411" operator="equal">
      <formula>$O$21</formula>
    </cfRule>
    <cfRule type="cellIs" dxfId="5409" priority="5412" operator="lessThan">
      <formula>$O$21</formula>
    </cfRule>
  </conditionalFormatting>
  <conditionalFormatting sqref="AY21">
    <cfRule type="containsText" dxfId="5408" priority="5405" operator="containsText" text="Score">
      <formula>NOT(ISERROR(SEARCH("Score",AY21)))</formula>
    </cfRule>
    <cfRule type="cellIs" dxfId="5407" priority="5406" operator="greaterThan">
      <formula>$O$21</formula>
    </cfRule>
    <cfRule type="cellIs" dxfId="5406" priority="5407" operator="equal">
      <formula>$O$21</formula>
    </cfRule>
    <cfRule type="cellIs" dxfId="5405" priority="5408" operator="lessThan">
      <formula>$O$21</formula>
    </cfRule>
  </conditionalFormatting>
  <conditionalFormatting sqref="AZ21">
    <cfRule type="containsText" dxfId="5404" priority="5401" operator="containsText" text="Score">
      <formula>NOT(ISERROR(SEARCH("Score",AZ21)))</formula>
    </cfRule>
    <cfRule type="cellIs" dxfId="5403" priority="5402" operator="greaterThan">
      <formula>$O$21</formula>
    </cfRule>
    <cfRule type="cellIs" dxfId="5402" priority="5403" operator="equal">
      <formula>$O$21</formula>
    </cfRule>
    <cfRule type="cellIs" dxfId="5401" priority="5404" operator="lessThan">
      <formula>$O$21</formula>
    </cfRule>
  </conditionalFormatting>
  <conditionalFormatting sqref="BA21">
    <cfRule type="containsText" dxfId="5400" priority="5397" operator="containsText" text="Score">
      <formula>NOT(ISERROR(SEARCH("Score",BA21)))</formula>
    </cfRule>
    <cfRule type="cellIs" dxfId="5399" priority="5398" operator="greaterThan">
      <formula>$O$21</formula>
    </cfRule>
    <cfRule type="cellIs" dxfId="5398" priority="5399" operator="equal">
      <formula>$O$21</formula>
    </cfRule>
    <cfRule type="cellIs" dxfId="5397" priority="5400" operator="lessThan">
      <formula>$O$21</formula>
    </cfRule>
  </conditionalFormatting>
  <conditionalFormatting sqref="BB21">
    <cfRule type="containsText" dxfId="5396" priority="5393" operator="containsText" text="Score">
      <formula>NOT(ISERROR(SEARCH("Score",BB21)))</formula>
    </cfRule>
    <cfRule type="cellIs" dxfId="5395" priority="5394" operator="greaterThan">
      <formula>$O$21</formula>
    </cfRule>
    <cfRule type="cellIs" dxfId="5394" priority="5395" operator="equal">
      <formula>$O$21</formula>
    </cfRule>
    <cfRule type="cellIs" dxfId="5393" priority="5396" operator="lessThan">
      <formula>$O$21</formula>
    </cfRule>
  </conditionalFormatting>
  <conditionalFormatting sqref="BC21">
    <cfRule type="containsText" dxfId="5392" priority="5389" operator="containsText" text="Score">
      <formula>NOT(ISERROR(SEARCH("Score",BC21)))</formula>
    </cfRule>
    <cfRule type="cellIs" dxfId="5391" priority="5390" operator="greaterThan">
      <formula>$O$21</formula>
    </cfRule>
    <cfRule type="cellIs" dxfId="5390" priority="5391" operator="equal">
      <formula>$O$21</formula>
    </cfRule>
    <cfRule type="cellIs" dxfId="5389" priority="5392" operator="lessThan">
      <formula>$O$21</formula>
    </cfRule>
  </conditionalFormatting>
  <conditionalFormatting sqref="BD21">
    <cfRule type="containsText" dxfId="5388" priority="5385" operator="containsText" text="Score">
      <formula>NOT(ISERROR(SEARCH("Score",BD21)))</formula>
    </cfRule>
    <cfRule type="cellIs" dxfId="5387" priority="5386" operator="greaterThan">
      <formula>$O$21</formula>
    </cfRule>
    <cfRule type="cellIs" dxfId="5386" priority="5387" operator="equal">
      <formula>$O$21</formula>
    </cfRule>
    <cfRule type="cellIs" dxfId="5385" priority="5388" operator="lessThan">
      <formula>$O$21</formula>
    </cfRule>
  </conditionalFormatting>
  <conditionalFormatting sqref="BE21">
    <cfRule type="containsText" dxfId="5384" priority="5381" operator="containsText" text="Score">
      <formula>NOT(ISERROR(SEARCH("Score",BE21)))</formula>
    </cfRule>
    <cfRule type="cellIs" dxfId="5383" priority="5382" operator="greaterThan">
      <formula>$O$21</formula>
    </cfRule>
    <cfRule type="cellIs" dxfId="5382" priority="5383" operator="equal">
      <formula>$O$21</formula>
    </cfRule>
    <cfRule type="cellIs" dxfId="5381" priority="5384" operator="lessThan">
      <formula>$O$21</formula>
    </cfRule>
  </conditionalFormatting>
  <conditionalFormatting sqref="BF21">
    <cfRule type="containsText" dxfId="5380" priority="5377" operator="containsText" text="Score">
      <formula>NOT(ISERROR(SEARCH("Score",BF21)))</formula>
    </cfRule>
    <cfRule type="cellIs" dxfId="5379" priority="5378" operator="greaterThan">
      <formula>$O$21</formula>
    </cfRule>
    <cfRule type="cellIs" dxfId="5378" priority="5379" operator="equal">
      <formula>$O$21</formula>
    </cfRule>
    <cfRule type="cellIs" dxfId="5377" priority="5380" operator="lessThan">
      <formula>$O$21</formula>
    </cfRule>
  </conditionalFormatting>
  <conditionalFormatting sqref="BG21">
    <cfRule type="containsText" dxfId="5376" priority="5373" operator="containsText" text="Score">
      <formula>NOT(ISERROR(SEARCH("Score",BG21)))</formula>
    </cfRule>
    <cfRule type="cellIs" dxfId="5375" priority="5374" operator="greaterThan">
      <formula>$O$21</formula>
    </cfRule>
    <cfRule type="cellIs" dxfId="5374" priority="5375" operator="equal">
      <formula>$O$21</formula>
    </cfRule>
    <cfRule type="cellIs" dxfId="5373" priority="5376" operator="lessThan">
      <formula>$O$21</formula>
    </cfRule>
  </conditionalFormatting>
  <conditionalFormatting sqref="BH21">
    <cfRule type="containsText" dxfId="5372" priority="5369" operator="containsText" text="Score">
      <formula>NOT(ISERROR(SEARCH("Score",BH21)))</formula>
    </cfRule>
    <cfRule type="cellIs" dxfId="5371" priority="5370" operator="greaterThan">
      <formula>$O$21</formula>
    </cfRule>
    <cfRule type="cellIs" dxfId="5370" priority="5371" operator="equal">
      <formula>$O$21</formula>
    </cfRule>
    <cfRule type="cellIs" dxfId="5369" priority="5372" operator="lessThan">
      <formula>$O$21</formula>
    </cfRule>
  </conditionalFormatting>
  <conditionalFormatting sqref="BI21">
    <cfRule type="containsText" dxfId="5368" priority="5365" operator="containsText" text="Score">
      <formula>NOT(ISERROR(SEARCH("Score",BI21)))</formula>
    </cfRule>
    <cfRule type="cellIs" dxfId="5367" priority="5366" operator="greaterThan">
      <formula>$O$21</formula>
    </cfRule>
    <cfRule type="cellIs" dxfId="5366" priority="5367" operator="equal">
      <formula>$O$21</formula>
    </cfRule>
    <cfRule type="cellIs" dxfId="5365" priority="5368" operator="lessThan">
      <formula>$O$21</formula>
    </cfRule>
  </conditionalFormatting>
  <conditionalFormatting sqref="BJ21">
    <cfRule type="containsText" dxfId="5364" priority="5361" operator="containsText" text="Score">
      <formula>NOT(ISERROR(SEARCH("Score",BJ21)))</formula>
    </cfRule>
    <cfRule type="cellIs" dxfId="5363" priority="5362" operator="greaterThan">
      <formula>$O$21</formula>
    </cfRule>
    <cfRule type="cellIs" dxfId="5362" priority="5363" operator="equal">
      <formula>$O$21</formula>
    </cfRule>
    <cfRule type="cellIs" dxfId="5361" priority="5364" operator="lessThan">
      <formula>$O$21</formula>
    </cfRule>
  </conditionalFormatting>
  <conditionalFormatting sqref="BK21">
    <cfRule type="containsText" dxfId="5360" priority="5357" operator="containsText" text="Score">
      <formula>NOT(ISERROR(SEARCH("Score",BK21)))</formula>
    </cfRule>
    <cfRule type="cellIs" dxfId="5359" priority="5358" operator="greaterThan">
      <formula>$O$21</formula>
    </cfRule>
    <cfRule type="cellIs" dxfId="5358" priority="5359" operator="equal">
      <formula>$O$21</formula>
    </cfRule>
    <cfRule type="cellIs" dxfId="5357" priority="5360" operator="lessThan">
      <formula>$O$21</formula>
    </cfRule>
  </conditionalFormatting>
  <conditionalFormatting sqref="BL21">
    <cfRule type="containsText" dxfId="5356" priority="5353" operator="containsText" text="Score">
      <formula>NOT(ISERROR(SEARCH("Score",BL21)))</formula>
    </cfRule>
    <cfRule type="cellIs" dxfId="5355" priority="5354" operator="greaterThan">
      <formula>$O$21</formula>
    </cfRule>
    <cfRule type="cellIs" dxfId="5354" priority="5355" operator="equal">
      <formula>$O$21</formula>
    </cfRule>
    <cfRule type="cellIs" dxfId="5353" priority="5356" operator="lessThan">
      <formula>$O$21</formula>
    </cfRule>
  </conditionalFormatting>
  <conditionalFormatting sqref="BM21">
    <cfRule type="containsText" dxfId="5352" priority="5349" operator="containsText" text="Score">
      <formula>NOT(ISERROR(SEARCH("Score",BM21)))</formula>
    </cfRule>
    <cfRule type="cellIs" dxfId="5351" priority="5350" operator="greaterThan">
      <formula>$O$21</formula>
    </cfRule>
    <cfRule type="cellIs" dxfId="5350" priority="5351" operator="equal">
      <formula>$O$21</formula>
    </cfRule>
    <cfRule type="cellIs" dxfId="5349" priority="5352" operator="lessThan">
      <formula>$O$21</formula>
    </cfRule>
  </conditionalFormatting>
  <conditionalFormatting sqref="BN21">
    <cfRule type="containsText" dxfId="5348" priority="5345" operator="containsText" text="Score">
      <formula>NOT(ISERROR(SEARCH("Score",BN21)))</formula>
    </cfRule>
    <cfRule type="cellIs" dxfId="5347" priority="5346" operator="greaterThan">
      <formula>$O$21</formula>
    </cfRule>
    <cfRule type="cellIs" dxfId="5346" priority="5347" operator="equal">
      <formula>$O$21</formula>
    </cfRule>
    <cfRule type="cellIs" dxfId="5345" priority="5348" operator="lessThan">
      <formula>$O$21</formula>
    </cfRule>
  </conditionalFormatting>
  <conditionalFormatting sqref="BO21">
    <cfRule type="containsText" dxfId="5344" priority="5341" operator="containsText" text="Score">
      <formula>NOT(ISERROR(SEARCH("Score",BO21)))</formula>
    </cfRule>
    <cfRule type="cellIs" dxfId="5343" priority="5342" operator="greaterThan">
      <formula>$O$21</formula>
    </cfRule>
    <cfRule type="cellIs" dxfId="5342" priority="5343" operator="equal">
      <formula>$O$21</formula>
    </cfRule>
    <cfRule type="cellIs" dxfId="5341" priority="5344" operator="lessThan">
      <formula>$O$21</formula>
    </cfRule>
  </conditionalFormatting>
  <conditionalFormatting sqref="BP21">
    <cfRule type="containsText" dxfId="5340" priority="5337" operator="containsText" text="Score">
      <formula>NOT(ISERROR(SEARCH("Score",BP21)))</formula>
    </cfRule>
    <cfRule type="cellIs" dxfId="5339" priority="5338" operator="greaterThan">
      <formula>$O$21</formula>
    </cfRule>
    <cfRule type="cellIs" dxfId="5338" priority="5339" operator="equal">
      <formula>$O$21</formula>
    </cfRule>
    <cfRule type="cellIs" dxfId="5337" priority="5340" operator="lessThan">
      <formula>$O$21</formula>
    </cfRule>
  </conditionalFormatting>
  <conditionalFormatting sqref="BQ21">
    <cfRule type="containsText" dxfId="5336" priority="5333" operator="containsText" text="Score">
      <formula>NOT(ISERROR(SEARCH("Score",BQ21)))</formula>
    </cfRule>
    <cfRule type="cellIs" dxfId="5335" priority="5334" operator="greaterThan">
      <formula>$O$21</formula>
    </cfRule>
    <cfRule type="cellIs" dxfId="5334" priority="5335" operator="equal">
      <formula>$O$21</formula>
    </cfRule>
    <cfRule type="cellIs" dxfId="5333" priority="5336" operator="lessThan">
      <formula>$O$21</formula>
    </cfRule>
  </conditionalFormatting>
  <conditionalFormatting sqref="AN25">
    <cfRule type="containsText" dxfId="5332" priority="5329" operator="containsText" text="Score">
      <formula>NOT(ISERROR(SEARCH("Score",AN25)))</formula>
    </cfRule>
    <cfRule type="cellIs" dxfId="5331" priority="5330" operator="greaterThan">
      <formula>$O$25</formula>
    </cfRule>
    <cfRule type="cellIs" dxfId="5330" priority="5331" operator="equal">
      <formula>$O$25</formula>
    </cfRule>
    <cfRule type="cellIs" dxfId="5329" priority="5332" operator="lessThan">
      <formula>$O$25</formula>
    </cfRule>
  </conditionalFormatting>
  <conditionalFormatting sqref="AO25">
    <cfRule type="containsText" dxfId="5328" priority="5325" operator="containsText" text="Score">
      <formula>NOT(ISERROR(SEARCH("Score",AO25)))</formula>
    </cfRule>
    <cfRule type="cellIs" dxfId="5327" priority="5326" operator="greaterThan">
      <formula>$O$25</formula>
    </cfRule>
    <cfRule type="cellIs" dxfId="5326" priority="5327" operator="equal">
      <formula>$O$25</formula>
    </cfRule>
    <cfRule type="cellIs" dxfId="5325" priority="5328" operator="lessThan">
      <formula>$O$25</formula>
    </cfRule>
  </conditionalFormatting>
  <conditionalFormatting sqref="AP25">
    <cfRule type="containsText" dxfId="5324" priority="5321" operator="containsText" text="Score">
      <formula>NOT(ISERROR(SEARCH("Score",AP25)))</formula>
    </cfRule>
    <cfRule type="cellIs" dxfId="5323" priority="5322" operator="greaterThan">
      <formula>$O$25</formula>
    </cfRule>
    <cfRule type="cellIs" dxfId="5322" priority="5323" operator="equal">
      <formula>$O$25</formula>
    </cfRule>
    <cfRule type="cellIs" dxfId="5321" priority="5324" operator="lessThan">
      <formula>$O$25</formula>
    </cfRule>
  </conditionalFormatting>
  <conditionalFormatting sqref="AQ25">
    <cfRule type="containsText" dxfId="5320" priority="5317" operator="containsText" text="Score">
      <formula>NOT(ISERROR(SEARCH("Score",AQ25)))</formula>
    </cfRule>
    <cfRule type="cellIs" dxfId="5319" priority="5318" operator="greaterThan">
      <formula>$O$25</formula>
    </cfRule>
    <cfRule type="cellIs" dxfId="5318" priority="5319" operator="equal">
      <formula>$O$25</formula>
    </cfRule>
    <cfRule type="cellIs" dxfId="5317" priority="5320" operator="lessThan">
      <formula>$O$25</formula>
    </cfRule>
  </conditionalFormatting>
  <conditionalFormatting sqref="AR25">
    <cfRule type="containsText" dxfId="5316" priority="5313" operator="containsText" text="Score">
      <formula>NOT(ISERROR(SEARCH("Score",AR25)))</formula>
    </cfRule>
    <cfRule type="cellIs" dxfId="5315" priority="5314" operator="greaterThan">
      <formula>$O$25</formula>
    </cfRule>
    <cfRule type="cellIs" dxfId="5314" priority="5315" operator="equal">
      <formula>$O$25</formula>
    </cfRule>
    <cfRule type="cellIs" dxfId="5313" priority="5316" operator="lessThan">
      <formula>$O$25</formula>
    </cfRule>
  </conditionalFormatting>
  <conditionalFormatting sqref="AS25">
    <cfRule type="containsText" dxfId="5312" priority="5309" operator="containsText" text="Score">
      <formula>NOT(ISERROR(SEARCH("Score",AS25)))</formula>
    </cfRule>
    <cfRule type="cellIs" dxfId="5311" priority="5310" operator="greaterThan">
      <formula>$O$25</formula>
    </cfRule>
    <cfRule type="cellIs" dxfId="5310" priority="5311" operator="equal">
      <formula>$O$25</formula>
    </cfRule>
    <cfRule type="cellIs" dxfId="5309" priority="5312" operator="lessThan">
      <formula>$O$25</formula>
    </cfRule>
  </conditionalFormatting>
  <conditionalFormatting sqref="AT25">
    <cfRule type="containsText" dxfId="5308" priority="5305" operator="containsText" text="Score">
      <formula>NOT(ISERROR(SEARCH("Score",AT25)))</formula>
    </cfRule>
    <cfRule type="cellIs" dxfId="5307" priority="5306" operator="greaterThan">
      <formula>$O$25</formula>
    </cfRule>
    <cfRule type="cellIs" dxfId="5306" priority="5307" operator="equal">
      <formula>$O$25</formula>
    </cfRule>
    <cfRule type="cellIs" dxfId="5305" priority="5308" operator="lessThan">
      <formula>$O$25</formula>
    </cfRule>
  </conditionalFormatting>
  <conditionalFormatting sqref="AU25">
    <cfRule type="containsText" dxfId="5304" priority="5301" operator="containsText" text="Score">
      <formula>NOT(ISERROR(SEARCH("Score",AU25)))</formula>
    </cfRule>
    <cfRule type="cellIs" dxfId="5303" priority="5302" operator="greaterThan">
      <formula>$O$25</formula>
    </cfRule>
    <cfRule type="cellIs" dxfId="5302" priority="5303" operator="equal">
      <formula>$O$25</formula>
    </cfRule>
    <cfRule type="cellIs" dxfId="5301" priority="5304" operator="lessThan">
      <formula>$O$25</formula>
    </cfRule>
  </conditionalFormatting>
  <conditionalFormatting sqref="AV25">
    <cfRule type="containsText" dxfId="5300" priority="5297" operator="containsText" text="Score">
      <formula>NOT(ISERROR(SEARCH("Score",AV25)))</formula>
    </cfRule>
    <cfRule type="cellIs" dxfId="5299" priority="5298" operator="greaterThan">
      <formula>$O$25</formula>
    </cfRule>
    <cfRule type="cellIs" dxfId="5298" priority="5299" operator="equal">
      <formula>$O$25</formula>
    </cfRule>
    <cfRule type="cellIs" dxfId="5297" priority="5300" operator="lessThan">
      <formula>$O$25</formula>
    </cfRule>
  </conditionalFormatting>
  <conditionalFormatting sqref="AW25">
    <cfRule type="containsText" dxfId="5296" priority="5293" operator="containsText" text="Score">
      <formula>NOT(ISERROR(SEARCH("Score",AW25)))</formula>
    </cfRule>
    <cfRule type="cellIs" dxfId="5295" priority="5294" operator="greaterThan">
      <formula>$O$25</formula>
    </cfRule>
    <cfRule type="cellIs" dxfId="5294" priority="5295" operator="equal">
      <formula>$O$25</formula>
    </cfRule>
    <cfRule type="cellIs" dxfId="5293" priority="5296" operator="lessThan">
      <formula>$O$25</formula>
    </cfRule>
  </conditionalFormatting>
  <conditionalFormatting sqref="AX25">
    <cfRule type="containsText" dxfId="5292" priority="5289" operator="containsText" text="Score">
      <formula>NOT(ISERROR(SEARCH("Score",AX25)))</formula>
    </cfRule>
    <cfRule type="cellIs" dxfId="5291" priority="5290" operator="greaterThan">
      <formula>$O$25</formula>
    </cfRule>
    <cfRule type="cellIs" dxfId="5290" priority="5291" operator="equal">
      <formula>$O$25</formula>
    </cfRule>
    <cfRule type="cellIs" dxfId="5289" priority="5292" operator="lessThan">
      <formula>$O$25</formula>
    </cfRule>
  </conditionalFormatting>
  <conditionalFormatting sqref="AY25">
    <cfRule type="containsText" dxfId="5288" priority="5285" operator="containsText" text="Score">
      <formula>NOT(ISERROR(SEARCH("Score",AY25)))</formula>
    </cfRule>
    <cfRule type="cellIs" dxfId="5287" priority="5286" operator="greaterThan">
      <formula>$O$25</formula>
    </cfRule>
    <cfRule type="cellIs" dxfId="5286" priority="5287" operator="equal">
      <formula>$O$25</formula>
    </cfRule>
    <cfRule type="cellIs" dxfId="5285" priority="5288" operator="lessThan">
      <formula>$O$25</formula>
    </cfRule>
  </conditionalFormatting>
  <conditionalFormatting sqref="AZ25">
    <cfRule type="containsText" dxfId="5284" priority="5281" operator="containsText" text="Score">
      <formula>NOT(ISERROR(SEARCH("Score",AZ25)))</formula>
    </cfRule>
    <cfRule type="cellIs" dxfId="5283" priority="5282" operator="greaterThan">
      <formula>$O$25</formula>
    </cfRule>
    <cfRule type="cellIs" dxfId="5282" priority="5283" operator="equal">
      <formula>$O$25</formula>
    </cfRule>
    <cfRule type="cellIs" dxfId="5281" priority="5284" operator="lessThan">
      <formula>$O$25</formula>
    </cfRule>
  </conditionalFormatting>
  <conditionalFormatting sqref="BA25">
    <cfRule type="containsText" dxfId="5280" priority="5277" operator="containsText" text="Score">
      <formula>NOT(ISERROR(SEARCH("Score",BA25)))</formula>
    </cfRule>
    <cfRule type="cellIs" dxfId="5279" priority="5278" operator="greaterThan">
      <formula>$O$25</formula>
    </cfRule>
    <cfRule type="cellIs" dxfId="5278" priority="5279" operator="equal">
      <formula>$O$25</formula>
    </cfRule>
    <cfRule type="cellIs" dxfId="5277" priority="5280" operator="lessThan">
      <formula>$O$25</formula>
    </cfRule>
  </conditionalFormatting>
  <conditionalFormatting sqref="BB25">
    <cfRule type="containsText" dxfId="5276" priority="5273" operator="containsText" text="Score">
      <formula>NOT(ISERROR(SEARCH("Score",BB25)))</formula>
    </cfRule>
    <cfRule type="cellIs" dxfId="5275" priority="5274" operator="greaterThan">
      <formula>$O$25</formula>
    </cfRule>
    <cfRule type="cellIs" dxfId="5274" priority="5275" operator="equal">
      <formula>$O$25</formula>
    </cfRule>
    <cfRule type="cellIs" dxfId="5273" priority="5276" operator="lessThan">
      <formula>$O$25</formula>
    </cfRule>
  </conditionalFormatting>
  <conditionalFormatting sqref="BC25">
    <cfRule type="containsText" dxfId="5272" priority="5269" operator="containsText" text="Score">
      <formula>NOT(ISERROR(SEARCH("Score",BC25)))</formula>
    </cfRule>
    <cfRule type="cellIs" dxfId="5271" priority="5270" operator="greaterThan">
      <formula>$O$25</formula>
    </cfRule>
    <cfRule type="cellIs" dxfId="5270" priority="5271" operator="equal">
      <formula>$O$25</formula>
    </cfRule>
    <cfRule type="cellIs" dxfId="5269" priority="5272" operator="lessThan">
      <formula>$O$25</formula>
    </cfRule>
  </conditionalFormatting>
  <conditionalFormatting sqref="BD25">
    <cfRule type="containsText" dxfId="5268" priority="5265" operator="containsText" text="Score">
      <formula>NOT(ISERROR(SEARCH("Score",BD25)))</formula>
    </cfRule>
    <cfRule type="cellIs" dxfId="5267" priority="5266" operator="greaterThan">
      <formula>$O$25</formula>
    </cfRule>
    <cfRule type="cellIs" dxfId="5266" priority="5267" operator="equal">
      <formula>$O$25</formula>
    </cfRule>
    <cfRule type="cellIs" dxfId="5265" priority="5268" operator="lessThan">
      <formula>$O$25</formula>
    </cfRule>
  </conditionalFormatting>
  <conditionalFormatting sqref="BE25">
    <cfRule type="containsText" dxfId="5264" priority="5261" operator="containsText" text="Score">
      <formula>NOT(ISERROR(SEARCH("Score",BE25)))</formula>
    </cfRule>
    <cfRule type="cellIs" dxfId="5263" priority="5262" operator="greaterThan">
      <formula>$O$25</formula>
    </cfRule>
    <cfRule type="cellIs" dxfId="5262" priority="5263" operator="equal">
      <formula>$O$25</formula>
    </cfRule>
    <cfRule type="cellIs" dxfId="5261" priority="5264" operator="lessThan">
      <formula>$O$25</formula>
    </cfRule>
  </conditionalFormatting>
  <conditionalFormatting sqref="BF25">
    <cfRule type="containsText" dxfId="5260" priority="5257" operator="containsText" text="Score">
      <formula>NOT(ISERROR(SEARCH("Score",BF25)))</formula>
    </cfRule>
    <cfRule type="cellIs" dxfId="5259" priority="5258" operator="greaterThan">
      <formula>$O$25</formula>
    </cfRule>
    <cfRule type="cellIs" dxfId="5258" priority="5259" operator="equal">
      <formula>$O$25</formula>
    </cfRule>
    <cfRule type="cellIs" dxfId="5257" priority="5260" operator="lessThan">
      <formula>$O$25</formula>
    </cfRule>
  </conditionalFormatting>
  <conditionalFormatting sqref="BG25">
    <cfRule type="containsText" dxfId="5256" priority="5253" operator="containsText" text="Score">
      <formula>NOT(ISERROR(SEARCH("Score",BG25)))</formula>
    </cfRule>
    <cfRule type="cellIs" dxfId="5255" priority="5254" operator="greaterThan">
      <formula>$O$25</formula>
    </cfRule>
    <cfRule type="cellIs" dxfId="5254" priority="5255" operator="equal">
      <formula>$O$25</formula>
    </cfRule>
    <cfRule type="cellIs" dxfId="5253" priority="5256" operator="lessThan">
      <formula>$O$25</formula>
    </cfRule>
  </conditionalFormatting>
  <conditionalFormatting sqref="BH25">
    <cfRule type="containsText" dxfId="5252" priority="5249" operator="containsText" text="Score">
      <formula>NOT(ISERROR(SEARCH("Score",BH25)))</formula>
    </cfRule>
    <cfRule type="cellIs" dxfId="5251" priority="5250" operator="greaterThan">
      <formula>$O$25</formula>
    </cfRule>
    <cfRule type="cellIs" dxfId="5250" priority="5251" operator="equal">
      <formula>$O$25</formula>
    </cfRule>
    <cfRule type="cellIs" dxfId="5249" priority="5252" operator="lessThan">
      <formula>$O$25</formula>
    </cfRule>
  </conditionalFormatting>
  <conditionalFormatting sqref="BI25">
    <cfRule type="containsText" dxfId="5248" priority="5245" operator="containsText" text="Score">
      <formula>NOT(ISERROR(SEARCH("Score",BI25)))</formula>
    </cfRule>
    <cfRule type="cellIs" dxfId="5247" priority="5246" operator="greaterThan">
      <formula>$O$25</formula>
    </cfRule>
    <cfRule type="cellIs" dxfId="5246" priority="5247" operator="equal">
      <formula>$O$25</formula>
    </cfRule>
    <cfRule type="cellIs" dxfId="5245" priority="5248" operator="lessThan">
      <formula>$O$25</formula>
    </cfRule>
  </conditionalFormatting>
  <conditionalFormatting sqref="BJ25">
    <cfRule type="containsText" dxfId="5244" priority="5241" operator="containsText" text="Score">
      <formula>NOT(ISERROR(SEARCH("Score",BJ25)))</formula>
    </cfRule>
    <cfRule type="cellIs" dxfId="5243" priority="5242" operator="greaterThan">
      <formula>$O$25</formula>
    </cfRule>
    <cfRule type="cellIs" dxfId="5242" priority="5243" operator="equal">
      <formula>$O$25</formula>
    </cfRule>
    <cfRule type="cellIs" dxfId="5241" priority="5244" operator="lessThan">
      <formula>$O$25</formula>
    </cfRule>
  </conditionalFormatting>
  <conditionalFormatting sqref="BK25">
    <cfRule type="containsText" dxfId="5240" priority="5237" operator="containsText" text="Score">
      <formula>NOT(ISERROR(SEARCH("Score",BK25)))</formula>
    </cfRule>
    <cfRule type="cellIs" dxfId="5239" priority="5238" operator="greaterThan">
      <formula>$O$25</formula>
    </cfRule>
    <cfRule type="cellIs" dxfId="5238" priority="5239" operator="equal">
      <formula>$O$25</formula>
    </cfRule>
    <cfRule type="cellIs" dxfId="5237" priority="5240" operator="lessThan">
      <formula>$O$25</formula>
    </cfRule>
  </conditionalFormatting>
  <conditionalFormatting sqref="BL25">
    <cfRule type="containsText" dxfId="5236" priority="5233" operator="containsText" text="Score">
      <formula>NOT(ISERROR(SEARCH("Score",BL25)))</formula>
    </cfRule>
    <cfRule type="cellIs" dxfId="5235" priority="5234" operator="greaterThan">
      <formula>$O$25</formula>
    </cfRule>
    <cfRule type="cellIs" dxfId="5234" priority="5235" operator="equal">
      <formula>$O$25</formula>
    </cfRule>
    <cfRule type="cellIs" dxfId="5233" priority="5236" operator="lessThan">
      <formula>$O$25</formula>
    </cfRule>
  </conditionalFormatting>
  <conditionalFormatting sqref="BM25">
    <cfRule type="containsText" dxfId="5232" priority="5229" operator="containsText" text="Score">
      <formula>NOT(ISERROR(SEARCH("Score",BM25)))</formula>
    </cfRule>
    <cfRule type="cellIs" dxfId="5231" priority="5230" operator="greaterThan">
      <formula>$O$25</formula>
    </cfRule>
    <cfRule type="cellIs" dxfId="5230" priority="5231" operator="equal">
      <formula>$O$25</formula>
    </cfRule>
    <cfRule type="cellIs" dxfId="5229" priority="5232" operator="lessThan">
      <formula>$O$25</formula>
    </cfRule>
  </conditionalFormatting>
  <conditionalFormatting sqref="BN25">
    <cfRule type="containsText" dxfId="5228" priority="5225" operator="containsText" text="Score">
      <formula>NOT(ISERROR(SEARCH("Score",BN25)))</formula>
    </cfRule>
    <cfRule type="cellIs" dxfId="5227" priority="5226" operator="greaterThan">
      <formula>$O$25</formula>
    </cfRule>
    <cfRule type="cellIs" dxfId="5226" priority="5227" operator="equal">
      <formula>$O$25</formula>
    </cfRule>
    <cfRule type="cellIs" dxfId="5225" priority="5228" operator="lessThan">
      <formula>$O$25</formula>
    </cfRule>
  </conditionalFormatting>
  <conditionalFormatting sqref="BO25">
    <cfRule type="containsText" dxfId="5224" priority="5221" operator="containsText" text="Score">
      <formula>NOT(ISERROR(SEARCH("Score",BO25)))</formula>
    </cfRule>
    <cfRule type="cellIs" dxfId="5223" priority="5222" operator="greaterThan">
      <formula>$O$25</formula>
    </cfRule>
    <cfRule type="cellIs" dxfId="5222" priority="5223" operator="equal">
      <formula>$O$25</formula>
    </cfRule>
    <cfRule type="cellIs" dxfId="5221" priority="5224" operator="lessThan">
      <formula>$O$25</formula>
    </cfRule>
  </conditionalFormatting>
  <conditionalFormatting sqref="BP25">
    <cfRule type="containsText" dxfId="5220" priority="5217" operator="containsText" text="Score">
      <formula>NOT(ISERROR(SEARCH("Score",BP25)))</formula>
    </cfRule>
    <cfRule type="cellIs" dxfId="5219" priority="5218" operator="greaterThan">
      <formula>$O$25</formula>
    </cfRule>
    <cfRule type="cellIs" dxfId="5218" priority="5219" operator="equal">
      <formula>$O$25</formula>
    </cfRule>
    <cfRule type="cellIs" dxfId="5217" priority="5220" operator="lessThan">
      <formula>$O$25</formula>
    </cfRule>
  </conditionalFormatting>
  <conditionalFormatting sqref="BQ25">
    <cfRule type="containsText" dxfId="5216" priority="5213" operator="containsText" text="Score">
      <formula>NOT(ISERROR(SEARCH("Score",BQ25)))</formula>
    </cfRule>
    <cfRule type="cellIs" dxfId="5215" priority="5214" operator="greaterThan">
      <formula>$O$25</formula>
    </cfRule>
    <cfRule type="cellIs" dxfId="5214" priority="5215" operator="equal">
      <formula>$O$25</formula>
    </cfRule>
    <cfRule type="cellIs" dxfId="5213" priority="5216" operator="lessThan">
      <formula>$O$25</formula>
    </cfRule>
  </conditionalFormatting>
  <conditionalFormatting sqref="AN29">
    <cfRule type="containsText" dxfId="5212" priority="5209" operator="containsText" text="Score">
      <formula>NOT(ISERROR(SEARCH("Score",AN29)))</formula>
    </cfRule>
    <cfRule type="cellIs" dxfId="5211" priority="5210" operator="greaterThan">
      <formula>$O$29</formula>
    </cfRule>
    <cfRule type="cellIs" dxfId="5210" priority="5211" operator="equal">
      <formula>$O$29</formula>
    </cfRule>
    <cfRule type="cellIs" dxfId="5209" priority="5212" operator="lessThan">
      <formula>$O$29</formula>
    </cfRule>
  </conditionalFormatting>
  <conditionalFormatting sqref="AO29">
    <cfRule type="containsText" dxfId="5208" priority="5205" operator="containsText" text="Score">
      <formula>NOT(ISERROR(SEARCH("Score",AO29)))</formula>
    </cfRule>
    <cfRule type="cellIs" dxfId="5207" priority="5206" operator="greaterThan">
      <formula>$O$29</formula>
    </cfRule>
    <cfRule type="cellIs" dxfId="5206" priority="5207" operator="equal">
      <formula>$O$29</formula>
    </cfRule>
    <cfRule type="cellIs" dxfId="5205" priority="5208" operator="lessThan">
      <formula>$O$29</formula>
    </cfRule>
  </conditionalFormatting>
  <conditionalFormatting sqref="AP29">
    <cfRule type="containsText" dxfId="5204" priority="5201" operator="containsText" text="Score">
      <formula>NOT(ISERROR(SEARCH("Score",AP29)))</formula>
    </cfRule>
    <cfRule type="cellIs" dxfId="5203" priority="5202" operator="greaterThan">
      <formula>$O$29</formula>
    </cfRule>
    <cfRule type="cellIs" dxfId="5202" priority="5203" operator="equal">
      <formula>$O$29</formula>
    </cfRule>
    <cfRule type="cellIs" dxfId="5201" priority="5204" operator="lessThan">
      <formula>$O$29</formula>
    </cfRule>
  </conditionalFormatting>
  <conditionalFormatting sqref="AQ29">
    <cfRule type="containsText" dxfId="5200" priority="5197" operator="containsText" text="Score">
      <formula>NOT(ISERROR(SEARCH("Score",AQ29)))</formula>
    </cfRule>
    <cfRule type="cellIs" dxfId="5199" priority="5198" operator="greaterThan">
      <formula>$O$29</formula>
    </cfRule>
    <cfRule type="cellIs" dxfId="5198" priority="5199" operator="equal">
      <formula>$O$29</formula>
    </cfRule>
    <cfRule type="cellIs" dxfId="5197" priority="5200" operator="lessThan">
      <formula>$O$29</formula>
    </cfRule>
  </conditionalFormatting>
  <conditionalFormatting sqref="AR29">
    <cfRule type="containsText" dxfId="5196" priority="5193" operator="containsText" text="Score">
      <formula>NOT(ISERROR(SEARCH("Score",AR29)))</formula>
    </cfRule>
    <cfRule type="cellIs" dxfId="5195" priority="5194" operator="greaterThan">
      <formula>$O$29</formula>
    </cfRule>
    <cfRule type="cellIs" dxfId="5194" priority="5195" operator="equal">
      <formula>$O$29</formula>
    </cfRule>
    <cfRule type="cellIs" dxfId="5193" priority="5196" operator="lessThan">
      <formula>$O$29</formula>
    </cfRule>
  </conditionalFormatting>
  <conditionalFormatting sqref="AS29">
    <cfRule type="containsText" dxfId="5192" priority="5189" operator="containsText" text="Score">
      <formula>NOT(ISERROR(SEARCH("Score",AS29)))</formula>
    </cfRule>
    <cfRule type="cellIs" dxfId="5191" priority="5190" operator="greaterThan">
      <formula>$O$29</formula>
    </cfRule>
    <cfRule type="cellIs" dxfId="5190" priority="5191" operator="equal">
      <formula>$O$29</formula>
    </cfRule>
    <cfRule type="cellIs" dxfId="5189" priority="5192" operator="lessThan">
      <formula>$O$29</formula>
    </cfRule>
  </conditionalFormatting>
  <conditionalFormatting sqref="AT29">
    <cfRule type="containsText" dxfId="5188" priority="5185" operator="containsText" text="Score">
      <formula>NOT(ISERROR(SEARCH("Score",AT29)))</formula>
    </cfRule>
    <cfRule type="cellIs" dxfId="5187" priority="5186" operator="greaterThan">
      <formula>$O$29</formula>
    </cfRule>
    <cfRule type="cellIs" dxfId="5186" priority="5187" operator="equal">
      <formula>$O$29</formula>
    </cfRule>
    <cfRule type="cellIs" dxfId="5185" priority="5188" operator="lessThan">
      <formula>$O$29</formula>
    </cfRule>
  </conditionalFormatting>
  <conditionalFormatting sqref="AU29">
    <cfRule type="containsText" dxfId="5184" priority="5181" operator="containsText" text="Score">
      <formula>NOT(ISERROR(SEARCH("Score",AU29)))</formula>
    </cfRule>
    <cfRule type="cellIs" dxfId="5183" priority="5182" operator="greaterThan">
      <formula>$O$29</formula>
    </cfRule>
    <cfRule type="cellIs" dxfId="5182" priority="5183" operator="equal">
      <formula>$O$29</formula>
    </cfRule>
    <cfRule type="cellIs" dxfId="5181" priority="5184" operator="lessThan">
      <formula>$O$29</formula>
    </cfRule>
  </conditionalFormatting>
  <conditionalFormatting sqref="AV29">
    <cfRule type="containsText" dxfId="5180" priority="5177" operator="containsText" text="Score">
      <formula>NOT(ISERROR(SEARCH("Score",AV29)))</formula>
    </cfRule>
    <cfRule type="cellIs" dxfId="5179" priority="5178" operator="greaterThan">
      <formula>$O$29</formula>
    </cfRule>
    <cfRule type="cellIs" dxfId="5178" priority="5179" operator="equal">
      <formula>$O$29</formula>
    </cfRule>
    <cfRule type="cellIs" dxfId="5177" priority="5180" operator="lessThan">
      <formula>$O$29</formula>
    </cfRule>
  </conditionalFormatting>
  <conditionalFormatting sqref="AW29">
    <cfRule type="containsText" dxfId="5176" priority="5173" operator="containsText" text="Score">
      <formula>NOT(ISERROR(SEARCH("Score",AW29)))</formula>
    </cfRule>
    <cfRule type="cellIs" dxfId="5175" priority="5174" operator="greaterThan">
      <formula>$O$29</formula>
    </cfRule>
    <cfRule type="cellIs" dxfId="5174" priority="5175" operator="equal">
      <formula>$O$29</formula>
    </cfRule>
    <cfRule type="cellIs" dxfId="5173" priority="5176" operator="lessThan">
      <formula>$O$29</formula>
    </cfRule>
  </conditionalFormatting>
  <conditionalFormatting sqref="AX29">
    <cfRule type="containsText" dxfId="5172" priority="5169" operator="containsText" text="Score">
      <formula>NOT(ISERROR(SEARCH("Score",AX29)))</formula>
    </cfRule>
    <cfRule type="cellIs" dxfId="5171" priority="5170" operator="greaterThan">
      <formula>$O$29</formula>
    </cfRule>
    <cfRule type="cellIs" dxfId="5170" priority="5171" operator="equal">
      <formula>$O$29</formula>
    </cfRule>
    <cfRule type="cellIs" dxfId="5169" priority="5172" operator="lessThan">
      <formula>$O$29</formula>
    </cfRule>
  </conditionalFormatting>
  <conditionalFormatting sqref="AY29">
    <cfRule type="containsText" dxfId="5168" priority="5165" operator="containsText" text="Score">
      <formula>NOT(ISERROR(SEARCH("Score",AY29)))</formula>
    </cfRule>
    <cfRule type="cellIs" dxfId="5167" priority="5166" operator="greaterThan">
      <formula>$O$29</formula>
    </cfRule>
    <cfRule type="cellIs" dxfId="5166" priority="5167" operator="equal">
      <formula>$O$29</formula>
    </cfRule>
    <cfRule type="cellIs" dxfId="5165" priority="5168" operator="lessThan">
      <formula>$O$29</formula>
    </cfRule>
  </conditionalFormatting>
  <conditionalFormatting sqref="AZ29">
    <cfRule type="containsText" dxfId="5164" priority="5161" operator="containsText" text="Score">
      <formula>NOT(ISERROR(SEARCH("Score",AZ29)))</formula>
    </cfRule>
    <cfRule type="cellIs" dxfId="5163" priority="5162" operator="greaterThan">
      <formula>$O$29</formula>
    </cfRule>
    <cfRule type="cellIs" dxfId="5162" priority="5163" operator="equal">
      <formula>$O$29</formula>
    </cfRule>
    <cfRule type="cellIs" dxfId="5161" priority="5164" operator="lessThan">
      <formula>$O$29</formula>
    </cfRule>
  </conditionalFormatting>
  <conditionalFormatting sqref="BA29">
    <cfRule type="containsText" dxfId="5160" priority="5157" operator="containsText" text="Score">
      <formula>NOT(ISERROR(SEARCH("Score",BA29)))</formula>
    </cfRule>
    <cfRule type="cellIs" dxfId="5159" priority="5158" operator="greaterThan">
      <formula>$O$29</formula>
    </cfRule>
    <cfRule type="cellIs" dxfId="5158" priority="5159" operator="equal">
      <formula>$O$29</formula>
    </cfRule>
    <cfRule type="cellIs" dxfId="5157" priority="5160" operator="lessThan">
      <formula>$O$29</formula>
    </cfRule>
  </conditionalFormatting>
  <conditionalFormatting sqref="BB29">
    <cfRule type="containsText" dxfId="5156" priority="5153" operator="containsText" text="Score">
      <formula>NOT(ISERROR(SEARCH("Score",BB29)))</formula>
    </cfRule>
    <cfRule type="cellIs" dxfId="5155" priority="5154" operator="greaterThan">
      <formula>$O$29</formula>
    </cfRule>
    <cfRule type="cellIs" dxfId="5154" priority="5155" operator="equal">
      <formula>$O$29</formula>
    </cfRule>
    <cfRule type="cellIs" dxfId="5153" priority="5156" operator="lessThan">
      <formula>$O$29</formula>
    </cfRule>
  </conditionalFormatting>
  <conditionalFormatting sqref="BC29">
    <cfRule type="containsText" dxfId="5152" priority="5149" operator="containsText" text="Score">
      <formula>NOT(ISERROR(SEARCH("Score",BC29)))</formula>
    </cfRule>
    <cfRule type="cellIs" dxfId="5151" priority="5150" operator="greaterThan">
      <formula>$O$29</formula>
    </cfRule>
    <cfRule type="cellIs" dxfId="5150" priority="5151" operator="equal">
      <formula>$O$29</formula>
    </cfRule>
    <cfRule type="cellIs" dxfId="5149" priority="5152" operator="lessThan">
      <formula>$O$29</formula>
    </cfRule>
  </conditionalFormatting>
  <conditionalFormatting sqref="BD29">
    <cfRule type="containsText" dxfId="5148" priority="5145" operator="containsText" text="Score">
      <formula>NOT(ISERROR(SEARCH("Score",BD29)))</formula>
    </cfRule>
    <cfRule type="cellIs" dxfId="5147" priority="5146" operator="greaterThan">
      <formula>$O$29</formula>
    </cfRule>
    <cfRule type="cellIs" dxfId="5146" priority="5147" operator="equal">
      <formula>$O$29</formula>
    </cfRule>
    <cfRule type="cellIs" dxfId="5145" priority="5148" operator="lessThan">
      <formula>$O$29</formula>
    </cfRule>
  </conditionalFormatting>
  <conditionalFormatting sqref="BE29">
    <cfRule type="containsText" dxfId="5144" priority="5141" operator="containsText" text="Score">
      <formula>NOT(ISERROR(SEARCH("Score",BE29)))</formula>
    </cfRule>
    <cfRule type="cellIs" dxfId="5143" priority="5142" operator="greaterThan">
      <formula>$O$29</formula>
    </cfRule>
    <cfRule type="cellIs" dxfId="5142" priority="5143" operator="equal">
      <formula>$O$29</formula>
    </cfRule>
    <cfRule type="cellIs" dxfId="5141" priority="5144" operator="lessThan">
      <formula>$O$29</formula>
    </cfRule>
  </conditionalFormatting>
  <conditionalFormatting sqref="BF29">
    <cfRule type="containsText" dxfId="5140" priority="5137" operator="containsText" text="Score">
      <formula>NOT(ISERROR(SEARCH("Score",BF29)))</formula>
    </cfRule>
    <cfRule type="cellIs" dxfId="5139" priority="5138" operator="greaterThan">
      <formula>$O$29</formula>
    </cfRule>
    <cfRule type="cellIs" dxfId="5138" priority="5139" operator="equal">
      <formula>$O$29</formula>
    </cfRule>
    <cfRule type="cellIs" dxfId="5137" priority="5140" operator="lessThan">
      <formula>$O$29</formula>
    </cfRule>
  </conditionalFormatting>
  <conditionalFormatting sqref="BG29">
    <cfRule type="containsText" dxfId="5136" priority="5133" operator="containsText" text="Score">
      <formula>NOT(ISERROR(SEARCH("Score",BG29)))</formula>
    </cfRule>
    <cfRule type="cellIs" dxfId="5135" priority="5134" operator="greaterThan">
      <formula>$O$29</formula>
    </cfRule>
    <cfRule type="cellIs" dxfId="5134" priority="5135" operator="equal">
      <formula>$O$29</formula>
    </cfRule>
    <cfRule type="cellIs" dxfId="5133" priority="5136" operator="lessThan">
      <formula>$O$29</formula>
    </cfRule>
  </conditionalFormatting>
  <conditionalFormatting sqref="BH29">
    <cfRule type="containsText" dxfId="5132" priority="5129" operator="containsText" text="Score">
      <formula>NOT(ISERROR(SEARCH("Score",BH29)))</formula>
    </cfRule>
    <cfRule type="cellIs" dxfId="5131" priority="5130" operator="greaterThan">
      <formula>$O$29</formula>
    </cfRule>
    <cfRule type="cellIs" dxfId="5130" priority="5131" operator="equal">
      <formula>$O$29</formula>
    </cfRule>
    <cfRule type="cellIs" dxfId="5129" priority="5132" operator="lessThan">
      <formula>$O$29</formula>
    </cfRule>
  </conditionalFormatting>
  <conditionalFormatting sqref="BI29">
    <cfRule type="containsText" dxfId="5128" priority="5125" operator="containsText" text="Score">
      <formula>NOT(ISERROR(SEARCH("Score",BI29)))</formula>
    </cfRule>
    <cfRule type="cellIs" dxfId="5127" priority="5126" operator="greaterThan">
      <formula>$O$29</formula>
    </cfRule>
    <cfRule type="cellIs" dxfId="5126" priority="5127" operator="equal">
      <formula>$O$29</formula>
    </cfRule>
    <cfRule type="cellIs" dxfId="5125" priority="5128" operator="lessThan">
      <formula>$O$29</formula>
    </cfRule>
  </conditionalFormatting>
  <conditionalFormatting sqref="BJ29">
    <cfRule type="containsText" dxfId="5124" priority="5121" operator="containsText" text="Score">
      <formula>NOT(ISERROR(SEARCH("Score",BJ29)))</formula>
    </cfRule>
    <cfRule type="cellIs" dxfId="5123" priority="5122" operator="greaterThan">
      <formula>$O$29</formula>
    </cfRule>
    <cfRule type="cellIs" dxfId="5122" priority="5123" operator="equal">
      <formula>$O$29</formula>
    </cfRule>
    <cfRule type="cellIs" dxfId="5121" priority="5124" operator="lessThan">
      <formula>$O$29</formula>
    </cfRule>
  </conditionalFormatting>
  <conditionalFormatting sqref="BK29">
    <cfRule type="containsText" dxfId="5120" priority="5117" operator="containsText" text="Score">
      <formula>NOT(ISERROR(SEARCH("Score",BK29)))</formula>
    </cfRule>
    <cfRule type="cellIs" dxfId="5119" priority="5118" operator="greaterThan">
      <formula>$O$29</formula>
    </cfRule>
    <cfRule type="cellIs" dxfId="5118" priority="5119" operator="equal">
      <formula>$O$29</formula>
    </cfRule>
    <cfRule type="cellIs" dxfId="5117" priority="5120" operator="lessThan">
      <formula>$O$29</formula>
    </cfRule>
  </conditionalFormatting>
  <conditionalFormatting sqref="BL29">
    <cfRule type="containsText" dxfId="5116" priority="5113" operator="containsText" text="Score">
      <formula>NOT(ISERROR(SEARCH("Score",BL29)))</formula>
    </cfRule>
    <cfRule type="cellIs" dxfId="5115" priority="5114" operator="greaterThan">
      <formula>$O$29</formula>
    </cfRule>
    <cfRule type="cellIs" dxfId="5114" priority="5115" operator="equal">
      <formula>$O$29</formula>
    </cfRule>
    <cfRule type="cellIs" dxfId="5113" priority="5116" operator="lessThan">
      <formula>$O$29</formula>
    </cfRule>
  </conditionalFormatting>
  <conditionalFormatting sqref="BM29">
    <cfRule type="containsText" dxfId="5112" priority="5109" operator="containsText" text="Score">
      <formula>NOT(ISERROR(SEARCH("Score",BM29)))</formula>
    </cfRule>
    <cfRule type="cellIs" dxfId="5111" priority="5110" operator="greaterThan">
      <formula>$O$29</formula>
    </cfRule>
    <cfRule type="cellIs" dxfId="5110" priority="5111" operator="equal">
      <formula>$O$29</formula>
    </cfRule>
    <cfRule type="cellIs" dxfId="5109" priority="5112" operator="lessThan">
      <formula>$O$29</formula>
    </cfRule>
  </conditionalFormatting>
  <conditionalFormatting sqref="BN29">
    <cfRule type="containsText" dxfId="5108" priority="5105" operator="containsText" text="Score">
      <formula>NOT(ISERROR(SEARCH("Score",BN29)))</formula>
    </cfRule>
    <cfRule type="cellIs" dxfId="5107" priority="5106" operator="greaterThan">
      <formula>$O$29</formula>
    </cfRule>
    <cfRule type="cellIs" dxfId="5106" priority="5107" operator="equal">
      <formula>$O$29</formula>
    </cfRule>
    <cfRule type="cellIs" dxfId="5105" priority="5108" operator="lessThan">
      <formula>$O$29</formula>
    </cfRule>
  </conditionalFormatting>
  <conditionalFormatting sqref="BO29">
    <cfRule type="containsText" dxfId="5104" priority="5101" operator="containsText" text="Score">
      <formula>NOT(ISERROR(SEARCH("Score",BO29)))</formula>
    </cfRule>
    <cfRule type="cellIs" dxfId="5103" priority="5102" operator="greaterThan">
      <formula>$O$29</formula>
    </cfRule>
    <cfRule type="cellIs" dxfId="5102" priority="5103" operator="equal">
      <formula>$O$29</formula>
    </cfRule>
    <cfRule type="cellIs" dxfId="5101" priority="5104" operator="lessThan">
      <formula>$O$29</formula>
    </cfRule>
  </conditionalFormatting>
  <conditionalFormatting sqref="BP29">
    <cfRule type="containsText" dxfId="5100" priority="5097" operator="containsText" text="Score">
      <formula>NOT(ISERROR(SEARCH("Score",BP29)))</formula>
    </cfRule>
    <cfRule type="cellIs" dxfId="5099" priority="5098" operator="greaterThan">
      <formula>$O$29</formula>
    </cfRule>
    <cfRule type="cellIs" dxfId="5098" priority="5099" operator="equal">
      <formula>$O$29</formula>
    </cfRule>
    <cfRule type="cellIs" dxfId="5097" priority="5100" operator="lessThan">
      <formula>$O$29</formula>
    </cfRule>
  </conditionalFormatting>
  <conditionalFormatting sqref="BQ29">
    <cfRule type="containsText" dxfId="5096" priority="5093" operator="containsText" text="Score">
      <formula>NOT(ISERROR(SEARCH("Score",BQ29)))</formula>
    </cfRule>
    <cfRule type="cellIs" dxfId="5095" priority="5094" operator="greaterThan">
      <formula>$O$29</formula>
    </cfRule>
    <cfRule type="cellIs" dxfId="5094" priority="5095" operator="equal">
      <formula>$O$29</formula>
    </cfRule>
    <cfRule type="cellIs" dxfId="5093" priority="5096" operator="lessThan">
      <formula>$O$29</formula>
    </cfRule>
  </conditionalFormatting>
  <conditionalFormatting sqref="AN33">
    <cfRule type="containsText" dxfId="5092" priority="5089" operator="containsText" text="Score">
      <formula>NOT(ISERROR(SEARCH("Score",AN33)))</formula>
    </cfRule>
    <cfRule type="cellIs" dxfId="5091" priority="5090" operator="greaterThan">
      <formula>$O$33</formula>
    </cfRule>
    <cfRule type="cellIs" dxfId="5090" priority="5091" operator="equal">
      <formula>$O$33</formula>
    </cfRule>
    <cfRule type="cellIs" dxfId="5089" priority="5092" operator="lessThan">
      <formula>$O$33</formula>
    </cfRule>
  </conditionalFormatting>
  <conditionalFormatting sqref="AO33">
    <cfRule type="containsText" dxfId="5088" priority="5085" operator="containsText" text="Score">
      <formula>NOT(ISERROR(SEARCH("Score",AO33)))</formula>
    </cfRule>
    <cfRule type="cellIs" dxfId="5087" priority="5086" operator="greaterThan">
      <formula>$O$33</formula>
    </cfRule>
    <cfRule type="cellIs" dxfId="5086" priority="5087" operator="equal">
      <formula>$O$33</formula>
    </cfRule>
    <cfRule type="cellIs" dxfId="5085" priority="5088" operator="lessThan">
      <formula>$O$33</formula>
    </cfRule>
  </conditionalFormatting>
  <conditionalFormatting sqref="AP33">
    <cfRule type="containsText" dxfId="5084" priority="5081" operator="containsText" text="Score">
      <formula>NOT(ISERROR(SEARCH("Score",AP33)))</formula>
    </cfRule>
    <cfRule type="cellIs" dxfId="5083" priority="5082" operator="greaterThan">
      <formula>$O$33</formula>
    </cfRule>
    <cfRule type="cellIs" dxfId="5082" priority="5083" operator="equal">
      <formula>$O$33</formula>
    </cfRule>
    <cfRule type="cellIs" dxfId="5081" priority="5084" operator="lessThan">
      <formula>$O$33</formula>
    </cfRule>
  </conditionalFormatting>
  <conditionalFormatting sqref="AQ33">
    <cfRule type="containsText" dxfId="5080" priority="5077" operator="containsText" text="Score">
      <formula>NOT(ISERROR(SEARCH("Score",AQ33)))</formula>
    </cfRule>
    <cfRule type="cellIs" dxfId="5079" priority="5078" operator="greaterThan">
      <formula>$O$33</formula>
    </cfRule>
    <cfRule type="cellIs" dxfId="5078" priority="5079" operator="equal">
      <formula>$O$33</formula>
    </cfRule>
    <cfRule type="cellIs" dxfId="5077" priority="5080" operator="lessThan">
      <formula>$O$33</formula>
    </cfRule>
  </conditionalFormatting>
  <conditionalFormatting sqref="AR33">
    <cfRule type="containsText" dxfId="5076" priority="5073" operator="containsText" text="Score">
      <formula>NOT(ISERROR(SEARCH("Score",AR33)))</formula>
    </cfRule>
    <cfRule type="cellIs" dxfId="5075" priority="5074" operator="greaterThan">
      <formula>$O$33</formula>
    </cfRule>
    <cfRule type="cellIs" dxfId="5074" priority="5075" operator="equal">
      <formula>$O$33</formula>
    </cfRule>
    <cfRule type="cellIs" dxfId="5073" priority="5076" operator="lessThan">
      <formula>$O$33</formula>
    </cfRule>
  </conditionalFormatting>
  <conditionalFormatting sqref="AS33">
    <cfRule type="containsText" dxfId="5072" priority="5069" operator="containsText" text="Score">
      <formula>NOT(ISERROR(SEARCH("Score",AS33)))</formula>
    </cfRule>
    <cfRule type="cellIs" dxfId="5071" priority="5070" operator="greaterThan">
      <formula>$O$33</formula>
    </cfRule>
    <cfRule type="cellIs" dxfId="5070" priority="5071" operator="equal">
      <formula>$O$33</formula>
    </cfRule>
    <cfRule type="cellIs" dxfId="5069" priority="5072" operator="lessThan">
      <formula>$O$33</formula>
    </cfRule>
  </conditionalFormatting>
  <conditionalFormatting sqref="AT33">
    <cfRule type="containsText" dxfId="5068" priority="5065" operator="containsText" text="Score">
      <formula>NOT(ISERROR(SEARCH("Score",AT33)))</formula>
    </cfRule>
    <cfRule type="cellIs" dxfId="5067" priority="5066" operator="greaterThan">
      <formula>$O$33</formula>
    </cfRule>
    <cfRule type="cellIs" dxfId="5066" priority="5067" operator="equal">
      <formula>$O$33</formula>
    </cfRule>
    <cfRule type="cellIs" dxfId="5065" priority="5068" operator="lessThan">
      <formula>$O$33</formula>
    </cfRule>
  </conditionalFormatting>
  <conditionalFormatting sqref="AU33">
    <cfRule type="containsText" dxfId="5064" priority="5061" operator="containsText" text="Score">
      <formula>NOT(ISERROR(SEARCH("Score",AU33)))</formula>
    </cfRule>
    <cfRule type="cellIs" dxfId="5063" priority="5062" operator="greaterThan">
      <formula>$O$33</formula>
    </cfRule>
    <cfRule type="cellIs" dxfId="5062" priority="5063" operator="equal">
      <formula>$O$33</formula>
    </cfRule>
    <cfRule type="cellIs" dxfId="5061" priority="5064" operator="lessThan">
      <formula>$O$33</formula>
    </cfRule>
  </conditionalFormatting>
  <conditionalFormatting sqref="AV33">
    <cfRule type="containsText" dxfId="5060" priority="5057" operator="containsText" text="Score">
      <formula>NOT(ISERROR(SEARCH("Score",AV33)))</formula>
    </cfRule>
    <cfRule type="cellIs" dxfId="5059" priority="5058" operator="greaterThan">
      <formula>$O$33</formula>
    </cfRule>
    <cfRule type="cellIs" dxfId="5058" priority="5059" operator="equal">
      <formula>$O$33</formula>
    </cfRule>
    <cfRule type="cellIs" dxfId="5057" priority="5060" operator="lessThan">
      <formula>$O$33</formula>
    </cfRule>
  </conditionalFormatting>
  <conditionalFormatting sqref="AW33">
    <cfRule type="containsText" dxfId="5056" priority="5053" operator="containsText" text="Score">
      <formula>NOT(ISERROR(SEARCH("Score",AW33)))</formula>
    </cfRule>
    <cfRule type="cellIs" dxfId="5055" priority="5054" operator="greaterThan">
      <formula>$O$33</formula>
    </cfRule>
    <cfRule type="cellIs" dxfId="5054" priority="5055" operator="equal">
      <formula>$O$33</formula>
    </cfRule>
    <cfRule type="cellIs" dxfId="5053" priority="5056" operator="lessThan">
      <formula>$O$33</formula>
    </cfRule>
  </conditionalFormatting>
  <conditionalFormatting sqref="AX33">
    <cfRule type="containsText" dxfId="5052" priority="5049" operator="containsText" text="Score">
      <formula>NOT(ISERROR(SEARCH("Score",AX33)))</formula>
    </cfRule>
    <cfRule type="cellIs" dxfId="5051" priority="5050" operator="greaterThan">
      <formula>$O$33</formula>
    </cfRule>
    <cfRule type="cellIs" dxfId="5050" priority="5051" operator="equal">
      <formula>$O$33</formula>
    </cfRule>
    <cfRule type="cellIs" dxfId="5049" priority="5052" operator="lessThan">
      <formula>$O$33</formula>
    </cfRule>
  </conditionalFormatting>
  <conditionalFormatting sqref="AY33">
    <cfRule type="containsText" dxfId="5048" priority="5045" operator="containsText" text="Score">
      <formula>NOT(ISERROR(SEARCH("Score",AY33)))</formula>
    </cfRule>
    <cfRule type="cellIs" dxfId="5047" priority="5046" operator="greaterThan">
      <formula>$O$33</formula>
    </cfRule>
    <cfRule type="cellIs" dxfId="5046" priority="5047" operator="equal">
      <formula>$O$33</formula>
    </cfRule>
    <cfRule type="cellIs" dxfId="5045" priority="5048" operator="lessThan">
      <formula>$O$33</formula>
    </cfRule>
  </conditionalFormatting>
  <conditionalFormatting sqref="AZ33">
    <cfRule type="containsText" dxfId="5044" priority="5041" operator="containsText" text="Score">
      <formula>NOT(ISERROR(SEARCH("Score",AZ33)))</formula>
    </cfRule>
    <cfRule type="cellIs" dxfId="5043" priority="5042" operator="greaterThan">
      <formula>$O$33</formula>
    </cfRule>
    <cfRule type="cellIs" dxfId="5042" priority="5043" operator="equal">
      <formula>$O$33</formula>
    </cfRule>
    <cfRule type="cellIs" dxfId="5041" priority="5044" operator="lessThan">
      <formula>$O$33</formula>
    </cfRule>
  </conditionalFormatting>
  <conditionalFormatting sqref="BA33">
    <cfRule type="containsText" dxfId="5040" priority="5037" operator="containsText" text="Score">
      <formula>NOT(ISERROR(SEARCH("Score",BA33)))</formula>
    </cfRule>
    <cfRule type="cellIs" dxfId="5039" priority="5038" operator="greaterThan">
      <formula>$O$33</formula>
    </cfRule>
    <cfRule type="cellIs" dxfId="5038" priority="5039" operator="equal">
      <formula>$O$33</formula>
    </cfRule>
    <cfRule type="cellIs" dxfId="5037" priority="5040" operator="lessThan">
      <formula>$O$33</formula>
    </cfRule>
  </conditionalFormatting>
  <conditionalFormatting sqref="BB33">
    <cfRule type="containsText" dxfId="5036" priority="5033" operator="containsText" text="Score">
      <formula>NOT(ISERROR(SEARCH("Score",BB33)))</formula>
    </cfRule>
    <cfRule type="cellIs" dxfId="5035" priority="5034" operator="greaterThan">
      <formula>$O$33</formula>
    </cfRule>
    <cfRule type="cellIs" dxfId="5034" priority="5035" operator="equal">
      <formula>$O$33</formula>
    </cfRule>
    <cfRule type="cellIs" dxfId="5033" priority="5036" operator="lessThan">
      <formula>$O$33</formula>
    </cfRule>
  </conditionalFormatting>
  <conditionalFormatting sqref="BC33">
    <cfRule type="containsText" dxfId="5032" priority="5029" operator="containsText" text="Score">
      <formula>NOT(ISERROR(SEARCH("Score",BC33)))</formula>
    </cfRule>
    <cfRule type="cellIs" dxfId="5031" priority="5030" operator="greaterThan">
      <formula>$O$33</formula>
    </cfRule>
    <cfRule type="cellIs" dxfId="5030" priority="5031" operator="equal">
      <formula>$O$33</formula>
    </cfRule>
    <cfRule type="cellIs" dxfId="5029" priority="5032" operator="lessThan">
      <formula>$O$33</formula>
    </cfRule>
  </conditionalFormatting>
  <conditionalFormatting sqref="BD33">
    <cfRule type="containsText" dxfId="5028" priority="5025" operator="containsText" text="Score">
      <formula>NOT(ISERROR(SEARCH("Score",BD33)))</formula>
    </cfRule>
    <cfRule type="cellIs" dxfId="5027" priority="5026" operator="greaterThan">
      <formula>$O$33</formula>
    </cfRule>
    <cfRule type="cellIs" dxfId="5026" priority="5027" operator="equal">
      <formula>$O$33</formula>
    </cfRule>
    <cfRule type="cellIs" dxfId="5025" priority="5028" operator="lessThan">
      <formula>$O$33</formula>
    </cfRule>
  </conditionalFormatting>
  <conditionalFormatting sqref="BE33">
    <cfRule type="containsText" dxfId="5024" priority="5021" operator="containsText" text="Score">
      <formula>NOT(ISERROR(SEARCH("Score",BE33)))</formula>
    </cfRule>
    <cfRule type="cellIs" dxfId="5023" priority="5022" operator="greaterThan">
      <formula>$O$33</formula>
    </cfRule>
    <cfRule type="cellIs" dxfId="5022" priority="5023" operator="equal">
      <formula>$O$33</formula>
    </cfRule>
    <cfRule type="cellIs" dxfId="5021" priority="5024" operator="lessThan">
      <formula>$O$33</formula>
    </cfRule>
  </conditionalFormatting>
  <conditionalFormatting sqref="BF33">
    <cfRule type="containsText" dxfId="5020" priority="5017" operator="containsText" text="Score">
      <formula>NOT(ISERROR(SEARCH("Score",BF33)))</formula>
    </cfRule>
    <cfRule type="cellIs" dxfId="5019" priority="5018" operator="greaterThan">
      <formula>$O$33</formula>
    </cfRule>
    <cfRule type="cellIs" dxfId="5018" priority="5019" operator="equal">
      <formula>$O$33</formula>
    </cfRule>
    <cfRule type="cellIs" dxfId="5017" priority="5020" operator="lessThan">
      <formula>$O$33</formula>
    </cfRule>
  </conditionalFormatting>
  <conditionalFormatting sqref="BG33">
    <cfRule type="containsText" dxfId="5016" priority="5013" operator="containsText" text="Score">
      <formula>NOT(ISERROR(SEARCH("Score",BG33)))</formula>
    </cfRule>
    <cfRule type="cellIs" dxfId="5015" priority="5014" operator="greaterThan">
      <formula>$O$33</formula>
    </cfRule>
    <cfRule type="cellIs" dxfId="5014" priority="5015" operator="equal">
      <formula>$O$33</formula>
    </cfRule>
    <cfRule type="cellIs" dxfId="5013" priority="5016" operator="lessThan">
      <formula>$O$33</formula>
    </cfRule>
  </conditionalFormatting>
  <conditionalFormatting sqref="BH33">
    <cfRule type="containsText" dxfId="5012" priority="5009" operator="containsText" text="Score">
      <formula>NOT(ISERROR(SEARCH("Score",BH33)))</formula>
    </cfRule>
    <cfRule type="cellIs" dxfId="5011" priority="5010" operator="greaterThan">
      <formula>$O$33</formula>
    </cfRule>
    <cfRule type="cellIs" dxfId="5010" priority="5011" operator="equal">
      <formula>$O$33</formula>
    </cfRule>
    <cfRule type="cellIs" dxfId="5009" priority="5012" operator="lessThan">
      <formula>$O$33</formula>
    </cfRule>
  </conditionalFormatting>
  <conditionalFormatting sqref="BI33">
    <cfRule type="containsText" dxfId="5008" priority="5005" operator="containsText" text="Score">
      <formula>NOT(ISERROR(SEARCH("Score",BI33)))</formula>
    </cfRule>
    <cfRule type="cellIs" dxfId="5007" priority="5006" operator="greaterThan">
      <formula>$O$33</formula>
    </cfRule>
    <cfRule type="cellIs" dxfId="5006" priority="5007" operator="equal">
      <formula>$O$33</formula>
    </cfRule>
    <cfRule type="cellIs" dxfId="5005" priority="5008" operator="lessThan">
      <formula>$O$33</formula>
    </cfRule>
  </conditionalFormatting>
  <conditionalFormatting sqref="BJ33">
    <cfRule type="containsText" dxfId="5004" priority="5001" operator="containsText" text="Score">
      <formula>NOT(ISERROR(SEARCH("Score",BJ33)))</formula>
    </cfRule>
    <cfRule type="cellIs" dxfId="5003" priority="5002" operator="greaterThan">
      <formula>$O$33</formula>
    </cfRule>
    <cfRule type="cellIs" dxfId="5002" priority="5003" operator="equal">
      <formula>$O$33</formula>
    </cfRule>
    <cfRule type="cellIs" dxfId="5001" priority="5004" operator="lessThan">
      <formula>$O$33</formula>
    </cfRule>
  </conditionalFormatting>
  <conditionalFormatting sqref="BK33">
    <cfRule type="containsText" dxfId="5000" priority="4997" operator="containsText" text="Score">
      <formula>NOT(ISERROR(SEARCH("Score",BK33)))</formula>
    </cfRule>
    <cfRule type="cellIs" dxfId="4999" priority="4998" operator="greaterThan">
      <formula>$O$33</formula>
    </cfRule>
    <cfRule type="cellIs" dxfId="4998" priority="4999" operator="equal">
      <formula>$O$33</formula>
    </cfRule>
    <cfRule type="cellIs" dxfId="4997" priority="5000" operator="lessThan">
      <formula>$O$33</formula>
    </cfRule>
  </conditionalFormatting>
  <conditionalFormatting sqref="BL33">
    <cfRule type="containsText" dxfId="4996" priority="4993" operator="containsText" text="Score">
      <formula>NOT(ISERROR(SEARCH("Score",BL33)))</formula>
    </cfRule>
    <cfRule type="cellIs" dxfId="4995" priority="4994" operator="greaterThan">
      <formula>$O$33</formula>
    </cfRule>
    <cfRule type="cellIs" dxfId="4994" priority="4995" operator="equal">
      <formula>$O$33</formula>
    </cfRule>
    <cfRule type="cellIs" dxfId="4993" priority="4996" operator="lessThan">
      <formula>$O$33</formula>
    </cfRule>
  </conditionalFormatting>
  <conditionalFormatting sqref="BM33">
    <cfRule type="containsText" dxfId="4992" priority="4989" operator="containsText" text="Score">
      <formula>NOT(ISERROR(SEARCH("Score",BM33)))</formula>
    </cfRule>
    <cfRule type="cellIs" dxfId="4991" priority="4990" operator="greaterThan">
      <formula>$O$33</formula>
    </cfRule>
    <cfRule type="cellIs" dxfId="4990" priority="4991" operator="equal">
      <formula>$O$33</formula>
    </cfRule>
    <cfRule type="cellIs" dxfId="4989" priority="4992" operator="lessThan">
      <formula>$O$33</formula>
    </cfRule>
  </conditionalFormatting>
  <conditionalFormatting sqref="BN33">
    <cfRule type="containsText" dxfId="4988" priority="4985" operator="containsText" text="Score">
      <formula>NOT(ISERROR(SEARCH("Score",BN33)))</formula>
    </cfRule>
    <cfRule type="cellIs" dxfId="4987" priority="4986" operator="greaterThan">
      <formula>$O$33</formula>
    </cfRule>
    <cfRule type="cellIs" dxfId="4986" priority="4987" operator="equal">
      <formula>$O$33</formula>
    </cfRule>
    <cfRule type="cellIs" dxfId="4985" priority="4988" operator="lessThan">
      <formula>$O$33</formula>
    </cfRule>
  </conditionalFormatting>
  <conditionalFormatting sqref="BO33">
    <cfRule type="containsText" dxfId="4984" priority="4981" operator="containsText" text="Score">
      <formula>NOT(ISERROR(SEARCH("Score",BO33)))</formula>
    </cfRule>
    <cfRule type="cellIs" dxfId="4983" priority="4982" operator="greaterThan">
      <formula>$O$33</formula>
    </cfRule>
    <cfRule type="cellIs" dxfId="4982" priority="4983" operator="equal">
      <formula>$O$33</formula>
    </cfRule>
    <cfRule type="cellIs" dxfId="4981" priority="4984" operator="lessThan">
      <formula>$O$33</formula>
    </cfRule>
  </conditionalFormatting>
  <conditionalFormatting sqref="BP33">
    <cfRule type="containsText" dxfId="4980" priority="4977" operator="containsText" text="Score">
      <formula>NOT(ISERROR(SEARCH("Score",BP33)))</formula>
    </cfRule>
    <cfRule type="cellIs" dxfId="4979" priority="4978" operator="greaterThan">
      <formula>$O$33</formula>
    </cfRule>
    <cfRule type="cellIs" dxfId="4978" priority="4979" operator="equal">
      <formula>$O$33</formula>
    </cfRule>
    <cfRule type="cellIs" dxfId="4977" priority="4980" operator="lessThan">
      <formula>$O$33</formula>
    </cfRule>
  </conditionalFormatting>
  <conditionalFormatting sqref="BQ33">
    <cfRule type="containsText" dxfId="4976" priority="4973" operator="containsText" text="Score">
      <formula>NOT(ISERROR(SEARCH("Score",BQ33)))</formula>
    </cfRule>
    <cfRule type="cellIs" dxfId="4975" priority="4974" operator="greaterThan">
      <formula>$O$33</formula>
    </cfRule>
    <cfRule type="cellIs" dxfId="4974" priority="4975" operator="equal">
      <formula>$O$33</formula>
    </cfRule>
    <cfRule type="cellIs" dxfId="4973" priority="4976" operator="lessThan">
      <formula>$O$33</formula>
    </cfRule>
  </conditionalFormatting>
  <conditionalFormatting sqref="AN37">
    <cfRule type="containsText" dxfId="4972" priority="4969" operator="containsText" text="Score">
      <formula>NOT(ISERROR(SEARCH("Score",AN37)))</formula>
    </cfRule>
    <cfRule type="cellIs" dxfId="4971" priority="4970" operator="greaterThan">
      <formula>$O$37</formula>
    </cfRule>
    <cfRule type="cellIs" dxfId="4970" priority="4971" operator="equal">
      <formula>$O$37</formula>
    </cfRule>
    <cfRule type="cellIs" dxfId="4969" priority="4972" operator="lessThan">
      <formula>$O$37</formula>
    </cfRule>
  </conditionalFormatting>
  <conditionalFormatting sqref="AO37">
    <cfRule type="containsText" dxfId="4968" priority="4965" operator="containsText" text="Score">
      <formula>NOT(ISERROR(SEARCH("Score",AO37)))</formula>
    </cfRule>
    <cfRule type="cellIs" dxfId="4967" priority="4966" operator="greaterThan">
      <formula>$O$37</formula>
    </cfRule>
    <cfRule type="cellIs" dxfId="4966" priority="4967" operator="equal">
      <formula>$O$37</formula>
    </cfRule>
    <cfRule type="cellIs" dxfId="4965" priority="4968" operator="lessThan">
      <formula>$O$37</formula>
    </cfRule>
  </conditionalFormatting>
  <conditionalFormatting sqref="AP37">
    <cfRule type="containsText" dxfId="4964" priority="4961" operator="containsText" text="Score">
      <formula>NOT(ISERROR(SEARCH("Score",AP37)))</formula>
    </cfRule>
    <cfRule type="cellIs" dxfId="4963" priority="4962" operator="greaterThan">
      <formula>$O$37</formula>
    </cfRule>
    <cfRule type="cellIs" dxfId="4962" priority="4963" operator="equal">
      <formula>$O$37</formula>
    </cfRule>
    <cfRule type="cellIs" dxfId="4961" priority="4964" operator="lessThan">
      <formula>$O$37</formula>
    </cfRule>
  </conditionalFormatting>
  <conditionalFormatting sqref="AQ37">
    <cfRule type="containsText" dxfId="4960" priority="4957" operator="containsText" text="Score">
      <formula>NOT(ISERROR(SEARCH("Score",AQ37)))</formula>
    </cfRule>
    <cfRule type="cellIs" dxfId="4959" priority="4958" operator="greaterThan">
      <formula>$O$37</formula>
    </cfRule>
    <cfRule type="cellIs" dxfId="4958" priority="4959" operator="equal">
      <formula>$O$37</formula>
    </cfRule>
    <cfRule type="cellIs" dxfId="4957" priority="4960" operator="lessThan">
      <formula>$O$37</formula>
    </cfRule>
  </conditionalFormatting>
  <conditionalFormatting sqref="AR37">
    <cfRule type="containsText" dxfId="4956" priority="4953" operator="containsText" text="Score">
      <formula>NOT(ISERROR(SEARCH("Score",AR37)))</formula>
    </cfRule>
    <cfRule type="cellIs" dxfId="4955" priority="4954" operator="greaterThan">
      <formula>$O$37</formula>
    </cfRule>
    <cfRule type="cellIs" dxfId="4954" priority="4955" operator="equal">
      <formula>$O$37</formula>
    </cfRule>
    <cfRule type="cellIs" dxfId="4953" priority="4956" operator="lessThan">
      <formula>$O$37</formula>
    </cfRule>
  </conditionalFormatting>
  <conditionalFormatting sqref="AS37">
    <cfRule type="containsText" dxfId="4952" priority="4949" operator="containsText" text="Score">
      <formula>NOT(ISERROR(SEARCH("Score",AS37)))</formula>
    </cfRule>
    <cfRule type="cellIs" dxfId="4951" priority="4950" operator="greaterThan">
      <formula>$O$37</formula>
    </cfRule>
    <cfRule type="cellIs" dxfId="4950" priority="4951" operator="equal">
      <formula>$O$37</formula>
    </cfRule>
    <cfRule type="cellIs" dxfId="4949" priority="4952" operator="lessThan">
      <formula>$O$37</formula>
    </cfRule>
  </conditionalFormatting>
  <conditionalFormatting sqref="AT37">
    <cfRule type="containsText" dxfId="4948" priority="4945" operator="containsText" text="Score">
      <formula>NOT(ISERROR(SEARCH("Score",AT37)))</formula>
    </cfRule>
    <cfRule type="cellIs" dxfId="4947" priority="4946" operator="greaterThan">
      <formula>$O$37</formula>
    </cfRule>
    <cfRule type="cellIs" dxfId="4946" priority="4947" operator="equal">
      <formula>$O$37</formula>
    </cfRule>
    <cfRule type="cellIs" dxfId="4945" priority="4948" operator="lessThan">
      <formula>$O$37</formula>
    </cfRule>
  </conditionalFormatting>
  <conditionalFormatting sqref="AU37">
    <cfRule type="containsText" dxfId="4944" priority="4941" operator="containsText" text="Score">
      <formula>NOT(ISERROR(SEARCH("Score",AU37)))</formula>
    </cfRule>
    <cfRule type="cellIs" dxfId="4943" priority="4942" operator="greaterThan">
      <formula>$O$37</formula>
    </cfRule>
    <cfRule type="cellIs" dxfId="4942" priority="4943" operator="equal">
      <formula>$O$37</formula>
    </cfRule>
    <cfRule type="cellIs" dxfId="4941" priority="4944" operator="lessThan">
      <formula>$O$37</formula>
    </cfRule>
  </conditionalFormatting>
  <conditionalFormatting sqref="AV37">
    <cfRule type="containsText" dxfId="4940" priority="4937" operator="containsText" text="Score">
      <formula>NOT(ISERROR(SEARCH("Score",AV37)))</formula>
    </cfRule>
    <cfRule type="cellIs" dxfId="4939" priority="4938" operator="greaterThan">
      <formula>$O$37</formula>
    </cfRule>
    <cfRule type="cellIs" dxfId="4938" priority="4939" operator="equal">
      <formula>$O$37</formula>
    </cfRule>
    <cfRule type="cellIs" dxfId="4937" priority="4940" operator="lessThan">
      <formula>$O$37</formula>
    </cfRule>
  </conditionalFormatting>
  <conditionalFormatting sqref="AW37">
    <cfRule type="containsText" dxfId="4936" priority="4933" operator="containsText" text="Score">
      <formula>NOT(ISERROR(SEARCH("Score",AW37)))</formula>
    </cfRule>
    <cfRule type="cellIs" dxfId="4935" priority="4934" operator="greaterThan">
      <formula>$O$37</formula>
    </cfRule>
    <cfRule type="cellIs" dxfId="4934" priority="4935" operator="equal">
      <formula>$O$37</formula>
    </cfRule>
    <cfRule type="cellIs" dxfId="4933" priority="4936" operator="lessThan">
      <formula>$O$37</formula>
    </cfRule>
  </conditionalFormatting>
  <conditionalFormatting sqref="AX37">
    <cfRule type="containsText" dxfId="4932" priority="4929" operator="containsText" text="Score">
      <formula>NOT(ISERROR(SEARCH("Score",AX37)))</formula>
    </cfRule>
    <cfRule type="cellIs" dxfId="4931" priority="4930" operator="greaterThan">
      <formula>$O$37</formula>
    </cfRule>
    <cfRule type="cellIs" dxfId="4930" priority="4931" operator="equal">
      <formula>$O$37</formula>
    </cfRule>
    <cfRule type="cellIs" dxfId="4929" priority="4932" operator="lessThan">
      <formula>$O$37</formula>
    </cfRule>
  </conditionalFormatting>
  <conditionalFormatting sqref="AY37">
    <cfRule type="containsText" dxfId="4928" priority="4925" operator="containsText" text="Score">
      <formula>NOT(ISERROR(SEARCH("Score",AY37)))</formula>
    </cfRule>
    <cfRule type="cellIs" dxfId="4927" priority="4926" operator="greaterThan">
      <formula>$O$37</formula>
    </cfRule>
    <cfRule type="cellIs" dxfId="4926" priority="4927" operator="equal">
      <formula>$O$37</formula>
    </cfRule>
    <cfRule type="cellIs" dxfId="4925" priority="4928" operator="lessThan">
      <formula>$O$37</formula>
    </cfRule>
  </conditionalFormatting>
  <conditionalFormatting sqref="AZ37">
    <cfRule type="containsText" dxfId="4924" priority="4921" operator="containsText" text="Score">
      <formula>NOT(ISERROR(SEARCH("Score",AZ37)))</formula>
    </cfRule>
    <cfRule type="cellIs" dxfId="4923" priority="4922" operator="greaterThan">
      <formula>$O$37</formula>
    </cfRule>
    <cfRule type="cellIs" dxfId="4922" priority="4923" operator="equal">
      <formula>$O$37</formula>
    </cfRule>
    <cfRule type="cellIs" dxfId="4921" priority="4924" operator="lessThan">
      <formula>$O$37</formula>
    </cfRule>
  </conditionalFormatting>
  <conditionalFormatting sqref="BA37">
    <cfRule type="containsText" dxfId="4920" priority="4917" operator="containsText" text="Score">
      <formula>NOT(ISERROR(SEARCH("Score",BA37)))</formula>
    </cfRule>
    <cfRule type="cellIs" dxfId="4919" priority="4918" operator="greaterThan">
      <formula>$O$37</formula>
    </cfRule>
    <cfRule type="cellIs" dxfId="4918" priority="4919" operator="equal">
      <formula>$O$37</formula>
    </cfRule>
    <cfRule type="cellIs" dxfId="4917" priority="4920" operator="lessThan">
      <formula>$O$37</formula>
    </cfRule>
  </conditionalFormatting>
  <conditionalFormatting sqref="BB37">
    <cfRule type="containsText" dxfId="4916" priority="4913" operator="containsText" text="Score">
      <formula>NOT(ISERROR(SEARCH("Score",BB37)))</formula>
    </cfRule>
    <cfRule type="cellIs" dxfId="4915" priority="4914" operator="greaterThan">
      <formula>$O$37</formula>
    </cfRule>
    <cfRule type="cellIs" dxfId="4914" priority="4915" operator="equal">
      <formula>$O$37</formula>
    </cfRule>
    <cfRule type="cellIs" dxfId="4913" priority="4916" operator="lessThan">
      <formula>$O$37</formula>
    </cfRule>
  </conditionalFormatting>
  <conditionalFormatting sqref="BC37">
    <cfRule type="containsText" dxfId="4912" priority="4909" operator="containsText" text="Score">
      <formula>NOT(ISERROR(SEARCH("Score",BC37)))</formula>
    </cfRule>
    <cfRule type="cellIs" dxfId="4911" priority="4910" operator="greaterThan">
      <formula>$O$37</formula>
    </cfRule>
    <cfRule type="cellIs" dxfId="4910" priority="4911" operator="equal">
      <formula>$O$37</formula>
    </cfRule>
    <cfRule type="cellIs" dxfId="4909" priority="4912" operator="lessThan">
      <formula>$O$37</formula>
    </cfRule>
  </conditionalFormatting>
  <conditionalFormatting sqref="BD37">
    <cfRule type="containsText" dxfId="4908" priority="4905" operator="containsText" text="Score">
      <formula>NOT(ISERROR(SEARCH("Score",BD37)))</formula>
    </cfRule>
    <cfRule type="cellIs" dxfId="4907" priority="4906" operator="greaterThan">
      <formula>$O$37</formula>
    </cfRule>
    <cfRule type="cellIs" dxfId="4906" priority="4907" operator="equal">
      <formula>$O$37</formula>
    </cfRule>
    <cfRule type="cellIs" dxfId="4905" priority="4908" operator="lessThan">
      <formula>$O$37</formula>
    </cfRule>
  </conditionalFormatting>
  <conditionalFormatting sqref="BE37">
    <cfRule type="containsText" dxfId="4904" priority="4901" operator="containsText" text="Score">
      <formula>NOT(ISERROR(SEARCH("Score",BE37)))</formula>
    </cfRule>
    <cfRule type="cellIs" dxfId="4903" priority="4902" operator="greaterThan">
      <formula>$O$37</formula>
    </cfRule>
    <cfRule type="cellIs" dxfId="4902" priority="4903" operator="equal">
      <formula>$O$37</formula>
    </cfRule>
    <cfRule type="cellIs" dxfId="4901" priority="4904" operator="lessThan">
      <formula>$O$37</formula>
    </cfRule>
  </conditionalFormatting>
  <conditionalFormatting sqref="BF37">
    <cfRule type="containsText" dxfId="4900" priority="4897" operator="containsText" text="Score">
      <formula>NOT(ISERROR(SEARCH("Score",BF37)))</formula>
    </cfRule>
    <cfRule type="cellIs" dxfId="4899" priority="4898" operator="greaterThan">
      <formula>$O$37</formula>
    </cfRule>
    <cfRule type="cellIs" dxfId="4898" priority="4899" operator="equal">
      <formula>$O$37</formula>
    </cfRule>
    <cfRule type="cellIs" dxfId="4897" priority="4900" operator="lessThan">
      <formula>$O$37</formula>
    </cfRule>
  </conditionalFormatting>
  <conditionalFormatting sqref="BG37">
    <cfRule type="containsText" dxfId="4896" priority="4893" operator="containsText" text="Score">
      <formula>NOT(ISERROR(SEARCH("Score",BG37)))</formula>
    </cfRule>
    <cfRule type="cellIs" dxfId="4895" priority="4894" operator="greaterThan">
      <formula>$O$37</formula>
    </cfRule>
    <cfRule type="cellIs" dxfId="4894" priority="4895" operator="equal">
      <formula>$O$37</formula>
    </cfRule>
    <cfRule type="cellIs" dxfId="4893" priority="4896" operator="lessThan">
      <formula>$O$37</formula>
    </cfRule>
  </conditionalFormatting>
  <conditionalFormatting sqref="BH37">
    <cfRule type="containsText" dxfId="4892" priority="4889" operator="containsText" text="Score">
      <formula>NOT(ISERROR(SEARCH("Score",BH37)))</formula>
    </cfRule>
    <cfRule type="cellIs" dxfId="4891" priority="4890" operator="greaterThan">
      <formula>$O$37</formula>
    </cfRule>
    <cfRule type="cellIs" dxfId="4890" priority="4891" operator="equal">
      <formula>$O$37</formula>
    </cfRule>
    <cfRule type="cellIs" dxfId="4889" priority="4892" operator="lessThan">
      <formula>$O$37</formula>
    </cfRule>
  </conditionalFormatting>
  <conditionalFormatting sqref="BI37">
    <cfRule type="containsText" dxfId="4888" priority="4885" operator="containsText" text="Score">
      <formula>NOT(ISERROR(SEARCH("Score",BI37)))</formula>
    </cfRule>
    <cfRule type="cellIs" dxfId="4887" priority="4886" operator="greaterThan">
      <formula>$O$37</formula>
    </cfRule>
    <cfRule type="cellIs" dxfId="4886" priority="4887" operator="equal">
      <formula>$O$37</formula>
    </cfRule>
    <cfRule type="cellIs" dxfId="4885" priority="4888" operator="lessThan">
      <formula>$O$37</formula>
    </cfRule>
  </conditionalFormatting>
  <conditionalFormatting sqref="BJ37">
    <cfRule type="containsText" dxfId="4884" priority="4881" operator="containsText" text="Score">
      <formula>NOT(ISERROR(SEARCH("Score",BJ37)))</formula>
    </cfRule>
    <cfRule type="cellIs" dxfId="4883" priority="4882" operator="greaterThan">
      <formula>$O$37</formula>
    </cfRule>
    <cfRule type="cellIs" dxfId="4882" priority="4883" operator="equal">
      <formula>$O$37</formula>
    </cfRule>
    <cfRule type="cellIs" dxfId="4881" priority="4884" operator="lessThan">
      <formula>$O$37</formula>
    </cfRule>
  </conditionalFormatting>
  <conditionalFormatting sqref="BK37">
    <cfRule type="containsText" dxfId="4880" priority="4877" operator="containsText" text="Score">
      <formula>NOT(ISERROR(SEARCH("Score",BK37)))</formula>
    </cfRule>
    <cfRule type="cellIs" dxfId="4879" priority="4878" operator="greaterThan">
      <formula>$O$37</formula>
    </cfRule>
    <cfRule type="cellIs" dxfId="4878" priority="4879" operator="equal">
      <formula>$O$37</formula>
    </cfRule>
    <cfRule type="cellIs" dxfId="4877" priority="4880" operator="lessThan">
      <formula>$O$37</formula>
    </cfRule>
  </conditionalFormatting>
  <conditionalFormatting sqref="BL37">
    <cfRule type="containsText" dxfId="4876" priority="4873" operator="containsText" text="Score">
      <formula>NOT(ISERROR(SEARCH("Score",BL37)))</formula>
    </cfRule>
    <cfRule type="cellIs" dxfId="4875" priority="4874" operator="greaterThan">
      <formula>$O$37</formula>
    </cfRule>
    <cfRule type="cellIs" dxfId="4874" priority="4875" operator="equal">
      <formula>$O$37</formula>
    </cfRule>
    <cfRule type="cellIs" dxfId="4873" priority="4876" operator="lessThan">
      <formula>$O$37</formula>
    </cfRule>
  </conditionalFormatting>
  <conditionalFormatting sqref="BM37">
    <cfRule type="containsText" dxfId="4872" priority="4869" operator="containsText" text="Score">
      <formula>NOT(ISERROR(SEARCH("Score",BM37)))</formula>
    </cfRule>
    <cfRule type="cellIs" dxfId="4871" priority="4870" operator="greaterThan">
      <formula>$O$37</formula>
    </cfRule>
    <cfRule type="cellIs" dxfId="4870" priority="4871" operator="equal">
      <formula>$O$37</formula>
    </cfRule>
    <cfRule type="cellIs" dxfId="4869" priority="4872" operator="lessThan">
      <formula>$O$37</formula>
    </cfRule>
  </conditionalFormatting>
  <conditionalFormatting sqref="BN37">
    <cfRule type="containsText" dxfId="4868" priority="4865" operator="containsText" text="Score">
      <formula>NOT(ISERROR(SEARCH("Score",BN37)))</formula>
    </cfRule>
    <cfRule type="cellIs" dxfId="4867" priority="4866" operator="greaterThan">
      <formula>$O$37</formula>
    </cfRule>
    <cfRule type="cellIs" dxfId="4866" priority="4867" operator="equal">
      <formula>$O$37</formula>
    </cfRule>
    <cfRule type="cellIs" dxfId="4865" priority="4868" operator="lessThan">
      <formula>$O$37</formula>
    </cfRule>
  </conditionalFormatting>
  <conditionalFormatting sqref="BO37">
    <cfRule type="containsText" dxfId="4864" priority="4861" operator="containsText" text="Score">
      <formula>NOT(ISERROR(SEARCH("Score",BO37)))</formula>
    </cfRule>
    <cfRule type="cellIs" dxfId="4863" priority="4862" operator="greaterThan">
      <formula>$O$37</formula>
    </cfRule>
    <cfRule type="cellIs" dxfId="4862" priority="4863" operator="equal">
      <formula>$O$37</formula>
    </cfRule>
    <cfRule type="cellIs" dxfId="4861" priority="4864" operator="lessThan">
      <formula>$O$37</formula>
    </cfRule>
  </conditionalFormatting>
  <conditionalFormatting sqref="BP37">
    <cfRule type="containsText" dxfId="4860" priority="4857" operator="containsText" text="Score">
      <formula>NOT(ISERROR(SEARCH("Score",BP37)))</formula>
    </cfRule>
    <cfRule type="cellIs" dxfId="4859" priority="4858" operator="greaterThan">
      <formula>$O$37</formula>
    </cfRule>
    <cfRule type="cellIs" dxfId="4858" priority="4859" operator="equal">
      <formula>$O$37</formula>
    </cfRule>
    <cfRule type="cellIs" dxfId="4857" priority="4860" operator="lessThan">
      <formula>$O$37</formula>
    </cfRule>
  </conditionalFormatting>
  <conditionalFormatting sqref="BQ37">
    <cfRule type="containsText" dxfId="4856" priority="4853" operator="containsText" text="Score">
      <formula>NOT(ISERROR(SEARCH("Score",BQ37)))</formula>
    </cfRule>
    <cfRule type="cellIs" dxfId="4855" priority="4854" operator="greaterThan">
      <formula>$O$37</formula>
    </cfRule>
    <cfRule type="cellIs" dxfId="4854" priority="4855" operator="equal">
      <formula>$O$37</formula>
    </cfRule>
    <cfRule type="cellIs" dxfId="4853" priority="4856" operator="lessThan">
      <formula>$O$37</formula>
    </cfRule>
  </conditionalFormatting>
  <conditionalFormatting sqref="AN41">
    <cfRule type="containsText" dxfId="4852" priority="4849" operator="containsText" text="Score">
      <formula>NOT(ISERROR(SEARCH("Score",AN41)))</formula>
    </cfRule>
    <cfRule type="cellIs" dxfId="4851" priority="4850" operator="greaterThan">
      <formula>$O$41</formula>
    </cfRule>
    <cfRule type="cellIs" dxfId="4850" priority="4851" operator="equal">
      <formula>$O$41</formula>
    </cfRule>
    <cfRule type="cellIs" dxfId="4849" priority="4852" operator="lessThan">
      <formula>$O$41</formula>
    </cfRule>
  </conditionalFormatting>
  <conditionalFormatting sqref="AO41">
    <cfRule type="containsText" dxfId="4848" priority="4845" operator="containsText" text="Score">
      <formula>NOT(ISERROR(SEARCH("Score",AO41)))</formula>
    </cfRule>
    <cfRule type="cellIs" dxfId="4847" priority="4846" operator="greaterThan">
      <formula>$O$41</formula>
    </cfRule>
    <cfRule type="cellIs" dxfId="4846" priority="4847" operator="equal">
      <formula>$O$41</formula>
    </cfRule>
    <cfRule type="cellIs" dxfId="4845" priority="4848" operator="lessThan">
      <formula>$O$41</formula>
    </cfRule>
  </conditionalFormatting>
  <conditionalFormatting sqref="AP41">
    <cfRule type="containsText" dxfId="4844" priority="4841" operator="containsText" text="Score">
      <formula>NOT(ISERROR(SEARCH("Score",AP41)))</formula>
    </cfRule>
    <cfRule type="cellIs" dxfId="4843" priority="4842" operator="greaterThan">
      <formula>$O$41</formula>
    </cfRule>
    <cfRule type="cellIs" dxfId="4842" priority="4843" operator="equal">
      <formula>$O$41</formula>
    </cfRule>
    <cfRule type="cellIs" dxfId="4841" priority="4844" operator="lessThan">
      <formula>$O$41</formula>
    </cfRule>
  </conditionalFormatting>
  <conditionalFormatting sqref="AQ41">
    <cfRule type="containsText" dxfId="4840" priority="4837" operator="containsText" text="Score">
      <formula>NOT(ISERROR(SEARCH("Score",AQ41)))</formula>
    </cfRule>
    <cfRule type="cellIs" dxfId="4839" priority="4838" operator="greaterThan">
      <formula>$O$41</formula>
    </cfRule>
    <cfRule type="cellIs" dxfId="4838" priority="4839" operator="equal">
      <formula>$O$41</formula>
    </cfRule>
    <cfRule type="cellIs" dxfId="4837" priority="4840" operator="lessThan">
      <formula>$O$41</formula>
    </cfRule>
  </conditionalFormatting>
  <conditionalFormatting sqref="AR41">
    <cfRule type="containsText" dxfId="4836" priority="4833" operator="containsText" text="Score">
      <formula>NOT(ISERROR(SEARCH("Score",AR41)))</formula>
    </cfRule>
    <cfRule type="cellIs" dxfId="4835" priority="4834" operator="greaterThan">
      <formula>$O$41</formula>
    </cfRule>
    <cfRule type="cellIs" dxfId="4834" priority="4835" operator="equal">
      <formula>$O$41</formula>
    </cfRule>
    <cfRule type="cellIs" dxfId="4833" priority="4836" operator="lessThan">
      <formula>$O$41</formula>
    </cfRule>
  </conditionalFormatting>
  <conditionalFormatting sqref="AS41">
    <cfRule type="containsText" dxfId="4832" priority="4829" operator="containsText" text="Score">
      <formula>NOT(ISERROR(SEARCH("Score",AS41)))</formula>
    </cfRule>
    <cfRule type="cellIs" dxfId="4831" priority="4830" operator="greaterThan">
      <formula>$O$41</formula>
    </cfRule>
    <cfRule type="cellIs" dxfId="4830" priority="4831" operator="equal">
      <formula>$O$41</formula>
    </cfRule>
    <cfRule type="cellIs" dxfId="4829" priority="4832" operator="lessThan">
      <formula>$O$41</formula>
    </cfRule>
  </conditionalFormatting>
  <conditionalFormatting sqref="AT41">
    <cfRule type="containsText" dxfId="4828" priority="4825" operator="containsText" text="Score">
      <formula>NOT(ISERROR(SEARCH("Score",AT41)))</formula>
    </cfRule>
    <cfRule type="cellIs" dxfId="4827" priority="4826" operator="greaterThan">
      <formula>$O$41</formula>
    </cfRule>
    <cfRule type="cellIs" dxfId="4826" priority="4827" operator="equal">
      <formula>$O$41</formula>
    </cfRule>
    <cfRule type="cellIs" dxfId="4825" priority="4828" operator="lessThan">
      <formula>$O$41</formula>
    </cfRule>
  </conditionalFormatting>
  <conditionalFormatting sqref="AU41">
    <cfRule type="containsText" dxfId="4824" priority="4821" operator="containsText" text="Score">
      <formula>NOT(ISERROR(SEARCH("Score",AU41)))</formula>
    </cfRule>
    <cfRule type="cellIs" dxfId="4823" priority="4822" operator="greaterThan">
      <formula>$O$41</formula>
    </cfRule>
    <cfRule type="cellIs" dxfId="4822" priority="4823" operator="equal">
      <formula>$O$41</formula>
    </cfRule>
    <cfRule type="cellIs" dxfId="4821" priority="4824" operator="lessThan">
      <formula>$O$41</formula>
    </cfRule>
  </conditionalFormatting>
  <conditionalFormatting sqref="AV41">
    <cfRule type="containsText" dxfId="4820" priority="4817" operator="containsText" text="Score">
      <formula>NOT(ISERROR(SEARCH("Score",AV41)))</formula>
    </cfRule>
    <cfRule type="cellIs" dxfId="4819" priority="4818" operator="greaterThan">
      <formula>$O$41</formula>
    </cfRule>
    <cfRule type="cellIs" dxfId="4818" priority="4819" operator="equal">
      <formula>$O$41</formula>
    </cfRule>
    <cfRule type="cellIs" dxfId="4817" priority="4820" operator="lessThan">
      <formula>$O$41</formula>
    </cfRule>
  </conditionalFormatting>
  <conditionalFormatting sqref="AW41">
    <cfRule type="containsText" dxfId="4816" priority="4813" operator="containsText" text="Score">
      <formula>NOT(ISERROR(SEARCH("Score",AW41)))</formula>
    </cfRule>
    <cfRule type="cellIs" dxfId="4815" priority="4814" operator="greaterThan">
      <formula>$O$41</formula>
    </cfRule>
    <cfRule type="cellIs" dxfId="4814" priority="4815" operator="equal">
      <formula>$O$41</formula>
    </cfRule>
    <cfRule type="cellIs" dxfId="4813" priority="4816" operator="lessThan">
      <formula>$O$41</formula>
    </cfRule>
  </conditionalFormatting>
  <conditionalFormatting sqref="AX41">
    <cfRule type="containsText" dxfId="4812" priority="4809" operator="containsText" text="Score">
      <formula>NOT(ISERROR(SEARCH("Score",AX41)))</formula>
    </cfRule>
    <cfRule type="cellIs" dxfId="4811" priority="4810" operator="greaterThan">
      <formula>$O$41</formula>
    </cfRule>
    <cfRule type="cellIs" dxfId="4810" priority="4811" operator="equal">
      <formula>$O$41</formula>
    </cfRule>
    <cfRule type="cellIs" dxfId="4809" priority="4812" operator="lessThan">
      <formula>$O$41</formula>
    </cfRule>
  </conditionalFormatting>
  <conditionalFormatting sqref="AY41">
    <cfRule type="containsText" dxfId="4808" priority="4805" operator="containsText" text="Score">
      <formula>NOT(ISERROR(SEARCH("Score",AY41)))</formula>
    </cfRule>
    <cfRule type="cellIs" dxfId="4807" priority="4806" operator="greaterThan">
      <formula>$O$41</formula>
    </cfRule>
    <cfRule type="cellIs" dxfId="4806" priority="4807" operator="equal">
      <formula>$O$41</formula>
    </cfRule>
    <cfRule type="cellIs" dxfId="4805" priority="4808" operator="lessThan">
      <formula>$O$41</formula>
    </cfRule>
  </conditionalFormatting>
  <conditionalFormatting sqref="AZ41">
    <cfRule type="containsText" dxfId="4804" priority="4801" operator="containsText" text="Score">
      <formula>NOT(ISERROR(SEARCH("Score",AZ41)))</formula>
    </cfRule>
    <cfRule type="cellIs" dxfId="4803" priority="4802" operator="greaterThan">
      <formula>$O$41</formula>
    </cfRule>
    <cfRule type="cellIs" dxfId="4802" priority="4803" operator="equal">
      <formula>$O$41</formula>
    </cfRule>
    <cfRule type="cellIs" dxfId="4801" priority="4804" operator="lessThan">
      <formula>$O$41</formula>
    </cfRule>
  </conditionalFormatting>
  <conditionalFormatting sqref="BA41">
    <cfRule type="containsText" dxfId="4800" priority="4797" operator="containsText" text="Score">
      <formula>NOT(ISERROR(SEARCH("Score",BA41)))</formula>
    </cfRule>
    <cfRule type="cellIs" dxfId="4799" priority="4798" operator="greaterThan">
      <formula>$O$41</formula>
    </cfRule>
    <cfRule type="cellIs" dxfId="4798" priority="4799" operator="equal">
      <formula>$O$41</formula>
    </cfRule>
    <cfRule type="cellIs" dxfId="4797" priority="4800" operator="lessThan">
      <formula>$O$41</formula>
    </cfRule>
  </conditionalFormatting>
  <conditionalFormatting sqref="BB41">
    <cfRule type="containsText" dxfId="4796" priority="4793" operator="containsText" text="Score">
      <formula>NOT(ISERROR(SEARCH("Score",BB41)))</formula>
    </cfRule>
    <cfRule type="cellIs" dxfId="4795" priority="4794" operator="greaterThan">
      <formula>$O$41</formula>
    </cfRule>
    <cfRule type="cellIs" dxfId="4794" priority="4795" operator="equal">
      <formula>$O$41</formula>
    </cfRule>
    <cfRule type="cellIs" dxfId="4793" priority="4796" operator="lessThan">
      <formula>$O$41</formula>
    </cfRule>
  </conditionalFormatting>
  <conditionalFormatting sqref="BC41">
    <cfRule type="containsText" dxfId="4792" priority="4789" operator="containsText" text="Score">
      <formula>NOT(ISERROR(SEARCH("Score",BC41)))</formula>
    </cfRule>
    <cfRule type="cellIs" dxfId="4791" priority="4790" operator="greaterThan">
      <formula>$O$41</formula>
    </cfRule>
    <cfRule type="cellIs" dxfId="4790" priority="4791" operator="equal">
      <formula>$O$41</formula>
    </cfRule>
    <cfRule type="cellIs" dxfId="4789" priority="4792" operator="lessThan">
      <formula>$O$41</formula>
    </cfRule>
  </conditionalFormatting>
  <conditionalFormatting sqref="BD41">
    <cfRule type="containsText" dxfId="4788" priority="4785" operator="containsText" text="Score">
      <formula>NOT(ISERROR(SEARCH("Score",BD41)))</formula>
    </cfRule>
    <cfRule type="cellIs" dxfId="4787" priority="4786" operator="greaterThan">
      <formula>$O$41</formula>
    </cfRule>
    <cfRule type="cellIs" dxfId="4786" priority="4787" operator="equal">
      <formula>$O$41</formula>
    </cfRule>
    <cfRule type="cellIs" dxfId="4785" priority="4788" operator="lessThan">
      <formula>$O$41</formula>
    </cfRule>
  </conditionalFormatting>
  <conditionalFormatting sqref="BE41">
    <cfRule type="containsText" dxfId="4784" priority="4781" operator="containsText" text="Score">
      <formula>NOT(ISERROR(SEARCH("Score",BE41)))</formula>
    </cfRule>
    <cfRule type="cellIs" dxfId="4783" priority="4782" operator="greaterThan">
      <formula>$O$41</formula>
    </cfRule>
    <cfRule type="cellIs" dxfId="4782" priority="4783" operator="equal">
      <formula>$O$41</formula>
    </cfRule>
    <cfRule type="cellIs" dxfId="4781" priority="4784" operator="lessThan">
      <formula>$O$41</formula>
    </cfRule>
  </conditionalFormatting>
  <conditionalFormatting sqref="BF41">
    <cfRule type="containsText" dxfId="4780" priority="4777" operator="containsText" text="Score">
      <formula>NOT(ISERROR(SEARCH("Score",BF41)))</formula>
    </cfRule>
    <cfRule type="cellIs" dxfId="4779" priority="4778" operator="greaterThan">
      <formula>$O$41</formula>
    </cfRule>
    <cfRule type="cellIs" dxfId="4778" priority="4779" operator="equal">
      <formula>$O$41</formula>
    </cfRule>
    <cfRule type="cellIs" dxfId="4777" priority="4780" operator="lessThan">
      <formula>$O$41</formula>
    </cfRule>
  </conditionalFormatting>
  <conditionalFormatting sqref="BG41">
    <cfRule type="containsText" dxfId="4776" priority="4773" operator="containsText" text="Score">
      <formula>NOT(ISERROR(SEARCH("Score",BG41)))</formula>
    </cfRule>
    <cfRule type="cellIs" dxfId="4775" priority="4774" operator="greaterThan">
      <formula>$O$41</formula>
    </cfRule>
    <cfRule type="cellIs" dxfId="4774" priority="4775" operator="equal">
      <formula>$O$41</formula>
    </cfRule>
    <cfRule type="cellIs" dxfId="4773" priority="4776" operator="lessThan">
      <formula>$O$41</formula>
    </cfRule>
  </conditionalFormatting>
  <conditionalFormatting sqref="BH41">
    <cfRule type="containsText" dxfId="4772" priority="4769" operator="containsText" text="Score">
      <formula>NOT(ISERROR(SEARCH("Score",BH41)))</formula>
    </cfRule>
    <cfRule type="cellIs" dxfId="4771" priority="4770" operator="greaterThan">
      <formula>$O$41</formula>
    </cfRule>
    <cfRule type="cellIs" dxfId="4770" priority="4771" operator="equal">
      <formula>$O$41</formula>
    </cfRule>
    <cfRule type="cellIs" dxfId="4769" priority="4772" operator="lessThan">
      <formula>$O$41</formula>
    </cfRule>
  </conditionalFormatting>
  <conditionalFormatting sqref="BI41">
    <cfRule type="containsText" dxfId="4768" priority="4765" operator="containsText" text="Score">
      <formula>NOT(ISERROR(SEARCH("Score",BI41)))</formula>
    </cfRule>
    <cfRule type="cellIs" dxfId="4767" priority="4766" operator="greaterThan">
      <formula>$O$41</formula>
    </cfRule>
    <cfRule type="cellIs" dxfId="4766" priority="4767" operator="equal">
      <formula>$O$41</formula>
    </cfRule>
    <cfRule type="cellIs" dxfId="4765" priority="4768" operator="lessThan">
      <formula>$O$41</formula>
    </cfRule>
  </conditionalFormatting>
  <conditionalFormatting sqref="BJ41">
    <cfRule type="containsText" dxfId="4764" priority="4761" operator="containsText" text="Score">
      <formula>NOT(ISERROR(SEARCH("Score",BJ41)))</formula>
    </cfRule>
    <cfRule type="cellIs" dxfId="4763" priority="4762" operator="greaterThan">
      <formula>$O$41</formula>
    </cfRule>
    <cfRule type="cellIs" dxfId="4762" priority="4763" operator="equal">
      <formula>$O$41</formula>
    </cfRule>
    <cfRule type="cellIs" dxfId="4761" priority="4764" operator="lessThan">
      <formula>$O$41</formula>
    </cfRule>
  </conditionalFormatting>
  <conditionalFormatting sqref="BK41">
    <cfRule type="containsText" dxfId="4760" priority="4757" operator="containsText" text="Score">
      <formula>NOT(ISERROR(SEARCH("Score",BK41)))</formula>
    </cfRule>
    <cfRule type="cellIs" dxfId="4759" priority="4758" operator="greaterThan">
      <formula>$O$41</formula>
    </cfRule>
    <cfRule type="cellIs" dxfId="4758" priority="4759" operator="equal">
      <formula>$O$41</formula>
    </cfRule>
    <cfRule type="cellIs" dxfId="4757" priority="4760" operator="lessThan">
      <formula>$O$41</formula>
    </cfRule>
  </conditionalFormatting>
  <conditionalFormatting sqref="BL41">
    <cfRule type="containsText" dxfId="4756" priority="4753" operator="containsText" text="Score">
      <formula>NOT(ISERROR(SEARCH("Score",BL41)))</formula>
    </cfRule>
    <cfRule type="cellIs" dxfId="4755" priority="4754" operator="greaterThan">
      <formula>$O$41</formula>
    </cfRule>
    <cfRule type="cellIs" dxfId="4754" priority="4755" operator="equal">
      <formula>$O$41</formula>
    </cfRule>
    <cfRule type="cellIs" dxfId="4753" priority="4756" operator="lessThan">
      <formula>$O$41</formula>
    </cfRule>
  </conditionalFormatting>
  <conditionalFormatting sqref="BM41">
    <cfRule type="containsText" dxfId="4752" priority="4749" operator="containsText" text="Score">
      <formula>NOT(ISERROR(SEARCH("Score",BM41)))</formula>
    </cfRule>
    <cfRule type="cellIs" dxfId="4751" priority="4750" operator="greaterThan">
      <formula>$O$41</formula>
    </cfRule>
    <cfRule type="cellIs" dxfId="4750" priority="4751" operator="equal">
      <formula>$O$41</formula>
    </cfRule>
    <cfRule type="cellIs" dxfId="4749" priority="4752" operator="lessThan">
      <formula>$O$41</formula>
    </cfRule>
  </conditionalFormatting>
  <conditionalFormatting sqref="BN41">
    <cfRule type="containsText" dxfId="4748" priority="4745" operator="containsText" text="Score">
      <formula>NOT(ISERROR(SEARCH("Score",BN41)))</formula>
    </cfRule>
    <cfRule type="cellIs" dxfId="4747" priority="4746" operator="greaterThan">
      <formula>$O$41</formula>
    </cfRule>
    <cfRule type="cellIs" dxfId="4746" priority="4747" operator="equal">
      <formula>$O$41</formula>
    </cfRule>
    <cfRule type="cellIs" dxfId="4745" priority="4748" operator="lessThan">
      <formula>$O$41</formula>
    </cfRule>
  </conditionalFormatting>
  <conditionalFormatting sqref="BO41">
    <cfRule type="containsText" dxfId="4744" priority="4741" operator="containsText" text="Score">
      <formula>NOT(ISERROR(SEARCH("Score",BO41)))</formula>
    </cfRule>
    <cfRule type="cellIs" dxfId="4743" priority="4742" operator="greaterThan">
      <formula>$O$41</formula>
    </cfRule>
    <cfRule type="cellIs" dxfId="4742" priority="4743" operator="equal">
      <formula>$O$41</formula>
    </cfRule>
    <cfRule type="cellIs" dxfId="4741" priority="4744" operator="lessThan">
      <formula>$O$41</formula>
    </cfRule>
  </conditionalFormatting>
  <conditionalFormatting sqref="BP41">
    <cfRule type="containsText" dxfId="4740" priority="4737" operator="containsText" text="Score">
      <formula>NOT(ISERROR(SEARCH("Score",BP41)))</formula>
    </cfRule>
    <cfRule type="cellIs" dxfId="4739" priority="4738" operator="greaterThan">
      <formula>$O$41</formula>
    </cfRule>
    <cfRule type="cellIs" dxfId="4738" priority="4739" operator="equal">
      <formula>$O$41</formula>
    </cfRule>
    <cfRule type="cellIs" dxfId="4737" priority="4740" operator="lessThan">
      <formula>$O$41</formula>
    </cfRule>
  </conditionalFormatting>
  <conditionalFormatting sqref="BQ41">
    <cfRule type="containsText" dxfId="4736" priority="4733" operator="containsText" text="Score">
      <formula>NOT(ISERROR(SEARCH("Score",BQ41)))</formula>
    </cfRule>
    <cfRule type="cellIs" dxfId="4735" priority="4734" operator="greaterThan">
      <formula>$O$41</formula>
    </cfRule>
    <cfRule type="cellIs" dxfId="4734" priority="4735" operator="equal">
      <formula>$O$41</formula>
    </cfRule>
    <cfRule type="cellIs" dxfId="4733" priority="4736" operator="lessThan">
      <formula>$O$41</formula>
    </cfRule>
  </conditionalFormatting>
  <conditionalFormatting sqref="AN45">
    <cfRule type="containsText" dxfId="4732" priority="4729" operator="containsText" text="Score">
      <formula>NOT(ISERROR(SEARCH("Score",AN45)))</formula>
    </cfRule>
    <cfRule type="cellIs" dxfId="4731" priority="4730" operator="greaterThan">
      <formula>$O$45</formula>
    </cfRule>
    <cfRule type="cellIs" dxfId="4730" priority="4731" operator="equal">
      <formula>$O$45</formula>
    </cfRule>
    <cfRule type="cellIs" dxfId="4729" priority="4732" operator="lessThan">
      <formula>$O$45</formula>
    </cfRule>
  </conditionalFormatting>
  <conditionalFormatting sqref="AO45">
    <cfRule type="containsText" dxfId="4728" priority="4725" operator="containsText" text="Score">
      <formula>NOT(ISERROR(SEARCH("Score",AO45)))</formula>
    </cfRule>
    <cfRule type="cellIs" dxfId="4727" priority="4726" operator="greaterThan">
      <formula>$O$45</formula>
    </cfRule>
    <cfRule type="cellIs" dxfId="4726" priority="4727" operator="equal">
      <formula>$O$45</formula>
    </cfRule>
    <cfRule type="cellIs" dxfId="4725" priority="4728" operator="lessThan">
      <formula>$O$45</formula>
    </cfRule>
  </conditionalFormatting>
  <conditionalFormatting sqref="AP45">
    <cfRule type="containsText" dxfId="4724" priority="4721" operator="containsText" text="Score">
      <formula>NOT(ISERROR(SEARCH("Score",AP45)))</formula>
    </cfRule>
    <cfRule type="cellIs" dxfId="4723" priority="4722" operator="greaterThan">
      <formula>$O$45</formula>
    </cfRule>
    <cfRule type="cellIs" dxfId="4722" priority="4723" operator="equal">
      <formula>$O$45</formula>
    </cfRule>
    <cfRule type="cellIs" dxfId="4721" priority="4724" operator="lessThan">
      <formula>$O$45</formula>
    </cfRule>
  </conditionalFormatting>
  <conditionalFormatting sqref="AQ45">
    <cfRule type="containsText" dxfId="4720" priority="4717" operator="containsText" text="Score">
      <formula>NOT(ISERROR(SEARCH("Score",AQ45)))</formula>
    </cfRule>
    <cfRule type="cellIs" dxfId="4719" priority="4718" operator="greaterThan">
      <formula>$O$45</formula>
    </cfRule>
    <cfRule type="cellIs" dxfId="4718" priority="4719" operator="equal">
      <formula>$O$45</formula>
    </cfRule>
    <cfRule type="cellIs" dxfId="4717" priority="4720" operator="lessThan">
      <formula>$O$45</formula>
    </cfRule>
  </conditionalFormatting>
  <conditionalFormatting sqref="AR45">
    <cfRule type="containsText" dxfId="4716" priority="4713" operator="containsText" text="Score">
      <formula>NOT(ISERROR(SEARCH("Score",AR45)))</formula>
    </cfRule>
    <cfRule type="cellIs" dxfId="4715" priority="4714" operator="greaterThan">
      <formula>$O$45</formula>
    </cfRule>
    <cfRule type="cellIs" dxfId="4714" priority="4715" operator="equal">
      <formula>$O$45</formula>
    </cfRule>
    <cfRule type="cellIs" dxfId="4713" priority="4716" operator="lessThan">
      <formula>$O$45</formula>
    </cfRule>
  </conditionalFormatting>
  <conditionalFormatting sqref="AS45">
    <cfRule type="containsText" dxfId="4712" priority="4709" operator="containsText" text="Score">
      <formula>NOT(ISERROR(SEARCH("Score",AS45)))</formula>
    </cfRule>
    <cfRule type="cellIs" dxfId="4711" priority="4710" operator="greaterThan">
      <formula>$O$45</formula>
    </cfRule>
    <cfRule type="cellIs" dxfId="4710" priority="4711" operator="equal">
      <formula>$O$45</formula>
    </cfRule>
    <cfRule type="cellIs" dxfId="4709" priority="4712" operator="lessThan">
      <formula>$O$45</formula>
    </cfRule>
  </conditionalFormatting>
  <conditionalFormatting sqref="AT45">
    <cfRule type="containsText" dxfId="4708" priority="4705" operator="containsText" text="Score">
      <formula>NOT(ISERROR(SEARCH("Score",AT45)))</formula>
    </cfRule>
    <cfRule type="cellIs" dxfId="4707" priority="4706" operator="greaterThan">
      <formula>$O$45</formula>
    </cfRule>
    <cfRule type="cellIs" dxfId="4706" priority="4707" operator="equal">
      <formula>$O$45</formula>
    </cfRule>
    <cfRule type="cellIs" dxfId="4705" priority="4708" operator="lessThan">
      <formula>$O$45</formula>
    </cfRule>
  </conditionalFormatting>
  <conditionalFormatting sqref="AU45">
    <cfRule type="containsText" dxfId="4704" priority="4701" operator="containsText" text="Score">
      <formula>NOT(ISERROR(SEARCH("Score",AU45)))</formula>
    </cfRule>
    <cfRule type="cellIs" dxfId="4703" priority="4702" operator="greaterThan">
      <formula>$O$45</formula>
    </cfRule>
    <cfRule type="cellIs" dxfId="4702" priority="4703" operator="equal">
      <formula>$O$45</formula>
    </cfRule>
    <cfRule type="cellIs" dxfId="4701" priority="4704" operator="lessThan">
      <formula>$O$45</formula>
    </cfRule>
  </conditionalFormatting>
  <conditionalFormatting sqref="AV45">
    <cfRule type="containsText" dxfId="4700" priority="4697" operator="containsText" text="Score">
      <formula>NOT(ISERROR(SEARCH("Score",AV45)))</formula>
    </cfRule>
    <cfRule type="cellIs" dxfId="4699" priority="4698" operator="greaterThan">
      <formula>$O$45</formula>
    </cfRule>
    <cfRule type="cellIs" dxfId="4698" priority="4699" operator="equal">
      <formula>$O$45</formula>
    </cfRule>
    <cfRule type="cellIs" dxfId="4697" priority="4700" operator="lessThan">
      <formula>$O$45</formula>
    </cfRule>
  </conditionalFormatting>
  <conditionalFormatting sqref="AW45">
    <cfRule type="containsText" dxfId="4696" priority="4693" operator="containsText" text="Score">
      <formula>NOT(ISERROR(SEARCH("Score",AW45)))</formula>
    </cfRule>
    <cfRule type="cellIs" dxfId="4695" priority="4694" operator="greaterThan">
      <formula>$O$45</formula>
    </cfRule>
    <cfRule type="cellIs" dxfId="4694" priority="4695" operator="equal">
      <formula>$O$45</formula>
    </cfRule>
    <cfRule type="cellIs" dxfId="4693" priority="4696" operator="lessThan">
      <formula>$O$45</formula>
    </cfRule>
  </conditionalFormatting>
  <conditionalFormatting sqref="AX45">
    <cfRule type="containsText" dxfId="4692" priority="4689" operator="containsText" text="Score">
      <formula>NOT(ISERROR(SEARCH("Score",AX45)))</formula>
    </cfRule>
    <cfRule type="cellIs" dxfId="4691" priority="4690" operator="greaterThan">
      <formula>$O$45</formula>
    </cfRule>
    <cfRule type="cellIs" dxfId="4690" priority="4691" operator="equal">
      <formula>$O$45</formula>
    </cfRule>
    <cfRule type="cellIs" dxfId="4689" priority="4692" operator="lessThan">
      <formula>$O$45</formula>
    </cfRule>
  </conditionalFormatting>
  <conditionalFormatting sqref="AY45">
    <cfRule type="containsText" dxfId="4688" priority="4685" operator="containsText" text="Score">
      <formula>NOT(ISERROR(SEARCH("Score",AY45)))</formula>
    </cfRule>
    <cfRule type="cellIs" dxfId="4687" priority="4686" operator="greaterThan">
      <formula>$O$45</formula>
    </cfRule>
    <cfRule type="cellIs" dxfId="4686" priority="4687" operator="equal">
      <formula>$O$45</formula>
    </cfRule>
    <cfRule type="cellIs" dxfId="4685" priority="4688" operator="lessThan">
      <formula>$O$45</formula>
    </cfRule>
  </conditionalFormatting>
  <conditionalFormatting sqref="AZ45">
    <cfRule type="containsText" dxfId="4684" priority="4681" operator="containsText" text="Score">
      <formula>NOT(ISERROR(SEARCH("Score",AZ45)))</formula>
    </cfRule>
    <cfRule type="cellIs" dxfId="4683" priority="4682" operator="greaterThan">
      <formula>$O$45</formula>
    </cfRule>
    <cfRule type="cellIs" dxfId="4682" priority="4683" operator="equal">
      <formula>$O$45</formula>
    </cfRule>
    <cfRule type="cellIs" dxfId="4681" priority="4684" operator="lessThan">
      <formula>$O$45</formula>
    </cfRule>
  </conditionalFormatting>
  <conditionalFormatting sqref="BA45">
    <cfRule type="containsText" dxfId="4680" priority="4677" operator="containsText" text="Score">
      <formula>NOT(ISERROR(SEARCH("Score",BA45)))</formula>
    </cfRule>
    <cfRule type="cellIs" dxfId="4679" priority="4678" operator="greaterThan">
      <formula>$O$45</formula>
    </cfRule>
    <cfRule type="cellIs" dxfId="4678" priority="4679" operator="equal">
      <formula>$O$45</formula>
    </cfRule>
    <cfRule type="cellIs" dxfId="4677" priority="4680" operator="lessThan">
      <formula>$O$45</formula>
    </cfRule>
  </conditionalFormatting>
  <conditionalFormatting sqref="BB45">
    <cfRule type="containsText" dxfId="4676" priority="4673" operator="containsText" text="Score">
      <formula>NOT(ISERROR(SEARCH("Score",BB45)))</formula>
    </cfRule>
    <cfRule type="cellIs" dxfId="4675" priority="4674" operator="greaterThan">
      <formula>$O$45</formula>
    </cfRule>
    <cfRule type="cellIs" dxfId="4674" priority="4675" operator="equal">
      <formula>$O$45</formula>
    </cfRule>
    <cfRule type="cellIs" dxfId="4673" priority="4676" operator="lessThan">
      <formula>$O$45</formula>
    </cfRule>
  </conditionalFormatting>
  <conditionalFormatting sqref="BC45">
    <cfRule type="containsText" dxfId="4672" priority="4669" operator="containsText" text="Score">
      <formula>NOT(ISERROR(SEARCH("Score",BC45)))</formula>
    </cfRule>
    <cfRule type="cellIs" dxfId="4671" priority="4670" operator="greaterThan">
      <formula>$O$45</formula>
    </cfRule>
    <cfRule type="cellIs" dxfId="4670" priority="4671" operator="equal">
      <formula>$O$45</formula>
    </cfRule>
    <cfRule type="cellIs" dxfId="4669" priority="4672" operator="lessThan">
      <formula>$O$45</formula>
    </cfRule>
  </conditionalFormatting>
  <conditionalFormatting sqref="BD45">
    <cfRule type="containsText" dxfId="4668" priority="4665" operator="containsText" text="Score">
      <formula>NOT(ISERROR(SEARCH("Score",BD45)))</formula>
    </cfRule>
    <cfRule type="cellIs" dxfId="4667" priority="4666" operator="greaterThan">
      <formula>$O$45</formula>
    </cfRule>
    <cfRule type="cellIs" dxfId="4666" priority="4667" operator="equal">
      <formula>$O$45</formula>
    </cfRule>
    <cfRule type="cellIs" dxfId="4665" priority="4668" operator="lessThan">
      <formula>$O$45</formula>
    </cfRule>
  </conditionalFormatting>
  <conditionalFormatting sqref="BE45">
    <cfRule type="containsText" dxfId="4664" priority="4661" operator="containsText" text="Score">
      <formula>NOT(ISERROR(SEARCH("Score",BE45)))</formula>
    </cfRule>
    <cfRule type="cellIs" dxfId="4663" priority="4662" operator="greaterThan">
      <formula>$O$45</formula>
    </cfRule>
    <cfRule type="cellIs" dxfId="4662" priority="4663" operator="equal">
      <formula>$O$45</formula>
    </cfRule>
    <cfRule type="cellIs" dxfId="4661" priority="4664" operator="lessThan">
      <formula>$O$45</formula>
    </cfRule>
  </conditionalFormatting>
  <conditionalFormatting sqref="BF45">
    <cfRule type="containsText" dxfId="4660" priority="4657" operator="containsText" text="Score">
      <formula>NOT(ISERROR(SEARCH("Score",BF45)))</formula>
    </cfRule>
    <cfRule type="cellIs" dxfId="4659" priority="4658" operator="greaterThan">
      <formula>$O$45</formula>
    </cfRule>
    <cfRule type="cellIs" dxfId="4658" priority="4659" operator="equal">
      <formula>$O$45</formula>
    </cfRule>
    <cfRule type="cellIs" dxfId="4657" priority="4660" operator="lessThan">
      <formula>$O$45</formula>
    </cfRule>
  </conditionalFormatting>
  <conditionalFormatting sqref="BG45">
    <cfRule type="containsText" dxfId="4656" priority="4653" operator="containsText" text="Score">
      <formula>NOT(ISERROR(SEARCH("Score",BG45)))</formula>
    </cfRule>
    <cfRule type="cellIs" dxfId="4655" priority="4654" operator="greaterThan">
      <formula>$O$45</formula>
    </cfRule>
    <cfRule type="cellIs" dxfId="4654" priority="4655" operator="equal">
      <formula>$O$45</formula>
    </cfRule>
    <cfRule type="cellIs" dxfId="4653" priority="4656" operator="lessThan">
      <formula>$O$45</formula>
    </cfRule>
  </conditionalFormatting>
  <conditionalFormatting sqref="BH45">
    <cfRule type="containsText" dxfId="4652" priority="4649" operator="containsText" text="Score">
      <formula>NOT(ISERROR(SEARCH("Score",BH45)))</formula>
    </cfRule>
    <cfRule type="cellIs" dxfId="4651" priority="4650" operator="greaterThan">
      <formula>$O$45</formula>
    </cfRule>
    <cfRule type="cellIs" dxfId="4650" priority="4651" operator="equal">
      <formula>$O$45</formula>
    </cfRule>
    <cfRule type="cellIs" dxfId="4649" priority="4652" operator="lessThan">
      <formula>$O$45</formula>
    </cfRule>
  </conditionalFormatting>
  <conditionalFormatting sqref="BI45">
    <cfRule type="containsText" dxfId="4648" priority="4645" operator="containsText" text="Score">
      <formula>NOT(ISERROR(SEARCH("Score",BI45)))</formula>
    </cfRule>
    <cfRule type="cellIs" dxfId="4647" priority="4646" operator="greaterThan">
      <formula>$O$45</formula>
    </cfRule>
    <cfRule type="cellIs" dxfId="4646" priority="4647" operator="equal">
      <formula>$O$45</formula>
    </cfRule>
    <cfRule type="cellIs" dxfId="4645" priority="4648" operator="lessThan">
      <formula>$O$45</formula>
    </cfRule>
  </conditionalFormatting>
  <conditionalFormatting sqref="BJ45">
    <cfRule type="containsText" dxfId="4644" priority="4641" operator="containsText" text="Score">
      <formula>NOT(ISERROR(SEARCH("Score",BJ45)))</formula>
    </cfRule>
    <cfRule type="cellIs" dxfId="4643" priority="4642" operator="greaterThan">
      <formula>$O$45</formula>
    </cfRule>
    <cfRule type="cellIs" dxfId="4642" priority="4643" operator="equal">
      <formula>$O$45</formula>
    </cfRule>
    <cfRule type="cellIs" dxfId="4641" priority="4644" operator="lessThan">
      <formula>$O$45</formula>
    </cfRule>
  </conditionalFormatting>
  <conditionalFormatting sqref="BK45">
    <cfRule type="containsText" dxfId="4640" priority="4637" operator="containsText" text="Score">
      <formula>NOT(ISERROR(SEARCH("Score",BK45)))</formula>
    </cfRule>
    <cfRule type="cellIs" dxfId="4639" priority="4638" operator="greaterThan">
      <formula>$O$45</formula>
    </cfRule>
    <cfRule type="cellIs" dxfId="4638" priority="4639" operator="equal">
      <formula>$O$45</formula>
    </cfRule>
    <cfRule type="cellIs" dxfId="4637" priority="4640" operator="lessThan">
      <formula>$O$45</formula>
    </cfRule>
  </conditionalFormatting>
  <conditionalFormatting sqref="BL45">
    <cfRule type="containsText" dxfId="4636" priority="4633" operator="containsText" text="Score">
      <formula>NOT(ISERROR(SEARCH("Score",BL45)))</formula>
    </cfRule>
    <cfRule type="cellIs" dxfId="4635" priority="4634" operator="greaterThan">
      <formula>$O$45</formula>
    </cfRule>
    <cfRule type="cellIs" dxfId="4634" priority="4635" operator="equal">
      <formula>$O$45</formula>
    </cfRule>
    <cfRule type="cellIs" dxfId="4633" priority="4636" operator="lessThan">
      <formula>$O$45</formula>
    </cfRule>
  </conditionalFormatting>
  <conditionalFormatting sqref="BM45">
    <cfRule type="containsText" dxfId="4632" priority="4629" operator="containsText" text="Score">
      <formula>NOT(ISERROR(SEARCH("Score",BM45)))</formula>
    </cfRule>
    <cfRule type="cellIs" dxfId="4631" priority="4630" operator="greaterThan">
      <formula>$O$45</formula>
    </cfRule>
    <cfRule type="cellIs" dxfId="4630" priority="4631" operator="equal">
      <formula>$O$45</formula>
    </cfRule>
    <cfRule type="cellIs" dxfId="4629" priority="4632" operator="lessThan">
      <formula>$O$45</formula>
    </cfRule>
  </conditionalFormatting>
  <conditionalFormatting sqref="BN45">
    <cfRule type="containsText" dxfId="4628" priority="4625" operator="containsText" text="Score">
      <formula>NOT(ISERROR(SEARCH("Score",BN45)))</formula>
    </cfRule>
    <cfRule type="cellIs" dxfId="4627" priority="4626" operator="greaterThan">
      <formula>$O$45</formula>
    </cfRule>
    <cfRule type="cellIs" dxfId="4626" priority="4627" operator="equal">
      <formula>$O$45</formula>
    </cfRule>
    <cfRule type="cellIs" dxfId="4625" priority="4628" operator="lessThan">
      <formula>$O$45</formula>
    </cfRule>
  </conditionalFormatting>
  <conditionalFormatting sqref="BO45">
    <cfRule type="containsText" dxfId="4624" priority="4621" operator="containsText" text="Score">
      <formula>NOT(ISERROR(SEARCH("Score",BO45)))</formula>
    </cfRule>
    <cfRule type="cellIs" dxfId="4623" priority="4622" operator="greaterThan">
      <formula>$O$45</formula>
    </cfRule>
    <cfRule type="cellIs" dxfId="4622" priority="4623" operator="equal">
      <formula>$O$45</formula>
    </cfRule>
    <cfRule type="cellIs" dxfId="4621" priority="4624" operator="lessThan">
      <formula>$O$45</formula>
    </cfRule>
  </conditionalFormatting>
  <conditionalFormatting sqref="BP45">
    <cfRule type="containsText" dxfId="4620" priority="4617" operator="containsText" text="Score">
      <formula>NOT(ISERROR(SEARCH("Score",BP45)))</formula>
    </cfRule>
    <cfRule type="cellIs" dxfId="4619" priority="4618" operator="greaterThan">
      <formula>$O$45</formula>
    </cfRule>
    <cfRule type="cellIs" dxfId="4618" priority="4619" operator="equal">
      <formula>$O$45</formula>
    </cfRule>
    <cfRule type="cellIs" dxfId="4617" priority="4620" operator="lessThan">
      <formula>$O$45</formula>
    </cfRule>
  </conditionalFormatting>
  <conditionalFormatting sqref="BQ45">
    <cfRule type="containsText" dxfId="4616" priority="4613" operator="containsText" text="Score">
      <formula>NOT(ISERROR(SEARCH("Score",BQ45)))</formula>
    </cfRule>
    <cfRule type="cellIs" dxfId="4615" priority="4614" operator="greaterThan">
      <formula>$O$45</formula>
    </cfRule>
    <cfRule type="cellIs" dxfId="4614" priority="4615" operator="equal">
      <formula>$O$45</formula>
    </cfRule>
    <cfRule type="cellIs" dxfId="4613" priority="4616" operator="lessThan">
      <formula>$O$45</formula>
    </cfRule>
  </conditionalFormatting>
  <conditionalFormatting sqref="AN49">
    <cfRule type="containsText" dxfId="4612" priority="4609" operator="containsText" text="Score">
      <formula>NOT(ISERROR(SEARCH("Score",AN49)))</formula>
    </cfRule>
    <cfRule type="cellIs" dxfId="4611" priority="4610" operator="greaterThan">
      <formula>$O$49</formula>
    </cfRule>
    <cfRule type="cellIs" dxfId="4610" priority="4611" operator="equal">
      <formula>$O$49</formula>
    </cfRule>
    <cfRule type="cellIs" dxfId="4609" priority="4612" operator="lessThan">
      <formula>$O$49</formula>
    </cfRule>
  </conditionalFormatting>
  <conditionalFormatting sqref="AO49">
    <cfRule type="containsText" dxfId="4608" priority="4605" operator="containsText" text="Score">
      <formula>NOT(ISERROR(SEARCH("Score",AO49)))</formula>
    </cfRule>
    <cfRule type="cellIs" dxfId="4607" priority="4606" operator="greaterThan">
      <formula>$O$49</formula>
    </cfRule>
    <cfRule type="cellIs" dxfId="4606" priority="4607" operator="equal">
      <formula>$O$49</formula>
    </cfRule>
    <cfRule type="cellIs" dxfId="4605" priority="4608" operator="lessThan">
      <formula>$O$49</formula>
    </cfRule>
  </conditionalFormatting>
  <conditionalFormatting sqref="AP49">
    <cfRule type="containsText" dxfId="4604" priority="4601" operator="containsText" text="Score">
      <formula>NOT(ISERROR(SEARCH("Score",AP49)))</formula>
    </cfRule>
    <cfRule type="cellIs" dxfId="4603" priority="4602" operator="greaterThan">
      <formula>$O$49</formula>
    </cfRule>
    <cfRule type="cellIs" dxfId="4602" priority="4603" operator="equal">
      <formula>$O$49</formula>
    </cfRule>
    <cfRule type="cellIs" dxfId="4601" priority="4604" operator="lessThan">
      <formula>$O$49</formula>
    </cfRule>
  </conditionalFormatting>
  <conditionalFormatting sqref="AQ49">
    <cfRule type="containsText" dxfId="4600" priority="4597" operator="containsText" text="Score">
      <formula>NOT(ISERROR(SEARCH("Score",AQ49)))</formula>
    </cfRule>
    <cfRule type="cellIs" dxfId="4599" priority="4598" operator="greaterThan">
      <formula>$O$49</formula>
    </cfRule>
    <cfRule type="cellIs" dxfId="4598" priority="4599" operator="equal">
      <formula>$O$49</formula>
    </cfRule>
    <cfRule type="cellIs" dxfId="4597" priority="4600" operator="lessThan">
      <formula>$O$49</formula>
    </cfRule>
  </conditionalFormatting>
  <conditionalFormatting sqref="AR49">
    <cfRule type="containsText" dxfId="4596" priority="4593" operator="containsText" text="Score">
      <formula>NOT(ISERROR(SEARCH("Score",AR49)))</formula>
    </cfRule>
    <cfRule type="cellIs" dxfId="4595" priority="4594" operator="greaterThan">
      <formula>$O$49</formula>
    </cfRule>
    <cfRule type="cellIs" dxfId="4594" priority="4595" operator="equal">
      <formula>$O$49</formula>
    </cfRule>
    <cfRule type="cellIs" dxfId="4593" priority="4596" operator="lessThan">
      <formula>$O$49</formula>
    </cfRule>
  </conditionalFormatting>
  <conditionalFormatting sqref="AS49">
    <cfRule type="containsText" dxfId="4592" priority="4589" operator="containsText" text="Score">
      <formula>NOT(ISERROR(SEARCH("Score",AS49)))</formula>
    </cfRule>
    <cfRule type="cellIs" dxfId="4591" priority="4590" operator="greaterThan">
      <formula>$O$49</formula>
    </cfRule>
    <cfRule type="cellIs" dxfId="4590" priority="4591" operator="equal">
      <formula>$O$49</formula>
    </cfRule>
    <cfRule type="cellIs" dxfId="4589" priority="4592" operator="lessThan">
      <formula>$O$49</formula>
    </cfRule>
  </conditionalFormatting>
  <conditionalFormatting sqref="AT49">
    <cfRule type="containsText" dxfId="4588" priority="4585" operator="containsText" text="Score">
      <formula>NOT(ISERROR(SEARCH("Score",AT49)))</formula>
    </cfRule>
    <cfRule type="cellIs" dxfId="4587" priority="4586" operator="greaterThan">
      <formula>$O$49</formula>
    </cfRule>
    <cfRule type="cellIs" dxfId="4586" priority="4587" operator="equal">
      <formula>$O$49</formula>
    </cfRule>
    <cfRule type="cellIs" dxfId="4585" priority="4588" operator="lessThan">
      <formula>$O$49</formula>
    </cfRule>
  </conditionalFormatting>
  <conditionalFormatting sqref="AU49">
    <cfRule type="containsText" dxfId="4584" priority="4581" operator="containsText" text="Score">
      <formula>NOT(ISERROR(SEARCH("Score",AU49)))</formula>
    </cfRule>
    <cfRule type="cellIs" dxfId="4583" priority="4582" operator="greaterThan">
      <formula>$O$49</formula>
    </cfRule>
    <cfRule type="cellIs" dxfId="4582" priority="4583" operator="equal">
      <formula>$O$49</formula>
    </cfRule>
    <cfRule type="cellIs" dxfId="4581" priority="4584" operator="lessThan">
      <formula>$O$49</formula>
    </cfRule>
  </conditionalFormatting>
  <conditionalFormatting sqref="AV49">
    <cfRule type="containsText" dxfId="4580" priority="4577" operator="containsText" text="Score">
      <formula>NOT(ISERROR(SEARCH("Score",AV49)))</formula>
    </cfRule>
    <cfRule type="cellIs" dxfId="4579" priority="4578" operator="greaterThan">
      <formula>$O$49</formula>
    </cfRule>
    <cfRule type="cellIs" dxfId="4578" priority="4579" operator="equal">
      <formula>$O$49</formula>
    </cfRule>
    <cfRule type="cellIs" dxfId="4577" priority="4580" operator="lessThan">
      <formula>$O$49</formula>
    </cfRule>
  </conditionalFormatting>
  <conditionalFormatting sqref="AW49">
    <cfRule type="containsText" dxfId="4576" priority="4573" operator="containsText" text="Score">
      <formula>NOT(ISERROR(SEARCH("Score",AW49)))</formula>
    </cfRule>
    <cfRule type="cellIs" dxfId="4575" priority="4574" operator="greaterThan">
      <formula>$O$49</formula>
    </cfRule>
    <cfRule type="cellIs" dxfId="4574" priority="4575" operator="equal">
      <formula>$O$49</formula>
    </cfRule>
    <cfRule type="cellIs" dxfId="4573" priority="4576" operator="lessThan">
      <formula>$O$49</formula>
    </cfRule>
  </conditionalFormatting>
  <conditionalFormatting sqref="AX49">
    <cfRule type="containsText" dxfId="4572" priority="4569" operator="containsText" text="Score">
      <formula>NOT(ISERROR(SEARCH("Score",AX49)))</formula>
    </cfRule>
    <cfRule type="cellIs" dxfId="4571" priority="4570" operator="greaterThan">
      <formula>$O$49</formula>
    </cfRule>
    <cfRule type="cellIs" dxfId="4570" priority="4571" operator="equal">
      <formula>$O$49</formula>
    </cfRule>
    <cfRule type="cellIs" dxfId="4569" priority="4572" operator="lessThan">
      <formula>$O$49</formula>
    </cfRule>
  </conditionalFormatting>
  <conditionalFormatting sqref="AY49">
    <cfRule type="containsText" dxfId="4568" priority="4565" operator="containsText" text="Score">
      <formula>NOT(ISERROR(SEARCH("Score",AY49)))</formula>
    </cfRule>
    <cfRule type="cellIs" dxfId="4567" priority="4566" operator="greaterThan">
      <formula>$O$49</formula>
    </cfRule>
    <cfRule type="cellIs" dxfId="4566" priority="4567" operator="equal">
      <formula>$O$49</formula>
    </cfRule>
    <cfRule type="cellIs" dxfId="4565" priority="4568" operator="lessThan">
      <formula>$O$49</formula>
    </cfRule>
  </conditionalFormatting>
  <conditionalFormatting sqref="AZ49">
    <cfRule type="containsText" dxfId="4564" priority="4561" operator="containsText" text="Score">
      <formula>NOT(ISERROR(SEARCH("Score",AZ49)))</formula>
    </cfRule>
    <cfRule type="cellIs" dxfId="4563" priority="4562" operator="greaterThan">
      <formula>$O$49</formula>
    </cfRule>
    <cfRule type="cellIs" dxfId="4562" priority="4563" operator="equal">
      <formula>$O$49</formula>
    </cfRule>
    <cfRule type="cellIs" dxfId="4561" priority="4564" operator="lessThan">
      <formula>$O$49</formula>
    </cfRule>
  </conditionalFormatting>
  <conditionalFormatting sqref="BA49">
    <cfRule type="containsText" dxfId="4560" priority="4557" operator="containsText" text="Score">
      <formula>NOT(ISERROR(SEARCH("Score",BA49)))</formula>
    </cfRule>
    <cfRule type="cellIs" dxfId="4559" priority="4558" operator="greaterThan">
      <formula>$O$49</formula>
    </cfRule>
    <cfRule type="cellIs" dxfId="4558" priority="4559" operator="equal">
      <formula>$O$49</formula>
    </cfRule>
    <cfRule type="cellIs" dxfId="4557" priority="4560" operator="lessThan">
      <formula>$O$49</formula>
    </cfRule>
  </conditionalFormatting>
  <conditionalFormatting sqref="BB49">
    <cfRule type="containsText" dxfId="4556" priority="4553" operator="containsText" text="Score">
      <formula>NOT(ISERROR(SEARCH("Score",BB49)))</formula>
    </cfRule>
    <cfRule type="cellIs" dxfId="4555" priority="4554" operator="greaterThan">
      <formula>$O$49</formula>
    </cfRule>
    <cfRule type="cellIs" dxfId="4554" priority="4555" operator="equal">
      <formula>$O$49</formula>
    </cfRule>
    <cfRule type="cellIs" dxfId="4553" priority="4556" operator="lessThan">
      <formula>$O$49</formula>
    </cfRule>
  </conditionalFormatting>
  <conditionalFormatting sqref="BC49">
    <cfRule type="containsText" dxfId="4552" priority="4549" operator="containsText" text="Score">
      <formula>NOT(ISERROR(SEARCH("Score",BC49)))</formula>
    </cfRule>
    <cfRule type="cellIs" dxfId="4551" priority="4550" operator="greaterThan">
      <formula>$O$49</formula>
    </cfRule>
    <cfRule type="cellIs" dxfId="4550" priority="4551" operator="equal">
      <formula>$O$49</formula>
    </cfRule>
    <cfRule type="cellIs" dxfId="4549" priority="4552" operator="lessThan">
      <formula>$O$49</formula>
    </cfRule>
  </conditionalFormatting>
  <conditionalFormatting sqref="BD49">
    <cfRule type="containsText" dxfId="4548" priority="4545" operator="containsText" text="Score">
      <formula>NOT(ISERROR(SEARCH("Score",BD49)))</formula>
    </cfRule>
    <cfRule type="cellIs" dxfId="4547" priority="4546" operator="greaterThan">
      <formula>$O$49</formula>
    </cfRule>
    <cfRule type="cellIs" dxfId="4546" priority="4547" operator="equal">
      <formula>$O$49</formula>
    </cfRule>
    <cfRule type="cellIs" dxfId="4545" priority="4548" operator="lessThan">
      <formula>$O$49</formula>
    </cfRule>
  </conditionalFormatting>
  <conditionalFormatting sqref="BE49">
    <cfRule type="containsText" dxfId="4544" priority="4541" operator="containsText" text="Score">
      <formula>NOT(ISERROR(SEARCH("Score",BE49)))</formula>
    </cfRule>
    <cfRule type="cellIs" dxfId="4543" priority="4542" operator="greaterThan">
      <formula>$O$49</formula>
    </cfRule>
    <cfRule type="cellIs" dxfId="4542" priority="4543" operator="equal">
      <formula>$O$49</formula>
    </cfRule>
    <cfRule type="cellIs" dxfId="4541" priority="4544" operator="lessThan">
      <formula>$O$49</formula>
    </cfRule>
  </conditionalFormatting>
  <conditionalFormatting sqref="BF49">
    <cfRule type="containsText" dxfId="4540" priority="4537" operator="containsText" text="Score">
      <formula>NOT(ISERROR(SEARCH("Score",BF49)))</formula>
    </cfRule>
    <cfRule type="cellIs" dxfId="4539" priority="4538" operator="greaterThan">
      <formula>$O$49</formula>
    </cfRule>
    <cfRule type="cellIs" dxfId="4538" priority="4539" operator="equal">
      <formula>$O$49</formula>
    </cfRule>
    <cfRule type="cellIs" dxfId="4537" priority="4540" operator="lessThan">
      <formula>$O$49</formula>
    </cfRule>
  </conditionalFormatting>
  <conditionalFormatting sqref="BG49">
    <cfRule type="containsText" dxfId="4536" priority="4533" operator="containsText" text="Score">
      <formula>NOT(ISERROR(SEARCH("Score",BG49)))</formula>
    </cfRule>
    <cfRule type="cellIs" dxfId="4535" priority="4534" operator="greaterThan">
      <formula>$O$49</formula>
    </cfRule>
    <cfRule type="cellIs" dxfId="4534" priority="4535" operator="equal">
      <formula>$O$49</formula>
    </cfRule>
    <cfRule type="cellIs" dxfId="4533" priority="4536" operator="lessThan">
      <formula>$O$49</formula>
    </cfRule>
  </conditionalFormatting>
  <conditionalFormatting sqref="BH49">
    <cfRule type="containsText" dxfId="4532" priority="4529" operator="containsText" text="Score">
      <formula>NOT(ISERROR(SEARCH("Score",BH49)))</formula>
    </cfRule>
    <cfRule type="cellIs" dxfId="4531" priority="4530" operator="greaterThan">
      <formula>$O$49</formula>
    </cfRule>
    <cfRule type="cellIs" dxfId="4530" priority="4531" operator="equal">
      <formula>$O$49</formula>
    </cfRule>
    <cfRule type="cellIs" dxfId="4529" priority="4532" operator="lessThan">
      <formula>$O$49</formula>
    </cfRule>
  </conditionalFormatting>
  <conditionalFormatting sqref="BI49">
    <cfRule type="containsText" dxfId="4528" priority="4525" operator="containsText" text="Score">
      <formula>NOT(ISERROR(SEARCH("Score",BI49)))</formula>
    </cfRule>
    <cfRule type="cellIs" dxfId="4527" priority="4526" operator="greaterThan">
      <formula>$O$49</formula>
    </cfRule>
    <cfRule type="cellIs" dxfId="4526" priority="4527" operator="equal">
      <formula>$O$49</formula>
    </cfRule>
    <cfRule type="cellIs" dxfId="4525" priority="4528" operator="lessThan">
      <formula>$O$49</formula>
    </cfRule>
  </conditionalFormatting>
  <conditionalFormatting sqref="BJ49">
    <cfRule type="containsText" dxfId="4524" priority="4521" operator="containsText" text="Score">
      <formula>NOT(ISERROR(SEARCH("Score",BJ49)))</formula>
    </cfRule>
    <cfRule type="cellIs" dxfId="4523" priority="4522" operator="greaterThan">
      <formula>$O$49</formula>
    </cfRule>
    <cfRule type="cellIs" dxfId="4522" priority="4523" operator="equal">
      <formula>$O$49</formula>
    </cfRule>
    <cfRule type="cellIs" dxfId="4521" priority="4524" operator="lessThan">
      <formula>$O$49</formula>
    </cfRule>
  </conditionalFormatting>
  <conditionalFormatting sqref="BK49">
    <cfRule type="containsText" dxfId="4520" priority="4517" operator="containsText" text="Score">
      <formula>NOT(ISERROR(SEARCH("Score",BK49)))</formula>
    </cfRule>
    <cfRule type="cellIs" dxfId="4519" priority="4518" operator="greaterThan">
      <formula>$O$49</formula>
    </cfRule>
    <cfRule type="cellIs" dxfId="4518" priority="4519" operator="equal">
      <formula>$O$49</formula>
    </cfRule>
    <cfRule type="cellIs" dxfId="4517" priority="4520" operator="lessThan">
      <formula>$O$49</formula>
    </cfRule>
  </conditionalFormatting>
  <conditionalFormatting sqref="BL49">
    <cfRule type="containsText" dxfId="4516" priority="4513" operator="containsText" text="Score">
      <formula>NOT(ISERROR(SEARCH("Score",BL49)))</formula>
    </cfRule>
    <cfRule type="cellIs" dxfId="4515" priority="4514" operator="greaterThan">
      <formula>$O$49</formula>
    </cfRule>
    <cfRule type="cellIs" dxfId="4514" priority="4515" operator="equal">
      <formula>$O$49</formula>
    </cfRule>
    <cfRule type="cellIs" dxfId="4513" priority="4516" operator="lessThan">
      <formula>$O$49</formula>
    </cfRule>
  </conditionalFormatting>
  <conditionalFormatting sqref="BM49">
    <cfRule type="containsText" dxfId="4512" priority="4509" operator="containsText" text="Score">
      <formula>NOT(ISERROR(SEARCH("Score",BM49)))</formula>
    </cfRule>
    <cfRule type="cellIs" dxfId="4511" priority="4510" operator="greaterThan">
      <formula>$O$49</formula>
    </cfRule>
    <cfRule type="cellIs" dxfId="4510" priority="4511" operator="equal">
      <formula>$O$49</formula>
    </cfRule>
    <cfRule type="cellIs" dxfId="4509" priority="4512" operator="lessThan">
      <formula>$O$49</formula>
    </cfRule>
  </conditionalFormatting>
  <conditionalFormatting sqref="BN49">
    <cfRule type="containsText" dxfId="4508" priority="4505" operator="containsText" text="Score">
      <formula>NOT(ISERROR(SEARCH("Score",BN49)))</formula>
    </cfRule>
    <cfRule type="cellIs" dxfId="4507" priority="4506" operator="greaterThan">
      <formula>$O$49</formula>
    </cfRule>
    <cfRule type="cellIs" dxfId="4506" priority="4507" operator="equal">
      <formula>$O$49</formula>
    </cfRule>
    <cfRule type="cellIs" dxfId="4505" priority="4508" operator="lessThan">
      <formula>$O$49</formula>
    </cfRule>
  </conditionalFormatting>
  <conditionalFormatting sqref="BO49">
    <cfRule type="containsText" dxfId="4504" priority="4501" operator="containsText" text="Score">
      <formula>NOT(ISERROR(SEARCH("Score",BO49)))</formula>
    </cfRule>
    <cfRule type="cellIs" dxfId="4503" priority="4502" operator="greaterThan">
      <formula>$O$49</formula>
    </cfRule>
    <cfRule type="cellIs" dxfId="4502" priority="4503" operator="equal">
      <formula>$O$49</formula>
    </cfRule>
    <cfRule type="cellIs" dxfId="4501" priority="4504" operator="lessThan">
      <formula>$O$49</formula>
    </cfRule>
  </conditionalFormatting>
  <conditionalFormatting sqref="BP49">
    <cfRule type="containsText" dxfId="4500" priority="4497" operator="containsText" text="Score">
      <formula>NOT(ISERROR(SEARCH("Score",BP49)))</formula>
    </cfRule>
    <cfRule type="cellIs" dxfId="4499" priority="4498" operator="greaterThan">
      <formula>$O$49</formula>
    </cfRule>
    <cfRule type="cellIs" dxfId="4498" priority="4499" operator="equal">
      <formula>$O$49</formula>
    </cfRule>
    <cfRule type="cellIs" dxfId="4497" priority="4500" operator="lessThan">
      <formula>$O$49</formula>
    </cfRule>
  </conditionalFormatting>
  <conditionalFormatting sqref="BQ49">
    <cfRule type="containsText" dxfId="4496" priority="4493" operator="containsText" text="Score">
      <formula>NOT(ISERROR(SEARCH("Score",BQ49)))</formula>
    </cfRule>
    <cfRule type="cellIs" dxfId="4495" priority="4494" operator="greaterThan">
      <formula>$O$49</formula>
    </cfRule>
    <cfRule type="cellIs" dxfId="4494" priority="4495" operator="equal">
      <formula>$O$49</formula>
    </cfRule>
    <cfRule type="cellIs" dxfId="4493" priority="4496" operator="lessThan">
      <formula>$O$49</formula>
    </cfRule>
  </conditionalFormatting>
  <conditionalFormatting sqref="AN53">
    <cfRule type="containsText" dxfId="4492" priority="4489" operator="containsText" text="Score">
      <formula>NOT(ISERROR(SEARCH("Score",AN53)))</formula>
    </cfRule>
    <cfRule type="cellIs" dxfId="4491" priority="4490" operator="greaterThan">
      <formula>$O$53</formula>
    </cfRule>
    <cfRule type="cellIs" dxfId="4490" priority="4491" operator="equal">
      <formula>$O$53</formula>
    </cfRule>
    <cfRule type="cellIs" dxfId="4489" priority="4492" operator="lessThan">
      <formula>$O$53</formula>
    </cfRule>
  </conditionalFormatting>
  <conditionalFormatting sqref="AO53">
    <cfRule type="containsText" dxfId="4488" priority="4485" operator="containsText" text="Score">
      <formula>NOT(ISERROR(SEARCH("Score",AO53)))</formula>
    </cfRule>
    <cfRule type="cellIs" dxfId="4487" priority="4486" operator="greaterThan">
      <formula>$O$53</formula>
    </cfRule>
    <cfRule type="cellIs" dxfId="4486" priority="4487" operator="equal">
      <formula>$O$53</formula>
    </cfRule>
    <cfRule type="cellIs" dxfId="4485" priority="4488" operator="lessThan">
      <formula>$O$53</formula>
    </cfRule>
  </conditionalFormatting>
  <conditionalFormatting sqref="AP53">
    <cfRule type="containsText" dxfId="4484" priority="4481" operator="containsText" text="Score">
      <formula>NOT(ISERROR(SEARCH("Score",AP53)))</formula>
    </cfRule>
    <cfRule type="cellIs" dxfId="4483" priority="4482" operator="greaterThan">
      <formula>$O$53</formula>
    </cfRule>
    <cfRule type="cellIs" dxfId="4482" priority="4483" operator="equal">
      <formula>$O$53</formula>
    </cfRule>
    <cfRule type="cellIs" dxfId="4481" priority="4484" operator="lessThan">
      <formula>$O$53</formula>
    </cfRule>
  </conditionalFormatting>
  <conditionalFormatting sqref="AQ53">
    <cfRule type="containsText" dxfId="4480" priority="4477" operator="containsText" text="Score">
      <formula>NOT(ISERROR(SEARCH("Score",AQ53)))</formula>
    </cfRule>
    <cfRule type="cellIs" dxfId="4479" priority="4478" operator="greaterThan">
      <formula>$O$53</formula>
    </cfRule>
    <cfRule type="cellIs" dxfId="4478" priority="4479" operator="equal">
      <formula>$O$53</formula>
    </cfRule>
    <cfRule type="cellIs" dxfId="4477" priority="4480" operator="lessThan">
      <formula>$O$53</formula>
    </cfRule>
  </conditionalFormatting>
  <conditionalFormatting sqref="AR53">
    <cfRule type="containsText" dxfId="4476" priority="4473" operator="containsText" text="Score">
      <formula>NOT(ISERROR(SEARCH("Score",AR53)))</formula>
    </cfRule>
    <cfRule type="cellIs" dxfId="4475" priority="4474" operator="greaterThan">
      <formula>$O$53</formula>
    </cfRule>
    <cfRule type="cellIs" dxfId="4474" priority="4475" operator="equal">
      <formula>$O$53</formula>
    </cfRule>
    <cfRule type="cellIs" dxfId="4473" priority="4476" operator="lessThan">
      <formula>$O$53</formula>
    </cfRule>
  </conditionalFormatting>
  <conditionalFormatting sqref="AS53">
    <cfRule type="containsText" dxfId="4472" priority="4469" operator="containsText" text="Score">
      <formula>NOT(ISERROR(SEARCH("Score",AS53)))</formula>
    </cfRule>
    <cfRule type="cellIs" dxfId="4471" priority="4470" operator="greaterThan">
      <formula>$O$53</formula>
    </cfRule>
    <cfRule type="cellIs" dxfId="4470" priority="4471" operator="equal">
      <formula>$O$53</formula>
    </cfRule>
    <cfRule type="cellIs" dxfId="4469" priority="4472" operator="lessThan">
      <formula>$O$53</formula>
    </cfRule>
  </conditionalFormatting>
  <conditionalFormatting sqref="AT53">
    <cfRule type="containsText" dxfId="4468" priority="4465" operator="containsText" text="Score">
      <formula>NOT(ISERROR(SEARCH("Score",AT53)))</formula>
    </cfRule>
    <cfRule type="cellIs" dxfId="4467" priority="4466" operator="greaterThan">
      <formula>$O$53</formula>
    </cfRule>
    <cfRule type="cellIs" dxfId="4466" priority="4467" operator="equal">
      <formula>$O$53</formula>
    </cfRule>
    <cfRule type="cellIs" dxfId="4465" priority="4468" operator="lessThan">
      <formula>$O$53</formula>
    </cfRule>
  </conditionalFormatting>
  <conditionalFormatting sqref="AU53">
    <cfRule type="containsText" dxfId="4464" priority="4461" operator="containsText" text="Score">
      <formula>NOT(ISERROR(SEARCH("Score",AU53)))</formula>
    </cfRule>
    <cfRule type="cellIs" dxfId="4463" priority="4462" operator="greaterThan">
      <formula>$O$53</formula>
    </cfRule>
    <cfRule type="cellIs" dxfId="4462" priority="4463" operator="equal">
      <formula>$O$53</formula>
    </cfRule>
    <cfRule type="cellIs" dxfId="4461" priority="4464" operator="lessThan">
      <formula>$O$53</formula>
    </cfRule>
  </conditionalFormatting>
  <conditionalFormatting sqref="AV53">
    <cfRule type="containsText" dxfId="4460" priority="4457" operator="containsText" text="Score">
      <formula>NOT(ISERROR(SEARCH("Score",AV53)))</formula>
    </cfRule>
    <cfRule type="cellIs" dxfId="4459" priority="4458" operator="greaterThan">
      <formula>$O$53</formula>
    </cfRule>
    <cfRule type="cellIs" dxfId="4458" priority="4459" operator="equal">
      <formula>$O$53</formula>
    </cfRule>
    <cfRule type="cellIs" dxfId="4457" priority="4460" operator="lessThan">
      <formula>$O$53</formula>
    </cfRule>
  </conditionalFormatting>
  <conditionalFormatting sqref="AW53">
    <cfRule type="containsText" dxfId="4456" priority="4453" operator="containsText" text="Score">
      <formula>NOT(ISERROR(SEARCH("Score",AW53)))</formula>
    </cfRule>
    <cfRule type="cellIs" dxfId="4455" priority="4454" operator="greaterThan">
      <formula>$O$53</formula>
    </cfRule>
    <cfRule type="cellIs" dxfId="4454" priority="4455" operator="equal">
      <formula>$O$53</formula>
    </cfRule>
    <cfRule type="cellIs" dxfId="4453" priority="4456" operator="lessThan">
      <formula>$O$53</formula>
    </cfRule>
  </conditionalFormatting>
  <conditionalFormatting sqref="AX53">
    <cfRule type="containsText" dxfId="4452" priority="4449" operator="containsText" text="Score">
      <formula>NOT(ISERROR(SEARCH("Score",AX53)))</formula>
    </cfRule>
    <cfRule type="cellIs" dxfId="4451" priority="4450" operator="greaterThan">
      <formula>$O$53</formula>
    </cfRule>
    <cfRule type="cellIs" dxfId="4450" priority="4451" operator="equal">
      <formula>$O$53</formula>
    </cfRule>
    <cfRule type="cellIs" dxfId="4449" priority="4452" operator="lessThan">
      <formula>$O$53</formula>
    </cfRule>
  </conditionalFormatting>
  <conditionalFormatting sqref="AY53">
    <cfRule type="containsText" dxfId="4448" priority="4445" operator="containsText" text="Score">
      <formula>NOT(ISERROR(SEARCH("Score",AY53)))</formula>
    </cfRule>
    <cfRule type="cellIs" dxfId="4447" priority="4446" operator="greaterThan">
      <formula>$O$53</formula>
    </cfRule>
    <cfRule type="cellIs" dxfId="4446" priority="4447" operator="equal">
      <formula>$O$53</formula>
    </cfRule>
    <cfRule type="cellIs" dxfId="4445" priority="4448" operator="lessThan">
      <formula>$O$53</formula>
    </cfRule>
  </conditionalFormatting>
  <conditionalFormatting sqref="AZ53">
    <cfRule type="containsText" dxfId="4444" priority="4441" operator="containsText" text="Score">
      <formula>NOT(ISERROR(SEARCH("Score",AZ53)))</formula>
    </cfRule>
    <cfRule type="cellIs" dxfId="4443" priority="4442" operator="greaterThan">
      <formula>$O$53</formula>
    </cfRule>
    <cfRule type="cellIs" dxfId="4442" priority="4443" operator="equal">
      <formula>$O$53</formula>
    </cfRule>
    <cfRule type="cellIs" dxfId="4441" priority="4444" operator="lessThan">
      <formula>$O$53</formula>
    </cfRule>
  </conditionalFormatting>
  <conditionalFormatting sqref="BA53">
    <cfRule type="containsText" dxfId="4440" priority="4437" operator="containsText" text="Score">
      <formula>NOT(ISERROR(SEARCH("Score",BA53)))</formula>
    </cfRule>
    <cfRule type="cellIs" dxfId="4439" priority="4438" operator="greaterThan">
      <formula>$O$53</formula>
    </cfRule>
    <cfRule type="cellIs" dxfId="4438" priority="4439" operator="equal">
      <formula>$O$53</formula>
    </cfRule>
    <cfRule type="cellIs" dxfId="4437" priority="4440" operator="lessThan">
      <formula>$O$53</formula>
    </cfRule>
  </conditionalFormatting>
  <conditionalFormatting sqref="BB53">
    <cfRule type="containsText" dxfId="4436" priority="4433" operator="containsText" text="Score">
      <formula>NOT(ISERROR(SEARCH("Score",BB53)))</formula>
    </cfRule>
    <cfRule type="cellIs" dxfId="4435" priority="4434" operator="greaterThan">
      <formula>$O$53</formula>
    </cfRule>
    <cfRule type="cellIs" dxfId="4434" priority="4435" operator="equal">
      <formula>$O$53</formula>
    </cfRule>
    <cfRule type="cellIs" dxfId="4433" priority="4436" operator="lessThan">
      <formula>$O$53</formula>
    </cfRule>
  </conditionalFormatting>
  <conditionalFormatting sqref="BC53">
    <cfRule type="containsText" dxfId="4432" priority="4429" operator="containsText" text="Score">
      <formula>NOT(ISERROR(SEARCH("Score",BC53)))</formula>
    </cfRule>
    <cfRule type="cellIs" dxfId="4431" priority="4430" operator="greaterThan">
      <formula>$O$53</formula>
    </cfRule>
    <cfRule type="cellIs" dxfId="4430" priority="4431" operator="equal">
      <formula>$O$53</formula>
    </cfRule>
    <cfRule type="cellIs" dxfId="4429" priority="4432" operator="lessThan">
      <formula>$O$53</formula>
    </cfRule>
  </conditionalFormatting>
  <conditionalFormatting sqref="BD53">
    <cfRule type="containsText" dxfId="4428" priority="4425" operator="containsText" text="Score">
      <formula>NOT(ISERROR(SEARCH("Score",BD53)))</formula>
    </cfRule>
    <cfRule type="cellIs" dxfId="4427" priority="4426" operator="greaterThan">
      <formula>$O$53</formula>
    </cfRule>
    <cfRule type="cellIs" dxfId="4426" priority="4427" operator="equal">
      <formula>$O$53</formula>
    </cfRule>
    <cfRule type="cellIs" dxfId="4425" priority="4428" operator="lessThan">
      <formula>$O$53</formula>
    </cfRule>
  </conditionalFormatting>
  <conditionalFormatting sqref="BE53">
    <cfRule type="containsText" dxfId="4424" priority="4421" operator="containsText" text="Score">
      <formula>NOT(ISERROR(SEARCH("Score",BE53)))</formula>
    </cfRule>
    <cfRule type="cellIs" dxfId="4423" priority="4422" operator="greaterThan">
      <formula>$O$53</formula>
    </cfRule>
    <cfRule type="cellIs" dxfId="4422" priority="4423" operator="equal">
      <formula>$O$53</formula>
    </cfRule>
    <cfRule type="cellIs" dxfId="4421" priority="4424" operator="lessThan">
      <formula>$O$53</formula>
    </cfRule>
  </conditionalFormatting>
  <conditionalFormatting sqref="BF53">
    <cfRule type="containsText" dxfId="4420" priority="4417" operator="containsText" text="Score">
      <formula>NOT(ISERROR(SEARCH("Score",BF53)))</formula>
    </cfRule>
    <cfRule type="cellIs" dxfId="4419" priority="4418" operator="greaterThan">
      <formula>$O$53</formula>
    </cfRule>
    <cfRule type="cellIs" dxfId="4418" priority="4419" operator="equal">
      <formula>$O$53</formula>
    </cfRule>
    <cfRule type="cellIs" dxfId="4417" priority="4420" operator="lessThan">
      <formula>$O$53</formula>
    </cfRule>
  </conditionalFormatting>
  <conditionalFormatting sqref="BG53">
    <cfRule type="containsText" dxfId="4416" priority="4413" operator="containsText" text="Score">
      <formula>NOT(ISERROR(SEARCH("Score",BG53)))</formula>
    </cfRule>
    <cfRule type="cellIs" dxfId="4415" priority="4414" operator="greaterThan">
      <formula>$O$53</formula>
    </cfRule>
    <cfRule type="cellIs" dxfId="4414" priority="4415" operator="equal">
      <formula>$O$53</formula>
    </cfRule>
    <cfRule type="cellIs" dxfId="4413" priority="4416" operator="lessThan">
      <formula>$O$53</formula>
    </cfRule>
  </conditionalFormatting>
  <conditionalFormatting sqref="BH53">
    <cfRule type="containsText" dxfId="4412" priority="4409" operator="containsText" text="Score">
      <formula>NOT(ISERROR(SEARCH("Score",BH53)))</formula>
    </cfRule>
    <cfRule type="cellIs" dxfId="4411" priority="4410" operator="greaterThan">
      <formula>$O$53</formula>
    </cfRule>
    <cfRule type="cellIs" dxfId="4410" priority="4411" operator="equal">
      <formula>$O$53</formula>
    </cfRule>
    <cfRule type="cellIs" dxfId="4409" priority="4412" operator="lessThan">
      <formula>$O$53</formula>
    </cfRule>
  </conditionalFormatting>
  <conditionalFormatting sqref="BI53">
    <cfRule type="containsText" dxfId="4408" priority="4405" operator="containsText" text="Score">
      <formula>NOT(ISERROR(SEARCH("Score",BI53)))</formula>
    </cfRule>
    <cfRule type="cellIs" dxfId="4407" priority="4406" operator="greaterThan">
      <formula>$O$53</formula>
    </cfRule>
    <cfRule type="cellIs" dxfId="4406" priority="4407" operator="equal">
      <formula>$O$53</formula>
    </cfRule>
    <cfRule type="cellIs" dxfId="4405" priority="4408" operator="lessThan">
      <formula>$O$53</formula>
    </cfRule>
  </conditionalFormatting>
  <conditionalFormatting sqref="BJ53">
    <cfRule type="containsText" dxfId="4404" priority="4401" operator="containsText" text="Score">
      <formula>NOT(ISERROR(SEARCH("Score",BJ53)))</formula>
    </cfRule>
    <cfRule type="cellIs" dxfId="4403" priority="4402" operator="greaterThan">
      <formula>$O$53</formula>
    </cfRule>
    <cfRule type="cellIs" dxfId="4402" priority="4403" operator="equal">
      <formula>$O$53</formula>
    </cfRule>
    <cfRule type="cellIs" dxfId="4401" priority="4404" operator="lessThan">
      <formula>$O$53</formula>
    </cfRule>
  </conditionalFormatting>
  <conditionalFormatting sqref="BK53">
    <cfRule type="containsText" dxfId="4400" priority="4397" operator="containsText" text="Score">
      <formula>NOT(ISERROR(SEARCH("Score",BK53)))</formula>
    </cfRule>
    <cfRule type="cellIs" dxfId="4399" priority="4398" operator="greaterThan">
      <formula>$O$53</formula>
    </cfRule>
    <cfRule type="cellIs" dxfId="4398" priority="4399" operator="equal">
      <formula>$O$53</formula>
    </cfRule>
    <cfRule type="cellIs" dxfId="4397" priority="4400" operator="lessThan">
      <formula>$O$53</formula>
    </cfRule>
  </conditionalFormatting>
  <conditionalFormatting sqref="BL53">
    <cfRule type="containsText" dxfId="4396" priority="4393" operator="containsText" text="Score">
      <formula>NOT(ISERROR(SEARCH("Score",BL53)))</formula>
    </cfRule>
    <cfRule type="cellIs" dxfId="4395" priority="4394" operator="greaterThan">
      <formula>$O$53</formula>
    </cfRule>
    <cfRule type="cellIs" dxfId="4394" priority="4395" operator="equal">
      <formula>$O$53</formula>
    </cfRule>
    <cfRule type="cellIs" dxfId="4393" priority="4396" operator="lessThan">
      <formula>$O$53</formula>
    </cfRule>
  </conditionalFormatting>
  <conditionalFormatting sqref="BM53">
    <cfRule type="containsText" dxfId="4392" priority="4389" operator="containsText" text="Score">
      <formula>NOT(ISERROR(SEARCH("Score",BM53)))</formula>
    </cfRule>
    <cfRule type="cellIs" dxfId="4391" priority="4390" operator="greaterThan">
      <formula>$O$53</formula>
    </cfRule>
    <cfRule type="cellIs" dxfId="4390" priority="4391" operator="equal">
      <formula>$O$53</formula>
    </cfRule>
    <cfRule type="cellIs" dxfId="4389" priority="4392" operator="lessThan">
      <formula>$O$53</formula>
    </cfRule>
  </conditionalFormatting>
  <conditionalFormatting sqref="BN53">
    <cfRule type="containsText" dxfId="4388" priority="4385" operator="containsText" text="Score">
      <formula>NOT(ISERROR(SEARCH("Score",BN53)))</formula>
    </cfRule>
    <cfRule type="cellIs" dxfId="4387" priority="4386" operator="greaterThan">
      <formula>$O$53</formula>
    </cfRule>
    <cfRule type="cellIs" dxfId="4386" priority="4387" operator="equal">
      <formula>$O$53</formula>
    </cfRule>
    <cfRule type="cellIs" dxfId="4385" priority="4388" operator="lessThan">
      <formula>$O$53</formula>
    </cfRule>
  </conditionalFormatting>
  <conditionalFormatting sqref="BO53">
    <cfRule type="containsText" dxfId="4384" priority="4381" operator="containsText" text="Score">
      <formula>NOT(ISERROR(SEARCH("Score",BO53)))</formula>
    </cfRule>
    <cfRule type="cellIs" dxfId="4383" priority="4382" operator="greaterThan">
      <formula>$O$53</formula>
    </cfRule>
    <cfRule type="cellIs" dxfId="4382" priority="4383" operator="equal">
      <formula>$O$53</formula>
    </cfRule>
    <cfRule type="cellIs" dxfId="4381" priority="4384" operator="lessThan">
      <formula>$O$53</formula>
    </cfRule>
  </conditionalFormatting>
  <conditionalFormatting sqref="BP53">
    <cfRule type="containsText" dxfId="4380" priority="4377" operator="containsText" text="Score">
      <formula>NOT(ISERROR(SEARCH("Score",BP53)))</formula>
    </cfRule>
    <cfRule type="cellIs" dxfId="4379" priority="4378" operator="greaterThan">
      <formula>$O$53</formula>
    </cfRule>
    <cfRule type="cellIs" dxfId="4378" priority="4379" operator="equal">
      <formula>$O$53</formula>
    </cfRule>
    <cfRule type="cellIs" dxfId="4377" priority="4380" operator="lessThan">
      <formula>$O$53</formula>
    </cfRule>
  </conditionalFormatting>
  <conditionalFormatting sqref="BQ53">
    <cfRule type="containsText" dxfId="4376" priority="4373" operator="containsText" text="Score">
      <formula>NOT(ISERROR(SEARCH("Score",BQ53)))</formula>
    </cfRule>
    <cfRule type="cellIs" dxfId="4375" priority="4374" operator="greaterThan">
      <formula>$O$53</formula>
    </cfRule>
    <cfRule type="cellIs" dxfId="4374" priority="4375" operator="equal">
      <formula>$O$53</formula>
    </cfRule>
    <cfRule type="cellIs" dxfId="4373" priority="4376" operator="lessThan">
      <formula>$O$53</formula>
    </cfRule>
  </conditionalFormatting>
  <conditionalFormatting sqref="AN57">
    <cfRule type="containsText" dxfId="4372" priority="4369" operator="containsText" text="Score">
      <formula>NOT(ISERROR(SEARCH("Score",AN57)))</formula>
    </cfRule>
    <cfRule type="cellIs" dxfId="4371" priority="4370" operator="greaterThan">
      <formula>$O$57</formula>
    </cfRule>
    <cfRule type="cellIs" dxfId="4370" priority="4371" operator="equal">
      <formula>$O$57</formula>
    </cfRule>
    <cfRule type="cellIs" dxfId="4369" priority="4372" operator="lessThan">
      <formula>$O$57</formula>
    </cfRule>
  </conditionalFormatting>
  <conditionalFormatting sqref="AO57">
    <cfRule type="containsText" dxfId="4368" priority="4365" operator="containsText" text="Score">
      <formula>NOT(ISERROR(SEARCH("Score",AO57)))</formula>
    </cfRule>
    <cfRule type="cellIs" dxfId="4367" priority="4366" operator="greaterThan">
      <formula>$O$57</formula>
    </cfRule>
    <cfRule type="cellIs" dxfId="4366" priority="4367" operator="equal">
      <formula>$O$57</formula>
    </cfRule>
    <cfRule type="cellIs" dxfId="4365" priority="4368" operator="lessThan">
      <formula>$O$57</formula>
    </cfRule>
  </conditionalFormatting>
  <conditionalFormatting sqref="AP57">
    <cfRule type="containsText" dxfId="4364" priority="4361" operator="containsText" text="Score">
      <formula>NOT(ISERROR(SEARCH("Score",AP57)))</formula>
    </cfRule>
    <cfRule type="cellIs" dxfId="4363" priority="4362" operator="greaterThan">
      <formula>$O$57</formula>
    </cfRule>
    <cfRule type="cellIs" dxfId="4362" priority="4363" operator="equal">
      <formula>$O$57</formula>
    </cfRule>
    <cfRule type="cellIs" dxfId="4361" priority="4364" operator="lessThan">
      <formula>$O$57</formula>
    </cfRule>
  </conditionalFormatting>
  <conditionalFormatting sqref="AQ57">
    <cfRule type="containsText" dxfId="4360" priority="4357" operator="containsText" text="Score">
      <formula>NOT(ISERROR(SEARCH("Score",AQ57)))</formula>
    </cfRule>
    <cfRule type="cellIs" dxfId="4359" priority="4358" operator="greaterThan">
      <formula>$O$57</formula>
    </cfRule>
    <cfRule type="cellIs" dxfId="4358" priority="4359" operator="equal">
      <formula>$O$57</formula>
    </cfRule>
    <cfRule type="cellIs" dxfId="4357" priority="4360" operator="lessThan">
      <formula>$O$57</formula>
    </cfRule>
  </conditionalFormatting>
  <conditionalFormatting sqref="AR57">
    <cfRule type="containsText" dxfId="4356" priority="4353" operator="containsText" text="Score">
      <formula>NOT(ISERROR(SEARCH("Score",AR57)))</formula>
    </cfRule>
    <cfRule type="cellIs" dxfId="4355" priority="4354" operator="greaterThan">
      <formula>$O$57</formula>
    </cfRule>
    <cfRule type="cellIs" dxfId="4354" priority="4355" operator="equal">
      <formula>$O$57</formula>
    </cfRule>
    <cfRule type="cellIs" dxfId="4353" priority="4356" operator="lessThan">
      <formula>$O$57</formula>
    </cfRule>
  </conditionalFormatting>
  <conditionalFormatting sqref="AS57">
    <cfRule type="containsText" dxfId="4352" priority="4349" operator="containsText" text="Score">
      <formula>NOT(ISERROR(SEARCH("Score",AS57)))</formula>
    </cfRule>
    <cfRule type="cellIs" dxfId="4351" priority="4350" operator="greaterThan">
      <formula>$O$57</formula>
    </cfRule>
    <cfRule type="cellIs" dxfId="4350" priority="4351" operator="equal">
      <formula>$O$57</formula>
    </cfRule>
    <cfRule type="cellIs" dxfId="4349" priority="4352" operator="lessThan">
      <formula>$O$57</formula>
    </cfRule>
  </conditionalFormatting>
  <conditionalFormatting sqref="AT57">
    <cfRule type="containsText" dxfId="4348" priority="4345" operator="containsText" text="Score">
      <formula>NOT(ISERROR(SEARCH("Score",AT57)))</formula>
    </cfRule>
    <cfRule type="cellIs" dxfId="4347" priority="4346" operator="greaterThan">
      <formula>$O$57</formula>
    </cfRule>
    <cfRule type="cellIs" dxfId="4346" priority="4347" operator="equal">
      <formula>$O$57</formula>
    </cfRule>
    <cfRule type="cellIs" dxfId="4345" priority="4348" operator="lessThan">
      <formula>$O$57</formula>
    </cfRule>
  </conditionalFormatting>
  <conditionalFormatting sqref="AU57">
    <cfRule type="containsText" dxfId="4344" priority="4341" operator="containsText" text="Score">
      <formula>NOT(ISERROR(SEARCH("Score",AU57)))</formula>
    </cfRule>
    <cfRule type="cellIs" dxfId="4343" priority="4342" operator="greaterThan">
      <formula>$O$57</formula>
    </cfRule>
    <cfRule type="cellIs" dxfId="4342" priority="4343" operator="equal">
      <formula>$O$57</formula>
    </cfRule>
    <cfRule type="cellIs" dxfId="4341" priority="4344" operator="lessThan">
      <formula>$O$57</formula>
    </cfRule>
  </conditionalFormatting>
  <conditionalFormatting sqref="AV57">
    <cfRule type="containsText" dxfId="4340" priority="4337" operator="containsText" text="Score">
      <formula>NOT(ISERROR(SEARCH("Score",AV57)))</formula>
    </cfRule>
    <cfRule type="cellIs" dxfId="4339" priority="4338" operator="greaterThan">
      <formula>$O$57</formula>
    </cfRule>
    <cfRule type="cellIs" dxfId="4338" priority="4339" operator="equal">
      <formula>$O$57</formula>
    </cfRule>
    <cfRule type="cellIs" dxfId="4337" priority="4340" operator="lessThan">
      <formula>$O$57</formula>
    </cfRule>
  </conditionalFormatting>
  <conditionalFormatting sqref="AW57">
    <cfRule type="containsText" dxfId="4336" priority="4333" operator="containsText" text="Score">
      <formula>NOT(ISERROR(SEARCH("Score",AW57)))</formula>
    </cfRule>
    <cfRule type="cellIs" dxfId="4335" priority="4334" operator="greaterThan">
      <formula>$O$57</formula>
    </cfRule>
    <cfRule type="cellIs" dxfId="4334" priority="4335" operator="equal">
      <formula>$O$57</formula>
    </cfRule>
    <cfRule type="cellIs" dxfId="4333" priority="4336" operator="lessThan">
      <formula>$O$57</formula>
    </cfRule>
  </conditionalFormatting>
  <conditionalFormatting sqref="AX57">
    <cfRule type="containsText" dxfId="4332" priority="4329" operator="containsText" text="Score">
      <formula>NOT(ISERROR(SEARCH("Score",AX57)))</formula>
    </cfRule>
    <cfRule type="cellIs" dxfId="4331" priority="4330" operator="greaterThan">
      <formula>$O$57</formula>
    </cfRule>
    <cfRule type="cellIs" dxfId="4330" priority="4331" operator="equal">
      <formula>$O$57</formula>
    </cfRule>
    <cfRule type="cellIs" dxfId="4329" priority="4332" operator="lessThan">
      <formula>$O$57</formula>
    </cfRule>
  </conditionalFormatting>
  <conditionalFormatting sqref="AY57">
    <cfRule type="containsText" dxfId="4328" priority="4325" operator="containsText" text="Score">
      <formula>NOT(ISERROR(SEARCH("Score",AY57)))</formula>
    </cfRule>
    <cfRule type="cellIs" dxfId="4327" priority="4326" operator="greaterThan">
      <formula>$O$57</formula>
    </cfRule>
    <cfRule type="cellIs" dxfId="4326" priority="4327" operator="equal">
      <formula>$O$57</formula>
    </cfRule>
    <cfRule type="cellIs" dxfId="4325" priority="4328" operator="lessThan">
      <formula>$O$57</formula>
    </cfRule>
  </conditionalFormatting>
  <conditionalFormatting sqref="AZ57">
    <cfRule type="containsText" dxfId="4324" priority="4321" operator="containsText" text="Score">
      <formula>NOT(ISERROR(SEARCH("Score",AZ57)))</formula>
    </cfRule>
    <cfRule type="cellIs" dxfId="4323" priority="4322" operator="greaterThan">
      <formula>$O$57</formula>
    </cfRule>
    <cfRule type="cellIs" dxfId="4322" priority="4323" operator="equal">
      <formula>$O$57</formula>
    </cfRule>
    <cfRule type="cellIs" dxfId="4321" priority="4324" operator="lessThan">
      <formula>$O$57</formula>
    </cfRule>
  </conditionalFormatting>
  <conditionalFormatting sqref="BA57">
    <cfRule type="containsText" dxfId="4320" priority="4317" operator="containsText" text="Score">
      <formula>NOT(ISERROR(SEARCH("Score",BA57)))</formula>
    </cfRule>
    <cfRule type="cellIs" dxfId="4319" priority="4318" operator="greaterThan">
      <formula>$O$57</formula>
    </cfRule>
    <cfRule type="cellIs" dxfId="4318" priority="4319" operator="equal">
      <formula>$O$57</formula>
    </cfRule>
    <cfRule type="cellIs" dxfId="4317" priority="4320" operator="lessThan">
      <formula>$O$57</formula>
    </cfRule>
  </conditionalFormatting>
  <conditionalFormatting sqref="BB57">
    <cfRule type="containsText" dxfId="4316" priority="4313" operator="containsText" text="Score">
      <formula>NOT(ISERROR(SEARCH("Score",BB57)))</formula>
    </cfRule>
    <cfRule type="cellIs" dxfId="4315" priority="4314" operator="greaterThan">
      <formula>$O$57</formula>
    </cfRule>
    <cfRule type="cellIs" dxfId="4314" priority="4315" operator="equal">
      <formula>$O$57</formula>
    </cfRule>
    <cfRule type="cellIs" dxfId="4313" priority="4316" operator="lessThan">
      <formula>$O$57</formula>
    </cfRule>
  </conditionalFormatting>
  <conditionalFormatting sqref="BC57">
    <cfRule type="containsText" dxfId="4312" priority="4309" operator="containsText" text="Score">
      <formula>NOT(ISERROR(SEARCH("Score",BC57)))</formula>
    </cfRule>
    <cfRule type="cellIs" dxfId="4311" priority="4310" operator="greaterThan">
      <formula>$O$57</formula>
    </cfRule>
    <cfRule type="cellIs" dxfId="4310" priority="4311" operator="equal">
      <formula>$O$57</formula>
    </cfRule>
    <cfRule type="cellIs" dxfId="4309" priority="4312" operator="lessThan">
      <formula>$O$57</formula>
    </cfRule>
  </conditionalFormatting>
  <conditionalFormatting sqref="BD57">
    <cfRule type="containsText" dxfId="4308" priority="4305" operator="containsText" text="Score">
      <formula>NOT(ISERROR(SEARCH("Score",BD57)))</formula>
    </cfRule>
    <cfRule type="cellIs" dxfId="4307" priority="4306" operator="greaterThan">
      <formula>$O$57</formula>
    </cfRule>
    <cfRule type="cellIs" dxfId="4306" priority="4307" operator="equal">
      <formula>$O$57</formula>
    </cfRule>
    <cfRule type="cellIs" dxfId="4305" priority="4308" operator="lessThan">
      <formula>$O$57</formula>
    </cfRule>
  </conditionalFormatting>
  <conditionalFormatting sqref="BE57">
    <cfRule type="containsText" dxfId="4304" priority="4301" operator="containsText" text="Score">
      <formula>NOT(ISERROR(SEARCH("Score",BE57)))</formula>
    </cfRule>
    <cfRule type="cellIs" dxfId="4303" priority="4302" operator="greaterThan">
      <formula>$O$57</formula>
    </cfRule>
    <cfRule type="cellIs" dxfId="4302" priority="4303" operator="equal">
      <formula>$O$57</formula>
    </cfRule>
    <cfRule type="cellIs" dxfId="4301" priority="4304" operator="lessThan">
      <formula>$O$57</formula>
    </cfRule>
  </conditionalFormatting>
  <conditionalFormatting sqref="BF57">
    <cfRule type="containsText" dxfId="4300" priority="4297" operator="containsText" text="Score">
      <formula>NOT(ISERROR(SEARCH("Score",BF57)))</formula>
    </cfRule>
    <cfRule type="cellIs" dxfId="4299" priority="4298" operator="greaterThan">
      <formula>$O$57</formula>
    </cfRule>
    <cfRule type="cellIs" dxfId="4298" priority="4299" operator="equal">
      <formula>$O$57</formula>
    </cfRule>
    <cfRule type="cellIs" dxfId="4297" priority="4300" operator="lessThan">
      <formula>$O$57</formula>
    </cfRule>
  </conditionalFormatting>
  <conditionalFormatting sqref="BG57">
    <cfRule type="containsText" dxfId="4296" priority="4293" operator="containsText" text="Score">
      <formula>NOT(ISERROR(SEARCH("Score",BG57)))</formula>
    </cfRule>
    <cfRule type="cellIs" dxfId="4295" priority="4294" operator="greaterThan">
      <formula>$O$57</formula>
    </cfRule>
    <cfRule type="cellIs" dxfId="4294" priority="4295" operator="equal">
      <formula>$O$57</formula>
    </cfRule>
    <cfRule type="cellIs" dxfId="4293" priority="4296" operator="lessThan">
      <formula>$O$57</formula>
    </cfRule>
  </conditionalFormatting>
  <conditionalFormatting sqref="BH57">
    <cfRule type="containsText" dxfId="4292" priority="4289" operator="containsText" text="Score">
      <formula>NOT(ISERROR(SEARCH("Score",BH57)))</formula>
    </cfRule>
    <cfRule type="cellIs" dxfId="4291" priority="4290" operator="greaterThan">
      <formula>$O$57</formula>
    </cfRule>
    <cfRule type="cellIs" dxfId="4290" priority="4291" operator="equal">
      <formula>$O$57</formula>
    </cfRule>
    <cfRule type="cellIs" dxfId="4289" priority="4292" operator="lessThan">
      <formula>$O$57</formula>
    </cfRule>
  </conditionalFormatting>
  <conditionalFormatting sqref="BI57">
    <cfRule type="containsText" dxfId="4288" priority="4285" operator="containsText" text="Score">
      <formula>NOT(ISERROR(SEARCH("Score",BI57)))</formula>
    </cfRule>
    <cfRule type="cellIs" dxfId="4287" priority="4286" operator="greaterThan">
      <formula>$O$57</formula>
    </cfRule>
    <cfRule type="cellIs" dxfId="4286" priority="4287" operator="equal">
      <formula>$O$57</formula>
    </cfRule>
    <cfRule type="cellIs" dxfId="4285" priority="4288" operator="lessThan">
      <formula>$O$57</formula>
    </cfRule>
  </conditionalFormatting>
  <conditionalFormatting sqref="BJ57">
    <cfRule type="containsText" dxfId="4284" priority="4281" operator="containsText" text="Score">
      <formula>NOT(ISERROR(SEARCH("Score",BJ57)))</formula>
    </cfRule>
    <cfRule type="cellIs" dxfId="4283" priority="4282" operator="greaterThan">
      <formula>$O$57</formula>
    </cfRule>
    <cfRule type="cellIs" dxfId="4282" priority="4283" operator="equal">
      <formula>$O$57</formula>
    </cfRule>
    <cfRule type="cellIs" dxfId="4281" priority="4284" operator="lessThan">
      <formula>$O$57</formula>
    </cfRule>
  </conditionalFormatting>
  <conditionalFormatting sqref="BK57">
    <cfRule type="containsText" dxfId="4280" priority="4277" operator="containsText" text="Score">
      <formula>NOT(ISERROR(SEARCH("Score",BK57)))</formula>
    </cfRule>
    <cfRule type="cellIs" dxfId="4279" priority="4278" operator="greaterThan">
      <formula>$O$57</formula>
    </cfRule>
    <cfRule type="cellIs" dxfId="4278" priority="4279" operator="equal">
      <formula>$O$57</formula>
    </cfRule>
    <cfRule type="cellIs" dxfId="4277" priority="4280" operator="lessThan">
      <formula>$O$57</formula>
    </cfRule>
  </conditionalFormatting>
  <conditionalFormatting sqref="BL57">
    <cfRule type="containsText" dxfId="4276" priority="4273" operator="containsText" text="Score">
      <formula>NOT(ISERROR(SEARCH("Score",BL57)))</formula>
    </cfRule>
    <cfRule type="cellIs" dxfId="4275" priority="4274" operator="greaterThan">
      <formula>$O$57</formula>
    </cfRule>
    <cfRule type="cellIs" dxfId="4274" priority="4275" operator="equal">
      <formula>$O$57</formula>
    </cfRule>
    <cfRule type="cellIs" dxfId="4273" priority="4276" operator="lessThan">
      <formula>$O$57</formula>
    </cfRule>
  </conditionalFormatting>
  <conditionalFormatting sqref="BM57">
    <cfRule type="containsText" dxfId="4272" priority="4269" operator="containsText" text="Score">
      <formula>NOT(ISERROR(SEARCH("Score",BM57)))</formula>
    </cfRule>
    <cfRule type="cellIs" dxfId="4271" priority="4270" operator="greaterThan">
      <formula>$O$57</formula>
    </cfRule>
    <cfRule type="cellIs" dxfId="4270" priority="4271" operator="equal">
      <formula>$O$57</formula>
    </cfRule>
    <cfRule type="cellIs" dxfId="4269" priority="4272" operator="lessThan">
      <formula>$O$57</formula>
    </cfRule>
  </conditionalFormatting>
  <conditionalFormatting sqref="BN57">
    <cfRule type="containsText" dxfId="4268" priority="4265" operator="containsText" text="Score">
      <formula>NOT(ISERROR(SEARCH("Score",BN57)))</formula>
    </cfRule>
    <cfRule type="cellIs" dxfId="4267" priority="4266" operator="greaterThan">
      <formula>$O$57</formula>
    </cfRule>
    <cfRule type="cellIs" dxfId="4266" priority="4267" operator="equal">
      <formula>$O$57</formula>
    </cfRule>
    <cfRule type="cellIs" dxfId="4265" priority="4268" operator="lessThan">
      <formula>$O$57</formula>
    </cfRule>
  </conditionalFormatting>
  <conditionalFormatting sqref="BO57">
    <cfRule type="containsText" dxfId="4264" priority="4261" operator="containsText" text="Score">
      <formula>NOT(ISERROR(SEARCH("Score",BO57)))</formula>
    </cfRule>
    <cfRule type="cellIs" dxfId="4263" priority="4262" operator="greaterThan">
      <formula>$O$57</formula>
    </cfRule>
    <cfRule type="cellIs" dxfId="4262" priority="4263" operator="equal">
      <formula>$O$57</formula>
    </cfRule>
    <cfRule type="cellIs" dxfId="4261" priority="4264" operator="lessThan">
      <formula>$O$57</formula>
    </cfRule>
  </conditionalFormatting>
  <conditionalFormatting sqref="BP57">
    <cfRule type="containsText" dxfId="4260" priority="4257" operator="containsText" text="Score">
      <formula>NOT(ISERROR(SEARCH("Score",BP57)))</formula>
    </cfRule>
    <cfRule type="cellIs" dxfId="4259" priority="4258" operator="greaterThan">
      <formula>$O$57</formula>
    </cfRule>
    <cfRule type="cellIs" dxfId="4258" priority="4259" operator="equal">
      <formula>$O$57</formula>
    </cfRule>
    <cfRule type="cellIs" dxfId="4257" priority="4260" operator="lessThan">
      <formula>$O$57</formula>
    </cfRule>
  </conditionalFormatting>
  <conditionalFormatting sqref="BQ57">
    <cfRule type="containsText" dxfId="4256" priority="4253" operator="containsText" text="Score">
      <formula>NOT(ISERROR(SEARCH("Score",BQ57)))</formula>
    </cfRule>
    <cfRule type="cellIs" dxfId="4255" priority="4254" operator="greaterThan">
      <formula>$O$57</formula>
    </cfRule>
    <cfRule type="cellIs" dxfId="4254" priority="4255" operator="equal">
      <formula>$O$57</formula>
    </cfRule>
    <cfRule type="cellIs" dxfId="4253" priority="4256" operator="lessThan">
      <formula>$O$57</formula>
    </cfRule>
  </conditionalFormatting>
  <conditionalFormatting sqref="AN61">
    <cfRule type="containsText" dxfId="4252" priority="4249" operator="containsText" text="Score">
      <formula>NOT(ISERROR(SEARCH("Score",AN61)))</formula>
    </cfRule>
    <cfRule type="cellIs" dxfId="4251" priority="4250" operator="greaterThan">
      <formula>$O$61</formula>
    </cfRule>
    <cfRule type="cellIs" dxfId="4250" priority="4251" operator="equal">
      <formula>$O$61</formula>
    </cfRule>
    <cfRule type="cellIs" dxfId="4249" priority="4252" operator="lessThan">
      <formula>$O$61</formula>
    </cfRule>
  </conditionalFormatting>
  <conditionalFormatting sqref="AO61">
    <cfRule type="containsText" dxfId="4248" priority="4245" operator="containsText" text="Score">
      <formula>NOT(ISERROR(SEARCH("Score",AO61)))</formula>
    </cfRule>
    <cfRule type="cellIs" dxfId="4247" priority="4246" operator="greaterThan">
      <formula>$O$61</formula>
    </cfRule>
    <cfRule type="cellIs" dxfId="4246" priority="4247" operator="equal">
      <formula>$O$61</formula>
    </cfRule>
    <cfRule type="cellIs" dxfId="4245" priority="4248" operator="lessThan">
      <formula>$O$61</formula>
    </cfRule>
  </conditionalFormatting>
  <conditionalFormatting sqref="AP61">
    <cfRule type="containsText" dxfId="4244" priority="4241" operator="containsText" text="Score">
      <formula>NOT(ISERROR(SEARCH("Score",AP61)))</formula>
    </cfRule>
    <cfRule type="cellIs" dxfId="4243" priority="4242" operator="greaterThan">
      <formula>$O$61</formula>
    </cfRule>
    <cfRule type="cellIs" dxfId="4242" priority="4243" operator="equal">
      <formula>$O$61</formula>
    </cfRule>
    <cfRule type="cellIs" dxfId="4241" priority="4244" operator="lessThan">
      <formula>$O$61</formula>
    </cfRule>
  </conditionalFormatting>
  <conditionalFormatting sqref="AQ61">
    <cfRule type="containsText" dxfId="4240" priority="4237" operator="containsText" text="Score">
      <formula>NOT(ISERROR(SEARCH("Score",AQ61)))</formula>
    </cfRule>
    <cfRule type="cellIs" dxfId="4239" priority="4238" operator="greaterThan">
      <formula>$O$61</formula>
    </cfRule>
    <cfRule type="cellIs" dxfId="4238" priority="4239" operator="equal">
      <formula>$O$61</formula>
    </cfRule>
    <cfRule type="cellIs" dxfId="4237" priority="4240" operator="lessThan">
      <formula>$O$61</formula>
    </cfRule>
  </conditionalFormatting>
  <conditionalFormatting sqref="AR61">
    <cfRule type="containsText" dxfId="4236" priority="4233" operator="containsText" text="Score">
      <formula>NOT(ISERROR(SEARCH("Score",AR61)))</formula>
    </cfRule>
    <cfRule type="cellIs" dxfId="4235" priority="4234" operator="greaterThan">
      <formula>$O$61</formula>
    </cfRule>
    <cfRule type="cellIs" dxfId="4234" priority="4235" operator="equal">
      <formula>$O$61</formula>
    </cfRule>
    <cfRule type="cellIs" dxfId="4233" priority="4236" operator="lessThan">
      <formula>$O$61</formula>
    </cfRule>
  </conditionalFormatting>
  <conditionalFormatting sqref="AS61">
    <cfRule type="containsText" dxfId="4232" priority="4229" operator="containsText" text="Score">
      <formula>NOT(ISERROR(SEARCH("Score",AS61)))</formula>
    </cfRule>
    <cfRule type="cellIs" dxfId="4231" priority="4230" operator="greaterThan">
      <formula>$O$61</formula>
    </cfRule>
    <cfRule type="cellIs" dxfId="4230" priority="4231" operator="equal">
      <formula>$O$61</formula>
    </cfRule>
    <cfRule type="cellIs" dxfId="4229" priority="4232" operator="lessThan">
      <formula>$O$61</formula>
    </cfRule>
  </conditionalFormatting>
  <conditionalFormatting sqref="AT61">
    <cfRule type="containsText" dxfId="4228" priority="4225" operator="containsText" text="Score">
      <formula>NOT(ISERROR(SEARCH("Score",AT61)))</formula>
    </cfRule>
    <cfRule type="cellIs" dxfId="4227" priority="4226" operator="greaterThan">
      <formula>$O$61</formula>
    </cfRule>
    <cfRule type="cellIs" dxfId="4226" priority="4227" operator="equal">
      <formula>$O$61</formula>
    </cfRule>
    <cfRule type="cellIs" dxfId="4225" priority="4228" operator="lessThan">
      <formula>$O$61</formula>
    </cfRule>
  </conditionalFormatting>
  <conditionalFormatting sqref="AU61">
    <cfRule type="containsText" dxfId="4224" priority="4221" operator="containsText" text="Score">
      <formula>NOT(ISERROR(SEARCH("Score",AU61)))</formula>
    </cfRule>
    <cfRule type="cellIs" dxfId="4223" priority="4222" operator="greaterThan">
      <formula>$O$61</formula>
    </cfRule>
    <cfRule type="cellIs" dxfId="4222" priority="4223" operator="equal">
      <formula>$O$61</formula>
    </cfRule>
    <cfRule type="cellIs" dxfId="4221" priority="4224" operator="lessThan">
      <formula>$O$61</formula>
    </cfRule>
  </conditionalFormatting>
  <conditionalFormatting sqref="AV61">
    <cfRule type="containsText" dxfId="4220" priority="4217" operator="containsText" text="Score">
      <formula>NOT(ISERROR(SEARCH("Score",AV61)))</formula>
    </cfRule>
    <cfRule type="cellIs" dxfId="4219" priority="4218" operator="greaterThan">
      <formula>$O$61</formula>
    </cfRule>
    <cfRule type="cellIs" dxfId="4218" priority="4219" operator="equal">
      <formula>$O$61</formula>
    </cfRule>
    <cfRule type="cellIs" dxfId="4217" priority="4220" operator="lessThan">
      <formula>$O$61</formula>
    </cfRule>
  </conditionalFormatting>
  <conditionalFormatting sqref="AW61">
    <cfRule type="containsText" dxfId="4216" priority="4213" operator="containsText" text="Score">
      <formula>NOT(ISERROR(SEARCH("Score",AW61)))</formula>
    </cfRule>
    <cfRule type="cellIs" dxfId="4215" priority="4214" operator="greaterThan">
      <formula>$O$61</formula>
    </cfRule>
    <cfRule type="cellIs" dxfId="4214" priority="4215" operator="equal">
      <formula>$O$61</formula>
    </cfRule>
    <cfRule type="cellIs" dxfId="4213" priority="4216" operator="lessThan">
      <formula>$O$61</formula>
    </cfRule>
  </conditionalFormatting>
  <conditionalFormatting sqref="AX61">
    <cfRule type="containsText" dxfId="4212" priority="4209" operator="containsText" text="Score">
      <formula>NOT(ISERROR(SEARCH("Score",AX61)))</formula>
    </cfRule>
    <cfRule type="cellIs" dxfId="4211" priority="4210" operator="greaterThan">
      <formula>$O$61</formula>
    </cfRule>
    <cfRule type="cellIs" dxfId="4210" priority="4211" operator="equal">
      <formula>$O$61</formula>
    </cfRule>
    <cfRule type="cellIs" dxfId="4209" priority="4212" operator="lessThan">
      <formula>$O$61</formula>
    </cfRule>
  </conditionalFormatting>
  <conditionalFormatting sqref="AY61">
    <cfRule type="containsText" dxfId="4208" priority="4205" operator="containsText" text="Score">
      <formula>NOT(ISERROR(SEARCH("Score",AY61)))</formula>
    </cfRule>
    <cfRule type="cellIs" dxfId="4207" priority="4206" operator="greaterThan">
      <formula>$O$61</formula>
    </cfRule>
    <cfRule type="cellIs" dxfId="4206" priority="4207" operator="equal">
      <formula>$O$61</formula>
    </cfRule>
    <cfRule type="cellIs" dxfId="4205" priority="4208" operator="lessThan">
      <formula>$O$61</formula>
    </cfRule>
  </conditionalFormatting>
  <conditionalFormatting sqref="AZ61">
    <cfRule type="containsText" dxfId="4204" priority="4201" operator="containsText" text="Score">
      <formula>NOT(ISERROR(SEARCH("Score",AZ61)))</formula>
    </cfRule>
    <cfRule type="cellIs" dxfId="4203" priority="4202" operator="greaterThan">
      <formula>$O$61</formula>
    </cfRule>
    <cfRule type="cellIs" dxfId="4202" priority="4203" operator="equal">
      <formula>$O$61</formula>
    </cfRule>
    <cfRule type="cellIs" dxfId="4201" priority="4204" operator="lessThan">
      <formula>$O$61</formula>
    </cfRule>
  </conditionalFormatting>
  <conditionalFormatting sqref="BA61">
    <cfRule type="containsText" dxfId="4200" priority="4197" operator="containsText" text="Score">
      <formula>NOT(ISERROR(SEARCH("Score",BA61)))</formula>
    </cfRule>
    <cfRule type="cellIs" dxfId="4199" priority="4198" operator="greaterThan">
      <formula>$O$61</formula>
    </cfRule>
    <cfRule type="cellIs" dxfId="4198" priority="4199" operator="equal">
      <formula>$O$61</formula>
    </cfRule>
    <cfRule type="cellIs" dxfId="4197" priority="4200" operator="lessThan">
      <formula>$O$61</formula>
    </cfRule>
  </conditionalFormatting>
  <conditionalFormatting sqref="BB61">
    <cfRule type="containsText" dxfId="4196" priority="4193" operator="containsText" text="Score">
      <formula>NOT(ISERROR(SEARCH("Score",BB61)))</formula>
    </cfRule>
    <cfRule type="cellIs" dxfId="4195" priority="4194" operator="greaterThan">
      <formula>$O$61</formula>
    </cfRule>
    <cfRule type="cellIs" dxfId="4194" priority="4195" operator="equal">
      <formula>$O$61</formula>
    </cfRule>
    <cfRule type="cellIs" dxfId="4193" priority="4196" operator="lessThan">
      <formula>$O$61</formula>
    </cfRule>
  </conditionalFormatting>
  <conditionalFormatting sqref="BC61">
    <cfRule type="containsText" dxfId="4192" priority="4189" operator="containsText" text="Score">
      <formula>NOT(ISERROR(SEARCH("Score",BC61)))</formula>
    </cfRule>
    <cfRule type="cellIs" dxfId="4191" priority="4190" operator="greaterThan">
      <formula>$O$61</formula>
    </cfRule>
    <cfRule type="cellIs" dxfId="4190" priority="4191" operator="equal">
      <formula>$O$61</formula>
    </cfRule>
    <cfRule type="cellIs" dxfId="4189" priority="4192" operator="lessThan">
      <formula>$O$61</formula>
    </cfRule>
  </conditionalFormatting>
  <conditionalFormatting sqref="BD61">
    <cfRule type="containsText" dxfId="4188" priority="4185" operator="containsText" text="Score">
      <formula>NOT(ISERROR(SEARCH("Score",BD61)))</formula>
    </cfRule>
    <cfRule type="cellIs" dxfId="4187" priority="4186" operator="greaterThan">
      <formula>$O$61</formula>
    </cfRule>
    <cfRule type="cellIs" dxfId="4186" priority="4187" operator="equal">
      <formula>$O$61</formula>
    </cfRule>
    <cfRule type="cellIs" dxfId="4185" priority="4188" operator="lessThan">
      <formula>$O$61</formula>
    </cfRule>
  </conditionalFormatting>
  <conditionalFormatting sqref="BE61">
    <cfRule type="containsText" dxfId="4184" priority="4181" operator="containsText" text="Score">
      <formula>NOT(ISERROR(SEARCH("Score",BE61)))</formula>
    </cfRule>
    <cfRule type="cellIs" dxfId="4183" priority="4182" operator="greaterThan">
      <formula>$O$61</formula>
    </cfRule>
    <cfRule type="cellIs" dxfId="4182" priority="4183" operator="equal">
      <formula>$O$61</formula>
    </cfRule>
    <cfRule type="cellIs" dxfId="4181" priority="4184" operator="lessThan">
      <formula>$O$61</formula>
    </cfRule>
  </conditionalFormatting>
  <conditionalFormatting sqref="BF61">
    <cfRule type="containsText" dxfId="4180" priority="4177" operator="containsText" text="Score">
      <formula>NOT(ISERROR(SEARCH("Score",BF61)))</formula>
    </cfRule>
    <cfRule type="cellIs" dxfId="4179" priority="4178" operator="greaterThan">
      <formula>$O$61</formula>
    </cfRule>
    <cfRule type="cellIs" dxfId="4178" priority="4179" operator="equal">
      <formula>$O$61</formula>
    </cfRule>
    <cfRule type="cellIs" dxfId="4177" priority="4180" operator="lessThan">
      <formula>$O$61</formula>
    </cfRule>
  </conditionalFormatting>
  <conditionalFormatting sqref="BG61">
    <cfRule type="containsText" dxfId="4176" priority="4173" operator="containsText" text="Score">
      <formula>NOT(ISERROR(SEARCH("Score",BG61)))</formula>
    </cfRule>
    <cfRule type="cellIs" dxfId="4175" priority="4174" operator="greaterThan">
      <formula>$O$61</formula>
    </cfRule>
    <cfRule type="cellIs" dxfId="4174" priority="4175" operator="equal">
      <formula>$O$61</formula>
    </cfRule>
    <cfRule type="cellIs" dxfId="4173" priority="4176" operator="lessThan">
      <formula>$O$61</formula>
    </cfRule>
  </conditionalFormatting>
  <conditionalFormatting sqref="BH61">
    <cfRule type="containsText" dxfId="4172" priority="4169" operator="containsText" text="Score">
      <formula>NOT(ISERROR(SEARCH("Score",BH61)))</formula>
    </cfRule>
    <cfRule type="cellIs" dxfId="4171" priority="4170" operator="greaterThan">
      <formula>$O$61</formula>
    </cfRule>
    <cfRule type="cellIs" dxfId="4170" priority="4171" operator="equal">
      <formula>$O$61</formula>
    </cfRule>
    <cfRule type="cellIs" dxfId="4169" priority="4172" operator="lessThan">
      <formula>$O$61</formula>
    </cfRule>
  </conditionalFormatting>
  <conditionalFormatting sqref="BI61">
    <cfRule type="containsText" dxfId="4168" priority="4165" operator="containsText" text="Score">
      <formula>NOT(ISERROR(SEARCH("Score",BI61)))</formula>
    </cfRule>
    <cfRule type="cellIs" dxfId="4167" priority="4166" operator="greaterThan">
      <formula>$O$61</formula>
    </cfRule>
    <cfRule type="cellIs" dxfId="4166" priority="4167" operator="equal">
      <formula>$O$61</formula>
    </cfRule>
    <cfRule type="cellIs" dxfId="4165" priority="4168" operator="lessThan">
      <formula>$O$61</formula>
    </cfRule>
  </conditionalFormatting>
  <conditionalFormatting sqref="BJ61">
    <cfRule type="containsText" dxfId="4164" priority="4161" operator="containsText" text="Score">
      <formula>NOT(ISERROR(SEARCH("Score",BJ61)))</formula>
    </cfRule>
    <cfRule type="cellIs" dxfId="4163" priority="4162" operator="greaterThan">
      <formula>$O$61</formula>
    </cfRule>
    <cfRule type="cellIs" dxfId="4162" priority="4163" operator="equal">
      <formula>$O$61</formula>
    </cfRule>
    <cfRule type="cellIs" dxfId="4161" priority="4164" operator="lessThan">
      <formula>$O$61</formula>
    </cfRule>
  </conditionalFormatting>
  <conditionalFormatting sqref="BK61">
    <cfRule type="containsText" dxfId="4160" priority="4157" operator="containsText" text="Score">
      <formula>NOT(ISERROR(SEARCH("Score",BK61)))</formula>
    </cfRule>
    <cfRule type="cellIs" dxfId="4159" priority="4158" operator="greaterThan">
      <formula>$O$61</formula>
    </cfRule>
    <cfRule type="cellIs" dxfId="4158" priority="4159" operator="equal">
      <formula>$O$61</formula>
    </cfRule>
    <cfRule type="cellIs" dxfId="4157" priority="4160" operator="lessThan">
      <formula>$O$61</formula>
    </cfRule>
  </conditionalFormatting>
  <conditionalFormatting sqref="BL61">
    <cfRule type="containsText" dxfId="4156" priority="4153" operator="containsText" text="Score">
      <formula>NOT(ISERROR(SEARCH("Score",BL61)))</formula>
    </cfRule>
    <cfRule type="cellIs" dxfId="4155" priority="4154" operator="greaterThan">
      <formula>$O$61</formula>
    </cfRule>
    <cfRule type="cellIs" dxfId="4154" priority="4155" operator="equal">
      <formula>$O$61</formula>
    </cfRule>
    <cfRule type="cellIs" dxfId="4153" priority="4156" operator="lessThan">
      <formula>$O$61</formula>
    </cfRule>
  </conditionalFormatting>
  <conditionalFormatting sqref="BM61">
    <cfRule type="containsText" dxfId="4152" priority="4149" operator="containsText" text="Score">
      <formula>NOT(ISERROR(SEARCH("Score",BM61)))</formula>
    </cfRule>
    <cfRule type="cellIs" dxfId="4151" priority="4150" operator="greaterThan">
      <formula>$O$61</formula>
    </cfRule>
    <cfRule type="cellIs" dxfId="4150" priority="4151" operator="equal">
      <formula>$O$61</formula>
    </cfRule>
    <cfRule type="cellIs" dxfId="4149" priority="4152" operator="lessThan">
      <formula>$O$61</formula>
    </cfRule>
  </conditionalFormatting>
  <conditionalFormatting sqref="BN61">
    <cfRule type="containsText" dxfId="4148" priority="4145" operator="containsText" text="Score">
      <formula>NOT(ISERROR(SEARCH("Score",BN61)))</formula>
    </cfRule>
    <cfRule type="cellIs" dxfId="4147" priority="4146" operator="greaterThan">
      <formula>$O$61</formula>
    </cfRule>
    <cfRule type="cellIs" dxfId="4146" priority="4147" operator="equal">
      <formula>$O$61</formula>
    </cfRule>
    <cfRule type="cellIs" dxfId="4145" priority="4148" operator="lessThan">
      <formula>$O$61</formula>
    </cfRule>
  </conditionalFormatting>
  <conditionalFormatting sqref="BO61">
    <cfRule type="containsText" dxfId="4144" priority="4141" operator="containsText" text="Score">
      <formula>NOT(ISERROR(SEARCH("Score",BO61)))</formula>
    </cfRule>
    <cfRule type="cellIs" dxfId="4143" priority="4142" operator="greaterThan">
      <formula>$O$61</formula>
    </cfRule>
    <cfRule type="cellIs" dxfId="4142" priority="4143" operator="equal">
      <formula>$O$61</formula>
    </cfRule>
    <cfRule type="cellIs" dxfId="4141" priority="4144" operator="lessThan">
      <formula>$O$61</formula>
    </cfRule>
  </conditionalFormatting>
  <conditionalFormatting sqref="BP61">
    <cfRule type="containsText" dxfId="4140" priority="4137" operator="containsText" text="Score">
      <formula>NOT(ISERROR(SEARCH("Score",BP61)))</formula>
    </cfRule>
    <cfRule type="cellIs" dxfId="4139" priority="4138" operator="greaterThan">
      <formula>$O$61</formula>
    </cfRule>
    <cfRule type="cellIs" dxfId="4138" priority="4139" operator="equal">
      <formula>$O$61</formula>
    </cfRule>
    <cfRule type="cellIs" dxfId="4137" priority="4140" operator="lessThan">
      <formula>$O$61</formula>
    </cfRule>
  </conditionalFormatting>
  <conditionalFormatting sqref="BQ61">
    <cfRule type="containsText" dxfId="4136" priority="4133" operator="containsText" text="Score">
      <formula>NOT(ISERROR(SEARCH("Score",BQ61)))</formula>
    </cfRule>
    <cfRule type="cellIs" dxfId="4135" priority="4134" operator="greaterThan">
      <formula>$O$61</formula>
    </cfRule>
    <cfRule type="cellIs" dxfId="4134" priority="4135" operator="equal">
      <formula>$O$61</formula>
    </cfRule>
    <cfRule type="cellIs" dxfId="4133" priority="4136" operator="lessThan">
      <formula>$O$61</formula>
    </cfRule>
  </conditionalFormatting>
  <conditionalFormatting sqref="AN65">
    <cfRule type="containsText" dxfId="4132" priority="4129" operator="containsText" text="Score">
      <formula>NOT(ISERROR(SEARCH("Score",AN65)))</formula>
    </cfRule>
    <cfRule type="cellIs" dxfId="4131" priority="4130" operator="greaterThan">
      <formula>$O$65</formula>
    </cfRule>
    <cfRule type="cellIs" dxfId="4130" priority="4131" operator="equal">
      <formula>$O$65</formula>
    </cfRule>
    <cfRule type="cellIs" dxfId="4129" priority="4132" operator="lessThan">
      <formula>$O$65</formula>
    </cfRule>
  </conditionalFormatting>
  <conditionalFormatting sqref="AO65">
    <cfRule type="containsText" dxfId="4128" priority="4125" operator="containsText" text="Score">
      <formula>NOT(ISERROR(SEARCH("Score",AO65)))</formula>
    </cfRule>
    <cfRule type="cellIs" dxfId="4127" priority="4126" operator="greaterThan">
      <formula>$O$65</formula>
    </cfRule>
    <cfRule type="cellIs" dxfId="4126" priority="4127" operator="equal">
      <formula>$O$65</formula>
    </cfRule>
    <cfRule type="cellIs" dxfId="4125" priority="4128" operator="lessThan">
      <formula>$O$65</formula>
    </cfRule>
  </conditionalFormatting>
  <conditionalFormatting sqref="AP65">
    <cfRule type="containsText" dxfId="4124" priority="4121" operator="containsText" text="Score">
      <formula>NOT(ISERROR(SEARCH("Score",AP65)))</formula>
    </cfRule>
    <cfRule type="cellIs" dxfId="4123" priority="4122" operator="greaterThan">
      <formula>$O$65</formula>
    </cfRule>
    <cfRule type="cellIs" dxfId="4122" priority="4123" operator="equal">
      <formula>$O$65</formula>
    </cfRule>
    <cfRule type="cellIs" dxfId="4121" priority="4124" operator="lessThan">
      <formula>$O$65</formula>
    </cfRule>
  </conditionalFormatting>
  <conditionalFormatting sqref="AQ65">
    <cfRule type="containsText" dxfId="4120" priority="4117" operator="containsText" text="Score">
      <formula>NOT(ISERROR(SEARCH("Score",AQ65)))</formula>
    </cfRule>
    <cfRule type="cellIs" dxfId="4119" priority="4118" operator="greaterThan">
      <formula>$O$65</formula>
    </cfRule>
    <cfRule type="cellIs" dxfId="4118" priority="4119" operator="equal">
      <formula>$O$65</formula>
    </cfRule>
    <cfRule type="cellIs" dxfId="4117" priority="4120" operator="lessThan">
      <formula>$O$65</formula>
    </cfRule>
  </conditionalFormatting>
  <conditionalFormatting sqref="AR65">
    <cfRule type="containsText" dxfId="4116" priority="4113" operator="containsText" text="Score">
      <formula>NOT(ISERROR(SEARCH("Score",AR65)))</formula>
    </cfRule>
    <cfRule type="cellIs" dxfId="4115" priority="4114" operator="greaterThan">
      <formula>$O$65</formula>
    </cfRule>
    <cfRule type="cellIs" dxfId="4114" priority="4115" operator="equal">
      <formula>$O$65</formula>
    </cfRule>
    <cfRule type="cellIs" dxfId="4113" priority="4116" operator="lessThan">
      <formula>$O$65</formula>
    </cfRule>
  </conditionalFormatting>
  <conditionalFormatting sqref="AS65">
    <cfRule type="containsText" dxfId="4112" priority="4109" operator="containsText" text="Score">
      <formula>NOT(ISERROR(SEARCH("Score",AS65)))</formula>
    </cfRule>
    <cfRule type="cellIs" dxfId="4111" priority="4110" operator="greaterThan">
      <formula>$O$65</formula>
    </cfRule>
    <cfRule type="cellIs" dxfId="4110" priority="4111" operator="equal">
      <formula>$O$65</formula>
    </cfRule>
    <cfRule type="cellIs" dxfId="4109" priority="4112" operator="lessThan">
      <formula>$O$65</formula>
    </cfRule>
  </conditionalFormatting>
  <conditionalFormatting sqref="AT65">
    <cfRule type="containsText" dxfId="4108" priority="4105" operator="containsText" text="Score">
      <formula>NOT(ISERROR(SEARCH("Score",AT65)))</formula>
    </cfRule>
    <cfRule type="cellIs" dxfId="4107" priority="4106" operator="greaterThan">
      <formula>$O$65</formula>
    </cfRule>
    <cfRule type="cellIs" dxfId="4106" priority="4107" operator="equal">
      <formula>$O$65</formula>
    </cfRule>
    <cfRule type="cellIs" dxfId="4105" priority="4108" operator="lessThan">
      <formula>$O$65</formula>
    </cfRule>
  </conditionalFormatting>
  <conditionalFormatting sqref="AU65">
    <cfRule type="containsText" dxfId="4104" priority="4101" operator="containsText" text="Score">
      <formula>NOT(ISERROR(SEARCH("Score",AU65)))</formula>
    </cfRule>
    <cfRule type="cellIs" dxfId="4103" priority="4102" operator="greaterThan">
      <formula>$O$65</formula>
    </cfRule>
    <cfRule type="cellIs" dxfId="4102" priority="4103" operator="equal">
      <formula>$O$65</formula>
    </cfRule>
    <cfRule type="cellIs" dxfId="4101" priority="4104" operator="lessThan">
      <formula>$O$65</formula>
    </cfRule>
  </conditionalFormatting>
  <conditionalFormatting sqref="AV65">
    <cfRule type="containsText" dxfId="4100" priority="4097" operator="containsText" text="Score">
      <formula>NOT(ISERROR(SEARCH("Score",AV65)))</formula>
    </cfRule>
    <cfRule type="cellIs" dxfId="4099" priority="4098" operator="greaterThan">
      <formula>$O$65</formula>
    </cfRule>
    <cfRule type="cellIs" dxfId="4098" priority="4099" operator="equal">
      <formula>$O$65</formula>
    </cfRule>
    <cfRule type="cellIs" dxfId="4097" priority="4100" operator="lessThan">
      <formula>$O$65</formula>
    </cfRule>
  </conditionalFormatting>
  <conditionalFormatting sqref="AW65">
    <cfRule type="containsText" dxfId="4096" priority="4093" operator="containsText" text="Score">
      <formula>NOT(ISERROR(SEARCH("Score",AW65)))</formula>
    </cfRule>
    <cfRule type="cellIs" dxfId="4095" priority="4094" operator="greaterThan">
      <formula>$O$65</formula>
    </cfRule>
    <cfRule type="cellIs" dxfId="4094" priority="4095" operator="equal">
      <formula>$O$65</formula>
    </cfRule>
    <cfRule type="cellIs" dxfId="4093" priority="4096" operator="lessThan">
      <formula>$O$65</formula>
    </cfRule>
  </conditionalFormatting>
  <conditionalFormatting sqref="AX65">
    <cfRule type="containsText" dxfId="4092" priority="4089" operator="containsText" text="Score">
      <formula>NOT(ISERROR(SEARCH("Score",AX65)))</formula>
    </cfRule>
    <cfRule type="cellIs" dxfId="4091" priority="4090" operator="greaterThan">
      <formula>$O$65</formula>
    </cfRule>
    <cfRule type="cellIs" dxfId="4090" priority="4091" operator="equal">
      <formula>$O$65</formula>
    </cfRule>
    <cfRule type="cellIs" dxfId="4089" priority="4092" operator="lessThan">
      <formula>$O$65</formula>
    </cfRule>
  </conditionalFormatting>
  <conditionalFormatting sqref="AY65">
    <cfRule type="containsText" dxfId="4088" priority="4085" operator="containsText" text="Score">
      <formula>NOT(ISERROR(SEARCH("Score",AY65)))</formula>
    </cfRule>
    <cfRule type="cellIs" dxfId="4087" priority="4086" operator="greaterThan">
      <formula>$O$65</formula>
    </cfRule>
    <cfRule type="cellIs" dxfId="4086" priority="4087" operator="equal">
      <formula>$O$65</formula>
    </cfRule>
    <cfRule type="cellIs" dxfId="4085" priority="4088" operator="lessThan">
      <formula>$O$65</formula>
    </cfRule>
  </conditionalFormatting>
  <conditionalFormatting sqref="AZ65">
    <cfRule type="containsText" dxfId="4084" priority="4081" operator="containsText" text="Score">
      <formula>NOT(ISERROR(SEARCH("Score",AZ65)))</formula>
    </cfRule>
    <cfRule type="cellIs" dxfId="4083" priority="4082" operator="greaterThan">
      <formula>$O$65</formula>
    </cfRule>
    <cfRule type="cellIs" dxfId="4082" priority="4083" operator="equal">
      <formula>$O$65</formula>
    </cfRule>
    <cfRule type="cellIs" dxfId="4081" priority="4084" operator="lessThan">
      <formula>$O$65</formula>
    </cfRule>
  </conditionalFormatting>
  <conditionalFormatting sqref="BA65">
    <cfRule type="containsText" dxfId="4080" priority="4077" operator="containsText" text="Score">
      <formula>NOT(ISERROR(SEARCH("Score",BA65)))</formula>
    </cfRule>
    <cfRule type="cellIs" dxfId="4079" priority="4078" operator="greaterThan">
      <formula>$O$65</formula>
    </cfRule>
    <cfRule type="cellIs" dxfId="4078" priority="4079" operator="equal">
      <formula>$O$65</formula>
    </cfRule>
    <cfRule type="cellIs" dxfId="4077" priority="4080" operator="lessThan">
      <formula>$O$65</formula>
    </cfRule>
  </conditionalFormatting>
  <conditionalFormatting sqref="BB65">
    <cfRule type="containsText" dxfId="4076" priority="4073" operator="containsText" text="Score">
      <formula>NOT(ISERROR(SEARCH("Score",BB65)))</formula>
    </cfRule>
    <cfRule type="cellIs" dxfId="4075" priority="4074" operator="greaterThan">
      <formula>$O$65</formula>
    </cfRule>
    <cfRule type="cellIs" dxfId="4074" priority="4075" operator="equal">
      <formula>$O$65</formula>
    </cfRule>
    <cfRule type="cellIs" dxfId="4073" priority="4076" operator="lessThan">
      <formula>$O$65</formula>
    </cfRule>
  </conditionalFormatting>
  <conditionalFormatting sqref="BC65">
    <cfRule type="containsText" dxfId="4072" priority="4069" operator="containsText" text="Score">
      <formula>NOT(ISERROR(SEARCH("Score",BC65)))</formula>
    </cfRule>
    <cfRule type="cellIs" dxfId="4071" priority="4070" operator="greaterThan">
      <formula>$O$65</formula>
    </cfRule>
    <cfRule type="cellIs" dxfId="4070" priority="4071" operator="equal">
      <formula>$O$65</formula>
    </cfRule>
    <cfRule type="cellIs" dxfId="4069" priority="4072" operator="lessThan">
      <formula>$O$65</formula>
    </cfRule>
  </conditionalFormatting>
  <conditionalFormatting sqref="BD65">
    <cfRule type="containsText" dxfId="4068" priority="4065" operator="containsText" text="Score">
      <formula>NOT(ISERROR(SEARCH("Score",BD65)))</formula>
    </cfRule>
    <cfRule type="cellIs" dxfId="4067" priority="4066" operator="greaterThan">
      <formula>$O$65</formula>
    </cfRule>
    <cfRule type="cellIs" dxfId="4066" priority="4067" operator="equal">
      <formula>$O$65</formula>
    </cfRule>
    <cfRule type="cellIs" dxfId="4065" priority="4068" operator="lessThan">
      <formula>$O$65</formula>
    </cfRule>
  </conditionalFormatting>
  <conditionalFormatting sqref="BE65">
    <cfRule type="containsText" dxfId="4064" priority="4061" operator="containsText" text="Score">
      <formula>NOT(ISERROR(SEARCH("Score",BE65)))</formula>
    </cfRule>
    <cfRule type="cellIs" dxfId="4063" priority="4062" operator="greaterThan">
      <formula>$O$65</formula>
    </cfRule>
    <cfRule type="cellIs" dxfId="4062" priority="4063" operator="equal">
      <formula>$O$65</formula>
    </cfRule>
    <cfRule type="cellIs" dxfId="4061" priority="4064" operator="lessThan">
      <formula>$O$65</formula>
    </cfRule>
  </conditionalFormatting>
  <conditionalFormatting sqref="BF65">
    <cfRule type="containsText" dxfId="4060" priority="4057" operator="containsText" text="Score">
      <formula>NOT(ISERROR(SEARCH("Score",BF65)))</formula>
    </cfRule>
    <cfRule type="cellIs" dxfId="4059" priority="4058" operator="greaterThan">
      <formula>$O$65</formula>
    </cfRule>
    <cfRule type="cellIs" dxfId="4058" priority="4059" operator="equal">
      <formula>$O$65</formula>
    </cfRule>
    <cfRule type="cellIs" dxfId="4057" priority="4060" operator="lessThan">
      <formula>$O$65</formula>
    </cfRule>
  </conditionalFormatting>
  <conditionalFormatting sqref="BG65">
    <cfRule type="containsText" dxfId="4056" priority="4053" operator="containsText" text="Score">
      <formula>NOT(ISERROR(SEARCH("Score",BG65)))</formula>
    </cfRule>
    <cfRule type="cellIs" dxfId="4055" priority="4054" operator="greaterThan">
      <formula>$O$65</formula>
    </cfRule>
    <cfRule type="cellIs" dxfId="4054" priority="4055" operator="equal">
      <formula>$O$65</formula>
    </cfRule>
    <cfRule type="cellIs" dxfId="4053" priority="4056" operator="lessThan">
      <formula>$O$65</formula>
    </cfRule>
  </conditionalFormatting>
  <conditionalFormatting sqref="BH65">
    <cfRule type="containsText" dxfId="4052" priority="4049" operator="containsText" text="Score">
      <formula>NOT(ISERROR(SEARCH("Score",BH65)))</formula>
    </cfRule>
    <cfRule type="cellIs" dxfId="4051" priority="4050" operator="greaterThan">
      <formula>$O$65</formula>
    </cfRule>
    <cfRule type="cellIs" dxfId="4050" priority="4051" operator="equal">
      <formula>$O$65</formula>
    </cfRule>
    <cfRule type="cellIs" dxfId="4049" priority="4052" operator="lessThan">
      <formula>$O$65</formula>
    </cfRule>
  </conditionalFormatting>
  <conditionalFormatting sqref="BI65">
    <cfRule type="containsText" dxfId="4048" priority="4045" operator="containsText" text="Score">
      <formula>NOT(ISERROR(SEARCH("Score",BI65)))</formula>
    </cfRule>
    <cfRule type="cellIs" dxfId="4047" priority="4046" operator="greaterThan">
      <formula>$O$65</formula>
    </cfRule>
    <cfRule type="cellIs" dxfId="4046" priority="4047" operator="equal">
      <formula>$O$65</formula>
    </cfRule>
    <cfRule type="cellIs" dxfId="4045" priority="4048" operator="lessThan">
      <formula>$O$65</formula>
    </cfRule>
  </conditionalFormatting>
  <conditionalFormatting sqref="BJ65">
    <cfRule type="containsText" dxfId="4044" priority="4041" operator="containsText" text="Score">
      <formula>NOT(ISERROR(SEARCH("Score",BJ65)))</formula>
    </cfRule>
    <cfRule type="cellIs" dxfId="4043" priority="4042" operator="greaterThan">
      <formula>$O$65</formula>
    </cfRule>
    <cfRule type="cellIs" dxfId="4042" priority="4043" operator="equal">
      <formula>$O$65</formula>
    </cfRule>
    <cfRule type="cellIs" dxfId="4041" priority="4044" operator="lessThan">
      <formula>$O$65</formula>
    </cfRule>
  </conditionalFormatting>
  <conditionalFormatting sqref="BK65">
    <cfRule type="containsText" dxfId="4040" priority="4037" operator="containsText" text="Score">
      <formula>NOT(ISERROR(SEARCH("Score",BK65)))</formula>
    </cfRule>
    <cfRule type="cellIs" dxfId="4039" priority="4038" operator="greaterThan">
      <formula>$O$65</formula>
    </cfRule>
    <cfRule type="cellIs" dxfId="4038" priority="4039" operator="equal">
      <formula>$O$65</formula>
    </cfRule>
    <cfRule type="cellIs" dxfId="4037" priority="4040" operator="lessThan">
      <formula>$O$65</formula>
    </cfRule>
  </conditionalFormatting>
  <conditionalFormatting sqref="BL65">
    <cfRule type="containsText" dxfId="4036" priority="4033" operator="containsText" text="Score">
      <formula>NOT(ISERROR(SEARCH("Score",BL65)))</formula>
    </cfRule>
    <cfRule type="cellIs" dxfId="4035" priority="4034" operator="greaterThan">
      <formula>$O$65</formula>
    </cfRule>
    <cfRule type="cellIs" dxfId="4034" priority="4035" operator="equal">
      <formula>$O$65</formula>
    </cfRule>
    <cfRule type="cellIs" dxfId="4033" priority="4036" operator="lessThan">
      <formula>$O$65</formula>
    </cfRule>
  </conditionalFormatting>
  <conditionalFormatting sqref="BM65">
    <cfRule type="containsText" dxfId="4032" priority="4029" operator="containsText" text="Score">
      <formula>NOT(ISERROR(SEARCH("Score",BM65)))</formula>
    </cfRule>
    <cfRule type="cellIs" dxfId="4031" priority="4030" operator="greaterThan">
      <formula>$O$65</formula>
    </cfRule>
    <cfRule type="cellIs" dxfId="4030" priority="4031" operator="equal">
      <formula>$O$65</formula>
    </cfRule>
    <cfRule type="cellIs" dxfId="4029" priority="4032" operator="lessThan">
      <formula>$O$65</formula>
    </cfRule>
  </conditionalFormatting>
  <conditionalFormatting sqref="BN65">
    <cfRule type="containsText" dxfId="4028" priority="4025" operator="containsText" text="Score">
      <formula>NOT(ISERROR(SEARCH("Score",BN65)))</formula>
    </cfRule>
    <cfRule type="cellIs" dxfId="4027" priority="4026" operator="greaterThan">
      <formula>$O$65</formula>
    </cfRule>
    <cfRule type="cellIs" dxfId="4026" priority="4027" operator="equal">
      <formula>$O$65</formula>
    </cfRule>
    <cfRule type="cellIs" dxfId="4025" priority="4028" operator="lessThan">
      <formula>$O$65</formula>
    </cfRule>
  </conditionalFormatting>
  <conditionalFormatting sqref="BO65">
    <cfRule type="containsText" dxfId="4024" priority="4021" operator="containsText" text="Score">
      <formula>NOT(ISERROR(SEARCH("Score",BO65)))</formula>
    </cfRule>
    <cfRule type="cellIs" dxfId="4023" priority="4022" operator="greaterThan">
      <formula>$O$65</formula>
    </cfRule>
    <cfRule type="cellIs" dxfId="4022" priority="4023" operator="equal">
      <formula>$O$65</formula>
    </cfRule>
    <cfRule type="cellIs" dxfId="4021" priority="4024" operator="lessThan">
      <formula>$O$65</formula>
    </cfRule>
  </conditionalFormatting>
  <conditionalFormatting sqref="BP65">
    <cfRule type="containsText" dxfId="4020" priority="4017" operator="containsText" text="Score">
      <formula>NOT(ISERROR(SEARCH("Score",BP65)))</formula>
    </cfRule>
    <cfRule type="cellIs" dxfId="4019" priority="4018" operator="greaterThan">
      <formula>$O$65</formula>
    </cfRule>
    <cfRule type="cellIs" dxfId="4018" priority="4019" operator="equal">
      <formula>$O$65</formula>
    </cfRule>
    <cfRule type="cellIs" dxfId="4017" priority="4020" operator="lessThan">
      <formula>$O$65</formula>
    </cfRule>
  </conditionalFormatting>
  <conditionalFormatting sqref="BQ65">
    <cfRule type="containsText" dxfId="4016" priority="4013" operator="containsText" text="Score">
      <formula>NOT(ISERROR(SEARCH("Score",BQ65)))</formula>
    </cfRule>
    <cfRule type="cellIs" dxfId="4015" priority="4014" operator="greaterThan">
      <formula>$O$65</formula>
    </cfRule>
    <cfRule type="cellIs" dxfId="4014" priority="4015" operator="equal">
      <formula>$O$65</formula>
    </cfRule>
    <cfRule type="cellIs" dxfId="4013" priority="4016" operator="lessThan">
      <formula>$O$65</formula>
    </cfRule>
  </conditionalFormatting>
  <conditionalFormatting sqref="AN69">
    <cfRule type="containsText" dxfId="4012" priority="4009" operator="containsText" text="Score">
      <formula>NOT(ISERROR(SEARCH("Score",AN69)))</formula>
    </cfRule>
    <cfRule type="cellIs" dxfId="4011" priority="4010" operator="greaterThan">
      <formula>$O$69</formula>
    </cfRule>
    <cfRule type="cellIs" dxfId="4010" priority="4011" operator="equal">
      <formula>$O$69</formula>
    </cfRule>
    <cfRule type="cellIs" dxfId="4009" priority="4012" operator="lessThan">
      <formula>$O$69</formula>
    </cfRule>
  </conditionalFormatting>
  <conditionalFormatting sqref="AO69">
    <cfRule type="containsText" dxfId="4008" priority="4005" operator="containsText" text="Score">
      <formula>NOT(ISERROR(SEARCH("Score",AO69)))</formula>
    </cfRule>
    <cfRule type="cellIs" dxfId="4007" priority="4006" operator="greaterThan">
      <formula>$O$69</formula>
    </cfRule>
    <cfRule type="cellIs" dxfId="4006" priority="4007" operator="equal">
      <formula>$O$69</formula>
    </cfRule>
    <cfRule type="cellIs" dxfId="4005" priority="4008" operator="lessThan">
      <formula>$O$69</formula>
    </cfRule>
  </conditionalFormatting>
  <conditionalFormatting sqref="AP69">
    <cfRule type="containsText" dxfId="4004" priority="4001" operator="containsText" text="Score">
      <formula>NOT(ISERROR(SEARCH("Score",AP69)))</formula>
    </cfRule>
    <cfRule type="cellIs" dxfId="4003" priority="4002" operator="greaterThan">
      <formula>$O$69</formula>
    </cfRule>
    <cfRule type="cellIs" dxfId="4002" priority="4003" operator="equal">
      <formula>$O$69</formula>
    </cfRule>
    <cfRule type="cellIs" dxfId="4001" priority="4004" operator="lessThan">
      <formula>$O$69</formula>
    </cfRule>
  </conditionalFormatting>
  <conditionalFormatting sqref="AQ69">
    <cfRule type="containsText" dxfId="4000" priority="3997" operator="containsText" text="Score">
      <formula>NOT(ISERROR(SEARCH("Score",AQ69)))</formula>
    </cfRule>
    <cfRule type="cellIs" dxfId="3999" priority="3998" operator="greaterThan">
      <formula>$O$69</formula>
    </cfRule>
    <cfRule type="cellIs" dxfId="3998" priority="3999" operator="equal">
      <formula>$O$69</formula>
    </cfRule>
    <cfRule type="cellIs" dxfId="3997" priority="4000" operator="lessThan">
      <formula>$O$69</formula>
    </cfRule>
  </conditionalFormatting>
  <conditionalFormatting sqref="AR69">
    <cfRule type="containsText" dxfId="3996" priority="3993" operator="containsText" text="Score">
      <formula>NOT(ISERROR(SEARCH("Score",AR69)))</formula>
    </cfRule>
    <cfRule type="cellIs" dxfId="3995" priority="3994" operator="greaterThan">
      <formula>$O$69</formula>
    </cfRule>
    <cfRule type="cellIs" dxfId="3994" priority="3995" operator="equal">
      <formula>$O$69</formula>
    </cfRule>
    <cfRule type="cellIs" dxfId="3993" priority="3996" operator="lessThan">
      <formula>$O$69</formula>
    </cfRule>
  </conditionalFormatting>
  <conditionalFormatting sqref="AS69">
    <cfRule type="containsText" dxfId="3992" priority="3989" operator="containsText" text="Score">
      <formula>NOT(ISERROR(SEARCH("Score",AS69)))</formula>
    </cfRule>
    <cfRule type="cellIs" dxfId="3991" priority="3990" operator="greaterThan">
      <formula>$O$69</formula>
    </cfRule>
    <cfRule type="cellIs" dxfId="3990" priority="3991" operator="equal">
      <formula>$O$69</formula>
    </cfRule>
    <cfRule type="cellIs" dxfId="3989" priority="3992" operator="lessThan">
      <formula>$O$69</formula>
    </cfRule>
  </conditionalFormatting>
  <conditionalFormatting sqref="AT69">
    <cfRule type="containsText" dxfId="3988" priority="3985" operator="containsText" text="Score">
      <formula>NOT(ISERROR(SEARCH("Score",AT69)))</formula>
    </cfRule>
    <cfRule type="cellIs" dxfId="3987" priority="3986" operator="greaterThan">
      <formula>$O$69</formula>
    </cfRule>
    <cfRule type="cellIs" dxfId="3986" priority="3987" operator="equal">
      <formula>$O$69</formula>
    </cfRule>
    <cfRule type="cellIs" dxfId="3985" priority="3988" operator="lessThan">
      <formula>$O$69</formula>
    </cfRule>
  </conditionalFormatting>
  <conditionalFormatting sqref="AU69">
    <cfRule type="containsText" dxfId="3984" priority="3981" operator="containsText" text="Score">
      <formula>NOT(ISERROR(SEARCH("Score",AU69)))</formula>
    </cfRule>
    <cfRule type="cellIs" dxfId="3983" priority="3982" operator="greaterThan">
      <formula>$O$69</formula>
    </cfRule>
    <cfRule type="cellIs" dxfId="3982" priority="3983" operator="equal">
      <formula>$O$69</formula>
    </cfRule>
    <cfRule type="cellIs" dxfId="3981" priority="3984" operator="lessThan">
      <formula>$O$69</formula>
    </cfRule>
  </conditionalFormatting>
  <conditionalFormatting sqref="AV69">
    <cfRule type="containsText" dxfId="3980" priority="3977" operator="containsText" text="Score">
      <formula>NOT(ISERROR(SEARCH("Score",AV69)))</formula>
    </cfRule>
    <cfRule type="cellIs" dxfId="3979" priority="3978" operator="greaterThan">
      <formula>$O$69</formula>
    </cfRule>
    <cfRule type="cellIs" dxfId="3978" priority="3979" operator="equal">
      <formula>$O$69</formula>
    </cfRule>
    <cfRule type="cellIs" dxfId="3977" priority="3980" operator="lessThan">
      <formula>$O$69</formula>
    </cfRule>
  </conditionalFormatting>
  <conditionalFormatting sqref="AW69">
    <cfRule type="containsText" dxfId="3976" priority="3973" operator="containsText" text="Score">
      <formula>NOT(ISERROR(SEARCH("Score",AW69)))</formula>
    </cfRule>
    <cfRule type="cellIs" dxfId="3975" priority="3974" operator="greaterThan">
      <formula>$O$69</formula>
    </cfRule>
    <cfRule type="cellIs" dxfId="3974" priority="3975" operator="equal">
      <formula>$O$69</formula>
    </cfRule>
    <cfRule type="cellIs" dxfId="3973" priority="3976" operator="lessThan">
      <formula>$O$69</formula>
    </cfRule>
  </conditionalFormatting>
  <conditionalFormatting sqref="AX69">
    <cfRule type="containsText" dxfId="3972" priority="3969" operator="containsText" text="Score">
      <formula>NOT(ISERROR(SEARCH("Score",AX69)))</formula>
    </cfRule>
    <cfRule type="cellIs" dxfId="3971" priority="3970" operator="greaterThan">
      <formula>$O$69</formula>
    </cfRule>
    <cfRule type="cellIs" dxfId="3970" priority="3971" operator="equal">
      <formula>$O$69</formula>
    </cfRule>
    <cfRule type="cellIs" dxfId="3969" priority="3972" operator="lessThan">
      <formula>$O$69</formula>
    </cfRule>
  </conditionalFormatting>
  <conditionalFormatting sqref="AY69">
    <cfRule type="containsText" dxfId="3968" priority="3965" operator="containsText" text="Score">
      <formula>NOT(ISERROR(SEARCH("Score",AY69)))</formula>
    </cfRule>
    <cfRule type="cellIs" dxfId="3967" priority="3966" operator="greaterThan">
      <formula>$O$69</formula>
    </cfRule>
    <cfRule type="cellIs" dxfId="3966" priority="3967" operator="equal">
      <formula>$O$69</formula>
    </cfRule>
    <cfRule type="cellIs" dxfId="3965" priority="3968" operator="lessThan">
      <formula>$O$69</formula>
    </cfRule>
  </conditionalFormatting>
  <conditionalFormatting sqref="AZ69">
    <cfRule type="containsText" dxfId="3964" priority="3961" operator="containsText" text="Score">
      <formula>NOT(ISERROR(SEARCH("Score",AZ69)))</formula>
    </cfRule>
    <cfRule type="cellIs" dxfId="3963" priority="3962" operator="greaterThan">
      <formula>$O$69</formula>
    </cfRule>
    <cfRule type="cellIs" dxfId="3962" priority="3963" operator="equal">
      <formula>$O$69</formula>
    </cfRule>
    <cfRule type="cellIs" dxfId="3961" priority="3964" operator="lessThan">
      <formula>$O$69</formula>
    </cfRule>
  </conditionalFormatting>
  <conditionalFormatting sqref="BA69">
    <cfRule type="containsText" dxfId="3960" priority="3957" operator="containsText" text="Score">
      <formula>NOT(ISERROR(SEARCH("Score",BA69)))</formula>
    </cfRule>
    <cfRule type="cellIs" dxfId="3959" priority="3958" operator="greaterThan">
      <formula>$O$69</formula>
    </cfRule>
    <cfRule type="cellIs" dxfId="3958" priority="3959" operator="equal">
      <formula>$O$69</formula>
    </cfRule>
    <cfRule type="cellIs" dxfId="3957" priority="3960" operator="lessThan">
      <formula>$O$69</formula>
    </cfRule>
  </conditionalFormatting>
  <conditionalFormatting sqref="BB69">
    <cfRule type="containsText" dxfId="3956" priority="3953" operator="containsText" text="Score">
      <formula>NOT(ISERROR(SEARCH("Score",BB69)))</formula>
    </cfRule>
    <cfRule type="cellIs" dxfId="3955" priority="3954" operator="greaterThan">
      <formula>$O$69</formula>
    </cfRule>
    <cfRule type="cellIs" dxfId="3954" priority="3955" operator="equal">
      <formula>$O$69</formula>
    </cfRule>
    <cfRule type="cellIs" dxfId="3953" priority="3956" operator="lessThan">
      <formula>$O$69</formula>
    </cfRule>
  </conditionalFormatting>
  <conditionalFormatting sqref="BC69">
    <cfRule type="containsText" dxfId="3952" priority="3949" operator="containsText" text="Score">
      <formula>NOT(ISERROR(SEARCH("Score",BC69)))</formula>
    </cfRule>
    <cfRule type="cellIs" dxfId="3951" priority="3950" operator="greaterThan">
      <formula>$O$69</formula>
    </cfRule>
    <cfRule type="cellIs" dxfId="3950" priority="3951" operator="equal">
      <formula>$O$69</formula>
    </cfRule>
    <cfRule type="cellIs" dxfId="3949" priority="3952" operator="lessThan">
      <formula>$O$69</formula>
    </cfRule>
  </conditionalFormatting>
  <conditionalFormatting sqref="BD69">
    <cfRule type="containsText" dxfId="3948" priority="3945" operator="containsText" text="Score">
      <formula>NOT(ISERROR(SEARCH("Score",BD69)))</formula>
    </cfRule>
    <cfRule type="cellIs" dxfId="3947" priority="3946" operator="greaterThan">
      <formula>$O$69</formula>
    </cfRule>
    <cfRule type="cellIs" dxfId="3946" priority="3947" operator="equal">
      <formula>$O$69</formula>
    </cfRule>
    <cfRule type="cellIs" dxfId="3945" priority="3948" operator="lessThan">
      <formula>$O$69</formula>
    </cfRule>
  </conditionalFormatting>
  <conditionalFormatting sqref="BE69">
    <cfRule type="containsText" dxfId="3944" priority="3941" operator="containsText" text="Score">
      <formula>NOT(ISERROR(SEARCH("Score",BE69)))</formula>
    </cfRule>
    <cfRule type="cellIs" dxfId="3943" priority="3942" operator="greaterThan">
      <formula>$O$69</formula>
    </cfRule>
    <cfRule type="cellIs" dxfId="3942" priority="3943" operator="equal">
      <formula>$O$69</formula>
    </cfRule>
    <cfRule type="cellIs" dxfId="3941" priority="3944" operator="lessThan">
      <formula>$O$69</formula>
    </cfRule>
  </conditionalFormatting>
  <conditionalFormatting sqref="BF69">
    <cfRule type="containsText" dxfId="3940" priority="3937" operator="containsText" text="Score">
      <formula>NOT(ISERROR(SEARCH("Score",BF69)))</formula>
    </cfRule>
    <cfRule type="cellIs" dxfId="3939" priority="3938" operator="greaterThan">
      <formula>$O$69</formula>
    </cfRule>
    <cfRule type="cellIs" dxfId="3938" priority="3939" operator="equal">
      <formula>$O$69</formula>
    </cfRule>
    <cfRule type="cellIs" dxfId="3937" priority="3940" operator="lessThan">
      <formula>$O$69</formula>
    </cfRule>
  </conditionalFormatting>
  <conditionalFormatting sqref="BG69">
    <cfRule type="containsText" dxfId="3936" priority="3933" operator="containsText" text="Score">
      <formula>NOT(ISERROR(SEARCH("Score",BG69)))</formula>
    </cfRule>
    <cfRule type="cellIs" dxfId="3935" priority="3934" operator="greaterThan">
      <formula>$O$69</formula>
    </cfRule>
    <cfRule type="cellIs" dxfId="3934" priority="3935" operator="equal">
      <formula>$O$69</formula>
    </cfRule>
    <cfRule type="cellIs" dxfId="3933" priority="3936" operator="lessThan">
      <formula>$O$69</formula>
    </cfRule>
  </conditionalFormatting>
  <conditionalFormatting sqref="BH69">
    <cfRule type="containsText" dxfId="3932" priority="3929" operator="containsText" text="Score">
      <formula>NOT(ISERROR(SEARCH("Score",BH69)))</formula>
    </cfRule>
    <cfRule type="cellIs" dxfId="3931" priority="3930" operator="greaterThan">
      <formula>$O$69</formula>
    </cfRule>
    <cfRule type="cellIs" dxfId="3930" priority="3931" operator="equal">
      <formula>$O$69</formula>
    </cfRule>
    <cfRule type="cellIs" dxfId="3929" priority="3932" operator="lessThan">
      <formula>$O$69</formula>
    </cfRule>
  </conditionalFormatting>
  <conditionalFormatting sqref="BI69">
    <cfRule type="containsText" dxfId="3928" priority="3925" operator="containsText" text="Score">
      <formula>NOT(ISERROR(SEARCH("Score",BI69)))</formula>
    </cfRule>
    <cfRule type="cellIs" dxfId="3927" priority="3926" operator="greaterThan">
      <formula>$O$69</formula>
    </cfRule>
    <cfRule type="cellIs" dxfId="3926" priority="3927" operator="equal">
      <formula>$O$69</formula>
    </cfRule>
    <cfRule type="cellIs" dxfId="3925" priority="3928" operator="lessThan">
      <formula>$O$69</formula>
    </cfRule>
  </conditionalFormatting>
  <conditionalFormatting sqref="BJ69">
    <cfRule type="containsText" dxfId="3924" priority="3921" operator="containsText" text="Score">
      <formula>NOT(ISERROR(SEARCH("Score",BJ69)))</formula>
    </cfRule>
    <cfRule type="cellIs" dxfId="3923" priority="3922" operator="greaterThan">
      <formula>$O$69</formula>
    </cfRule>
    <cfRule type="cellIs" dxfId="3922" priority="3923" operator="equal">
      <formula>$O$69</formula>
    </cfRule>
    <cfRule type="cellIs" dxfId="3921" priority="3924" operator="lessThan">
      <formula>$O$69</formula>
    </cfRule>
  </conditionalFormatting>
  <conditionalFormatting sqref="BK69">
    <cfRule type="containsText" dxfId="3920" priority="3917" operator="containsText" text="Score">
      <formula>NOT(ISERROR(SEARCH("Score",BK69)))</formula>
    </cfRule>
    <cfRule type="cellIs" dxfId="3919" priority="3918" operator="greaterThan">
      <formula>$O$69</formula>
    </cfRule>
    <cfRule type="cellIs" dxfId="3918" priority="3919" operator="equal">
      <formula>$O$69</formula>
    </cfRule>
    <cfRule type="cellIs" dxfId="3917" priority="3920" operator="lessThan">
      <formula>$O$69</formula>
    </cfRule>
  </conditionalFormatting>
  <conditionalFormatting sqref="BL69">
    <cfRule type="containsText" dxfId="3916" priority="3913" operator="containsText" text="Score">
      <formula>NOT(ISERROR(SEARCH("Score",BL69)))</formula>
    </cfRule>
    <cfRule type="cellIs" dxfId="3915" priority="3914" operator="greaterThan">
      <formula>$O$69</formula>
    </cfRule>
    <cfRule type="cellIs" dxfId="3914" priority="3915" operator="equal">
      <formula>$O$69</formula>
    </cfRule>
    <cfRule type="cellIs" dxfId="3913" priority="3916" operator="lessThan">
      <formula>$O$69</formula>
    </cfRule>
  </conditionalFormatting>
  <conditionalFormatting sqref="BM69">
    <cfRule type="containsText" dxfId="3912" priority="3909" operator="containsText" text="Score">
      <formula>NOT(ISERROR(SEARCH("Score",BM69)))</formula>
    </cfRule>
    <cfRule type="cellIs" dxfId="3911" priority="3910" operator="greaterThan">
      <formula>$O$69</formula>
    </cfRule>
    <cfRule type="cellIs" dxfId="3910" priority="3911" operator="equal">
      <formula>$O$69</formula>
    </cfRule>
    <cfRule type="cellIs" dxfId="3909" priority="3912" operator="lessThan">
      <formula>$O$69</formula>
    </cfRule>
  </conditionalFormatting>
  <conditionalFormatting sqref="BN69">
    <cfRule type="containsText" dxfId="3908" priority="3905" operator="containsText" text="Score">
      <formula>NOT(ISERROR(SEARCH("Score",BN69)))</formula>
    </cfRule>
    <cfRule type="cellIs" dxfId="3907" priority="3906" operator="greaterThan">
      <formula>$O$69</formula>
    </cfRule>
    <cfRule type="cellIs" dxfId="3906" priority="3907" operator="equal">
      <formula>$O$69</formula>
    </cfRule>
    <cfRule type="cellIs" dxfId="3905" priority="3908" operator="lessThan">
      <formula>$O$69</formula>
    </cfRule>
  </conditionalFormatting>
  <conditionalFormatting sqref="BO69">
    <cfRule type="containsText" dxfId="3904" priority="3901" operator="containsText" text="Score">
      <formula>NOT(ISERROR(SEARCH("Score",BO69)))</formula>
    </cfRule>
    <cfRule type="cellIs" dxfId="3903" priority="3902" operator="greaterThan">
      <formula>$O$69</formula>
    </cfRule>
    <cfRule type="cellIs" dxfId="3902" priority="3903" operator="equal">
      <formula>$O$69</formula>
    </cfRule>
    <cfRule type="cellIs" dxfId="3901" priority="3904" operator="lessThan">
      <formula>$O$69</formula>
    </cfRule>
  </conditionalFormatting>
  <conditionalFormatting sqref="BP69">
    <cfRule type="containsText" dxfId="3900" priority="3897" operator="containsText" text="Score">
      <formula>NOT(ISERROR(SEARCH("Score",BP69)))</formula>
    </cfRule>
    <cfRule type="cellIs" dxfId="3899" priority="3898" operator="greaterThan">
      <formula>$O$69</formula>
    </cfRule>
    <cfRule type="cellIs" dxfId="3898" priority="3899" operator="equal">
      <formula>$O$69</formula>
    </cfRule>
    <cfRule type="cellIs" dxfId="3897" priority="3900" operator="lessThan">
      <formula>$O$69</formula>
    </cfRule>
  </conditionalFormatting>
  <conditionalFormatting sqref="BQ69">
    <cfRule type="containsText" dxfId="3896" priority="3893" operator="containsText" text="Score">
      <formula>NOT(ISERROR(SEARCH("Score",BQ69)))</formula>
    </cfRule>
    <cfRule type="cellIs" dxfId="3895" priority="3894" operator="greaterThan">
      <formula>$O$69</formula>
    </cfRule>
    <cfRule type="cellIs" dxfId="3894" priority="3895" operator="equal">
      <formula>$O$69</formula>
    </cfRule>
    <cfRule type="cellIs" dxfId="3893" priority="3896" operator="lessThan">
      <formula>$O$69</formula>
    </cfRule>
  </conditionalFormatting>
  <conditionalFormatting sqref="AN73">
    <cfRule type="containsText" dxfId="3892" priority="3889" operator="containsText" text="Score">
      <formula>NOT(ISERROR(SEARCH("Score",AN73)))</formula>
    </cfRule>
    <cfRule type="cellIs" dxfId="3891" priority="3890" operator="greaterThan">
      <formula>$O$73</formula>
    </cfRule>
    <cfRule type="cellIs" dxfId="3890" priority="3891" operator="equal">
      <formula>$O$73</formula>
    </cfRule>
    <cfRule type="cellIs" dxfId="3889" priority="3892" operator="lessThan">
      <formula>$O$73</formula>
    </cfRule>
  </conditionalFormatting>
  <conditionalFormatting sqref="AO73">
    <cfRule type="containsText" dxfId="3888" priority="3885" operator="containsText" text="Score">
      <formula>NOT(ISERROR(SEARCH("Score",AO73)))</formula>
    </cfRule>
    <cfRule type="cellIs" dxfId="3887" priority="3886" operator="greaterThan">
      <formula>$O$73</formula>
    </cfRule>
    <cfRule type="cellIs" dxfId="3886" priority="3887" operator="equal">
      <formula>$O$73</formula>
    </cfRule>
    <cfRule type="cellIs" dxfId="3885" priority="3888" operator="lessThan">
      <formula>$O$73</formula>
    </cfRule>
  </conditionalFormatting>
  <conditionalFormatting sqref="AP73">
    <cfRule type="containsText" dxfId="3884" priority="3881" operator="containsText" text="Score">
      <formula>NOT(ISERROR(SEARCH("Score",AP73)))</formula>
    </cfRule>
    <cfRule type="cellIs" dxfId="3883" priority="3882" operator="greaterThan">
      <formula>$O$73</formula>
    </cfRule>
    <cfRule type="cellIs" dxfId="3882" priority="3883" operator="equal">
      <formula>$O$73</formula>
    </cfRule>
    <cfRule type="cellIs" dxfId="3881" priority="3884" operator="lessThan">
      <formula>$O$73</formula>
    </cfRule>
  </conditionalFormatting>
  <conditionalFormatting sqref="AQ73">
    <cfRule type="containsText" dxfId="3880" priority="3877" operator="containsText" text="Score">
      <formula>NOT(ISERROR(SEARCH("Score",AQ73)))</formula>
    </cfRule>
    <cfRule type="cellIs" dxfId="3879" priority="3878" operator="greaterThan">
      <formula>$O$73</formula>
    </cfRule>
    <cfRule type="cellIs" dxfId="3878" priority="3879" operator="equal">
      <formula>$O$73</formula>
    </cfRule>
    <cfRule type="cellIs" dxfId="3877" priority="3880" operator="lessThan">
      <formula>$O$73</formula>
    </cfRule>
  </conditionalFormatting>
  <conditionalFormatting sqref="AR73">
    <cfRule type="containsText" dxfId="3876" priority="3873" operator="containsText" text="Score">
      <formula>NOT(ISERROR(SEARCH("Score",AR73)))</formula>
    </cfRule>
    <cfRule type="cellIs" dxfId="3875" priority="3874" operator="greaterThan">
      <formula>$O$73</formula>
    </cfRule>
    <cfRule type="cellIs" dxfId="3874" priority="3875" operator="equal">
      <formula>$O$73</formula>
    </cfRule>
    <cfRule type="cellIs" dxfId="3873" priority="3876" operator="lessThan">
      <formula>$O$73</formula>
    </cfRule>
  </conditionalFormatting>
  <conditionalFormatting sqref="AS73">
    <cfRule type="containsText" dxfId="3872" priority="3869" operator="containsText" text="Score">
      <formula>NOT(ISERROR(SEARCH("Score",AS73)))</formula>
    </cfRule>
    <cfRule type="cellIs" dxfId="3871" priority="3870" operator="greaterThan">
      <formula>$O$73</formula>
    </cfRule>
    <cfRule type="cellIs" dxfId="3870" priority="3871" operator="equal">
      <formula>$O$73</formula>
    </cfRule>
    <cfRule type="cellIs" dxfId="3869" priority="3872" operator="lessThan">
      <formula>$O$73</formula>
    </cfRule>
  </conditionalFormatting>
  <conditionalFormatting sqref="AT73">
    <cfRule type="containsText" dxfId="3868" priority="3865" operator="containsText" text="Score">
      <formula>NOT(ISERROR(SEARCH("Score",AT73)))</formula>
    </cfRule>
    <cfRule type="cellIs" dxfId="3867" priority="3866" operator="greaterThan">
      <formula>$O$73</formula>
    </cfRule>
    <cfRule type="cellIs" dxfId="3866" priority="3867" operator="equal">
      <formula>$O$73</formula>
    </cfRule>
    <cfRule type="cellIs" dxfId="3865" priority="3868" operator="lessThan">
      <formula>$O$73</formula>
    </cfRule>
  </conditionalFormatting>
  <conditionalFormatting sqref="AU73">
    <cfRule type="containsText" dxfId="3864" priority="3861" operator="containsText" text="Score">
      <formula>NOT(ISERROR(SEARCH("Score",AU73)))</formula>
    </cfRule>
    <cfRule type="cellIs" dxfId="3863" priority="3862" operator="greaterThan">
      <formula>$O$73</formula>
    </cfRule>
    <cfRule type="cellIs" dxfId="3862" priority="3863" operator="equal">
      <formula>$O$73</formula>
    </cfRule>
    <cfRule type="cellIs" dxfId="3861" priority="3864" operator="lessThan">
      <formula>$O$73</formula>
    </cfRule>
  </conditionalFormatting>
  <conditionalFormatting sqref="AV73">
    <cfRule type="containsText" dxfId="3860" priority="3857" operator="containsText" text="Score">
      <formula>NOT(ISERROR(SEARCH("Score",AV73)))</formula>
    </cfRule>
    <cfRule type="cellIs" dxfId="3859" priority="3858" operator="greaterThan">
      <formula>$O$73</formula>
    </cfRule>
    <cfRule type="cellIs" dxfId="3858" priority="3859" operator="equal">
      <formula>$O$73</formula>
    </cfRule>
    <cfRule type="cellIs" dxfId="3857" priority="3860" operator="lessThan">
      <formula>$O$73</formula>
    </cfRule>
  </conditionalFormatting>
  <conditionalFormatting sqref="AW73">
    <cfRule type="containsText" dxfId="3856" priority="3853" operator="containsText" text="Score">
      <formula>NOT(ISERROR(SEARCH("Score",AW73)))</formula>
    </cfRule>
    <cfRule type="cellIs" dxfId="3855" priority="3854" operator="greaterThan">
      <formula>$O$73</formula>
    </cfRule>
    <cfRule type="cellIs" dxfId="3854" priority="3855" operator="equal">
      <formula>$O$73</formula>
    </cfRule>
    <cfRule type="cellIs" dxfId="3853" priority="3856" operator="lessThan">
      <formula>$O$73</formula>
    </cfRule>
  </conditionalFormatting>
  <conditionalFormatting sqref="AX73">
    <cfRule type="containsText" dxfId="3852" priority="3849" operator="containsText" text="Score">
      <formula>NOT(ISERROR(SEARCH("Score",AX73)))</formula>
    </cfRule>
    <cfRule type="cellIs" dxfId="3851" priority="3850" operator="greaterThan">
      <formula>$O$73</formula>
    </cfRule>
    <cfRule type="cellIs" dxfId="3850" priority="3851" operator="equal">
      <formula>$O$73</formula>
    </cfRule>
    <cfRule type="cellIs" dxfId="3849" priority="3852" operator="lessThan">
      <formula>$O$73</formula>
    </cfRule>
  </conditionalFormatting>
  <conditionalFormatting sqref="AY73">
    <cfRule type="containsText" dxfId="3848" priority="3845" operator="containsText" text="Score">
      <formula>NOT(ISERROR(SEARCH("Score",AY73)))</formula>
    </cfRule>
    <cfRule type="cellIs" dxfId="3847" priority="3846" operator="greaterThan">
      <formula>$O$73</formula>
    </cfRule>
    <cfRule type="cellIs" dxfId="3846" priority="3847" operator="equal">
      <formula>$O$73</formula>
    </cfRule>
    <cfRule type="cellIs" dxfId="3845" priority="3848" operator="lessThan">
      <formula>$O$73</formula>
    </cfRule>
  </conditionalFormatting>
  <conditionalFormatting sqref="AZ73">
    <cfRule type="containsText" dxfId="3844" priority="3841" operator="containsText" text="Score">
      <formula>NOT(ISERROR(SEARCH("Score",AZ73)))</formula>
    </cfRule>
    <cfRule type="cellIs" dxfId="3843" priority="3842" operator="greaterThan">
      <formula>$O$73</formula>
    </cfRule>
    <cfRule type="cellIs" dxfId="3842" priority="3843" operator="equal">
      <formula>$O$73</formula>
    </cfRule>
    <cfRule type="cellIs" dxfId="3841" priority="3844" operator="lessThan">
      <formula>$O$73</formula>
    </cfRule>
  </conditionalFormatting>
  <conditionalFormatting sqref="BA73">
    <cfRule type="containsText" dxfId="3840" priority="3837" operator="containsText" text="Score">
      <formula>NOT(ISERROR(SEARCH("Score",BA73)))</formula>
    </cfRule>
    <cfRule type="cellIs" dxfId="3839" priority="3838" operator="greaterThan">
      <formula>$O$73</formula>
    </cfRule>
    <cfRule type="cellIs" dxfId="3838" priority="3839" operator="equal">
      <formula>$O$73</formula>
    </cfRule>
    <cfRule type="cellIs" dxfId="3837" priority="3840" operator="lessThan">
      <formula>$O$73</formula>
    </cfRule>
  </conditionalFormatting>
  <conditionalFormatting sqref="BB73">
    <cfRule type="containsText" dxfId="3836" priority="3833" operator="containsText" text="Score">
      <formula>NOT(ISERROR(SEARCH("Score",BB73)))</formula>
    </cfRule>
    <cfRule type="cellIs" dxfId="3835" priority="3834" operator="greaterThan">
      <formula>$O$73</formula>
    </cfRule>
    <cfRule type="cellIs" dxfId="3834" priority="3835" operator="equal">
      <formula>$O$73</formula>
    </cfRule>
    <cfRule type="cellIs" dxfId="3833" priority="3836" operator="lessThan">
      <formula>$O$73</formula>
    </cfRule>
  </conditionalFormatting>
  <conditionalFormatting sqref="BC73">
    <cfRule type="containsText" dxfId="3832" priority="3829" operator="containsText" text="Score">
      <formula>NOT(ISERROR(SEARCH("Score",BC73)))</formula>
    </cfRule>
    <cfRule type="cellIs" dxfId="3831" priority="3830" operator="greaterThan">
      <formula>$O$73</formula>
    </cfRule>
    <cfRule type="cellIs" dxfId="3830" priority="3831" operator="equal">
      <formula>$O$73</formula>
    </cfRule>
    <cfRule type="cellIs" dxfId="3829" priority="3832" operator="lessThan">
      <formula>$O$73</formula>
    </cfRule>
  </conditionalFormatting>
  <conditionalFormatting sqref="BD73">
    <cfRule type="containsText" dxfId="3828" priority="3825" operator="containsText" text="Score">
      <formula>NOT(ISERROR(SEARCH("Score",BD73)))</formula>
    </cfRule>
    <cfRule type="cellIs" dxfId="3827" priority="3826" operator="greaterThan">
      <formula>$O$73</formula>
    </cfRule>
    <cfRule type="cellIs" dxfId="3826" priority="3827" operator="equal">
      <formula>$O$73</formula>
    </cfRule>
    <cfRule type="cellIs" dxfId="3825" priority="3828" operator="lessThan">
      <formula>$O$73</formula>
    </cfRule>
  </conditionalFormatting>
  <conditionalFormatting sqref="BE73">
    <cfRule type="containsText" dxfId="3824" priority="3821" operator="containsText" text="Score">
      <formula>NOT(ISERROR(SEARCH("Score",BE73)))</formula>
    </cfRule>
    <cfRule type="cellIs" dxfId="3823" priority="3822" operator="greaterThan">
      <formula>$O$73</formula>
    </cfRule>
    <cfRule type="cellIs" dxfId="3822" priority="3823" operator="equal">
      <formula>$O$73</formula>
    </cfRule>
    <cfRule type="cellIs" dxfId="3821" priority="3824" operator="lessThan">
      <formula>$O$73</formula>
    </cfRule>
  </conditionalFormatting>
  <conditionalFormatting sqref="BF73">
    <cfRule type="containsText" dxfId="3820" priority="3817" operator="containsText" text="Score">
      <formula>NOT(ISERROR(SEARCH("Score",BF73)))</formula>
    </cfRule>
    <cfRule type="cellIs" dxfId="3819" priority="3818" operator="greaterThan">
      <formula>$O$73</formula>
    </cfRule>
    <cfRule type="cellIs" dxfId="3818" priority="3819" operator="equal">
      <formula>$O$73</formula>
    </cfRule>
    <cfRule type="cellIs" dxfId="3817" priority="3820" operator="lessThan">
      <formula>$O$73</formula>
    </cfRule>
  </conditionalFormatting>
  <conditionalFormatting sqref="BG73">
    <cfRule type="containsText" dxfId="3816" priority="3813" operator="containsText" text="Score">
      <formula>NOT(ISERROR(SEARCH("Score",BG73)))</formula>
    </cfRule>
    <cfRule type="cellIs" dxfId="3815" priority="3814" operator="greaterThan">
      <formula>$O$73</formula>
    </cfRule>
    <cfRule type="cellIs" dxfId="3814" priority="3815" operator="equal">
      <formula>$O$73</formula>
    </cfRule>
    <cfRule type="cellIs" dxfId="3813" priority="3816" operator="lessThan">
      <formula>$O$73</formula>
    </cfRule>
  </conditionalFormatting>
  <conditionalFormatting sqref="BH73">
    <cfRule type="containsText" dxfId="3812" priority="3809" operator="containsText" text="Score">
      <formula>NOT(ISERROR(SEARCH("Score",BH73)))</formula>
    </cfRule>
    <cfRule type="cellIs" dxfId="3811" priority="3810" operator="greaterThan">
      <formula>$O$73</formula>
    </cfRule>
    <cfRule type="cellIs" dxfId="3810" priority="3811" operator="equal">
      <formula>$O$73</formula>
    </cfRule>
    <cfRule type="cellIs" dxfId="3809" priority="3812" operator="lessThan">
      <formula>$O$73</formula>
    </cfRule>
  </conditionalFormatting>
  <conditionalFormatting sqref="BI73">
    <cfRule type="containsText" dxfId="3808" priority="3805" operator="containsText" text="Score">
      <formula>NOT(ISERROR(SEARCH("Score",BI73)))</formula>
    </cfRule>
    <cfRule type="cellIs" dxfId="3807" priority="3806" operator="greaterThan">
      <formula>$O$73</formula>
    </cfRule>
    <cfRule type="cellIs" dxfId="3806" priority="3807" operator="equal">
      <formula>$O$73</formula>
    </cfRule>
    <cfRule type="cellIs" dxfId="3805" priority="3808" operator="lessThan">
      <formula>$O$73</formula>
    </cfRule>
  </conditionalFormatting>
  <conditionalFormatting sqref="BJ73">
    <cfRule type="containsText" dxfId="3804" priority="3801" operator="containsText" text="Score">
      <formula>NOT(ISERROR(SEARCH("Score",BJ73)))</formula>
    </cfRule>
    <cfRule type="cellIs" dxfId="3803" priority="3802" operator="greaterThan">
      <formula>$O$73</formula>
    </cfRule>
    <cfRule type="cellIs" dxfId="3802" priority="3803" operator="equal">
      <formula>$O$73</formula>
    </cfRule>
    <cfRule type="cellIs" dxfId="3801" priority="3804" operator="lessThan">
      <formula>$O$73</formula>
    </cfRule>
  </conditionalFormatting>
  <conditionalFormatting sqref="BK73">
    <cfRule type="containsText" dxfId="3800" priority="3797" operator="containsText" text="Score">
      <formula>NOT(ISERROR(SEARCH("Score",BK73)))</formula>
    </cfRule>
    <cfRule type="cellIs" dxfId="3799" priority="3798" operator="greaterThan">
      <formula>$O$73</formula>
    </cfRule>
    <cfRule type="cellIs" dxfId="3798" priority="3799" operator="equal">
      <formula>$O$73</formula>
    </cfRule>
    <cfRule type="cellIs" dxfId="3797" priority="3800" operator="lessThan">
      <formula>$O$73</formula>
    </cfRule>
  </conditionalFormatting>
  <conditionalFormatting sqref="BL73">
    <cfRule type="containsText" dxfId="3796" priority="3793" operator="containsText" text="Score">
      <formula>NOT(ISERROR(SEARCH("Score",BL73)))</formula>
    </cfRule>
    <cfRule type="cellIs" dxfId="3795" priority="3794" operator="greaterThan">
      <formula>$O$73</formula>
    </cfRule>
    <cfRule type="cellIs" dxfId="3794" priority="3795" operator="equal">
      <formula>$O$73</formula>
    </cfRule>
    <cfRule type="cellIs" dxfId="3793" priority="3796" operator="lessThan">
      <formula>$O$73</formula>
    </cfRule>
  </conditionalFormatting>
  <conditionalFormatting sqref="BM73">
    <cfRule type="containsText" dxfId="3792" priority="3789" operator="containsText" text="Score">
      <formula>NOT(ISERROR(SEARCH("Score",BM73)))</formula>
    </cfRule>
    <cfRule type="cellIs" dxfId="3791" priority="3790" operator="greaterThan">
      <formula>$O$73</formula>
    </cfRule>
    <cfRule type="cellIs" dxfId="3790" priority="3791" operator="equal">
      <formula>$O$73</formula>
    </cfRule>
    <cfRule type="cellIs" dxfId="3789" priority="3792" operator="lessThan">
      <formula>$O$73</formula>
    </cfRule>
  </conditionalFormatting>
  <conditionalFormatting sqref="BN73">
    <cfRule type="containsText" dxfId="3788" priority="3785" operator="containsText" text="Score">
      <formula>NOT(ISERROR(SEARCH("Score",BN73)))</formula>
    </cfRule>
    <cfRule type="cellIs" dxfId="3787" priority="3786" operator="greaterThan">
      <formula>$O$73</formula>
    </cfRule>
    <cfRule type="cellIs" dxfId="3786" priority="3787" operator="equal">
      <formula>$O$73</formula>
    </cfRule>
    <cfRule type="cellIs" dxfId="3785" priority="3788" operator="lessThan">
      <formula>$O$73</formula>
    </cfRule>
  </conditionalFormatting>
  <conditionalFormatting sqref="BO73">
    <cfRule type="containsText" dxfId="3784" priority="3781" operator="containsText" text="Score">
      <formula>NOT(ISERROR(SEARCH("Score",BO73)))</formula>
    </cfRule>
    <cfRule type="cellIs" dxfId="3783" priority="3782" operator="greaterThan">
      <formula>$O$73</formula>
    </cfRule>
    <cfRule type="cellIs" dxfId="3782" priority="3783" operator="equal">
      <formula>$O$73</formula>
    </cfRule>
    <cfRule type="cellIs" dxfId="3781" priority="3784" operator="lessThan">
      <formula>$O$73</formula>
    </cfRule>
  </conditionalFormatting>
  <conditionalFormatting sqref="BP73">
    <cfRule type="containsText" dxfId="3780" priority="3777" operator="containsText" text="Score">
      <formula>NOT(ISERROR(SEARCH("Score",BP73)))</formula>
    </cfRule>
    <cfRule type="cellIs" dxfId="3779" priority="3778" operator="greaterThan">
      <formula>$O$73</formula>
    </cfRule>
    <cfRule type="cellIs" dxfId="3778" priority="3779" operator="equal">
      <formula>$O$73</formula>
    </cfRule>
    <cfRule type="cellIs" dxfId="3777" priority="3780" operator="lessThan">
      <formula>$O$73</formula>
    </cfRule>
  </conditionalFormatting>
  <conditionalFormatting sqref="BQ73">
    <cfRule type="containsText" dxfId="3776" priority="3773" operator="containsText" text="Score">
      <formula>NOT(ISERROR(SEARCH("Score",BQ73)))</formula>
    </cfRule>
    <cfRule type="cellIs" dxfId="3775" priority="3774" operator="greaterThan">
      <formula>$O$73</formula>
    </cfRule>
    <cfRule type="cellIs" dxfId="3774" priority="3775" operator="equal">
      <formula>$O$73</formula>
    </cfRule>
    <cfRule type="cellIs" dxfId="3773" priority="3776" operator="lessThan">
      <formula>$O$73</formula>
    </cfRule>
  </conditionalFormatting>
  <conditionalFormatting sqref="BR25">
    <cfRule type="containsText" dxfId="3772" priority="3769" operator="containsText" text="Score">
      <formula>NOT(ISERROR(SEARCH("Score",BR25)))</formula>
    </cfRule>
    <cfRule type="cellIs" dxfId="3771" priority="3770" operator="greaterThan">
      <formula>$O$25</formula>
    </cfRule>
    <cfRule type="cellIs" dxfId="3770" priority="3771" operator="equal">
      <formula>$O$25</formula>
    </cfRule>
    <cfRule type="cellIs" dxfId="3769" priority="3772" operator="lessThan">
      <formula>$O$25</formula>
    </cfRule>
  </conditionalFormatting>
  <conditionalFormatting sqref="BR29">
    <cfRule type="containsText" dxfId="3768" priority="3765" operator="containsText" text="Score">
      <formula>NOT(ISERROR(SEARCH("Score",BR29)))</formula>
    </cfRule>
    <cfRule type="cellIs" dxfId="3767" priority="3766" operator="greaterThan">
      <formula>$O$29</formula>
    </cfRule>
    <cfRule type="cellIs" dxfId="3766" priority="3767" operator="equal">
      <formula>$O$29</formula>
    </cfRule>
    <cfRule type="cellIs" dxfId="3765" priority="3768" operator="lessThan">
      <formula>$O$29</formula>
    </cfRule>
  </conditionalFormatting>
  <conditionalFormatting sqref="BR33">
    <cfRule type="containsText" dxfId="3764" priority="3761" operator="containsText" text="Score">
      <formula>NOT(ISERROR(SEARCH("Score",BR33)))</formula>
    </cfRule>
    <cfRule type="cellIs" dxfId="3763" priority="3762" operator="greaterThan">
      <formula>$O$33</formula>
    </cfRule>
    <cfRule type="cellIs" dxfId="3762" priority="3763" operator="equal">
      <formula>$O$33</formula>
    </cfRule>
    <cfRule type="cellIs" dxfId="3761" priority="3764" operator="lessThan">
      <formula>$O$33</formula>
    </cfRule>
  </conditionalFormatting>
  <conditionalFormatting sqref="BR37">
    <cfRule type="containsText" dxfId="3760" priority="3757" operator="containsText" text="Score">
      <formula>NOT(ISERROR(SEARCH("Score",BR37)))</formula>
    </cfRule>
    <cfRule type="cellIs" dxfId="3759" priority="3758" operator="greaterThan">
      <formula>$O$37</formula>
    </cfRule>
    <cfRule type="cellIs" dxfId="3758" priority="3759" operator="equal">
      <formula>$O$37</formula>
    </cfRule>
    <cfRule type="cellIs" dxfId="3757" priority="3760" operator="lessThan">
      <formula>$O$37</formula>
    </cfRule>
  </conditionalFormatting>
  <conditionalFormatting sqref="BR41">
    <cfRule type="containsText" dxfId="3756" priority="3753" operator="containsText" text="Score">
      <formula>NOT(ISERROR(SEARCH("Score",BR41)))</formula>
    </cfRule>
    <cfRule type="cellIs" dxfId="3755" priority="3754" operator="greaterThan">
      <formula>$O$41</formula>
    </cfRule>
    <cfRule type="cellIs" dxfId="3754" priority="3755" operator="equal">
      <formula>$O$41</formula>
    </cfRule>
    <cfRule type="cellIs" dxfId="3753" priority="3756" operator="lessThan">
      <formula>$O$41</formula>
    </cfRule>
  </conditionalFormatting>
  <conditionalFormatting sqref="BR45">
    <cfRule type="containsText" dxfId="3752" priority="3749" operator="containsText" text="Score">
      <formula>NOT(ISERROR(SEARCH("Score",BR45)))</formula>
    </cfRule>
    <cfRule type="cellIs" dxfId="3751" priority="3750" operator="greaterThan">
      <formula>$O$45</formula>
    </cfRule>
    <cfRule type="cellIs" dxfId="3750" priority="3751" operator="equal">
      <formula>$O$45</formula>
    </cfRule>
    <cfRule type="cellIs" dxfId="3749" priority="3752" operator="lessThan">
      <formula>$O$45</formula>
    </cfRule>
  </conditionalFormatting>
  <conditionalFormatting sqref="BR49">
    <cfRule type="containsText" dxfId="3748" priority="3745" operator="containsText" text="Score">
      <formula>NOT(ISERROR(SEARCH("Score",BR49)))</formula>
    </cfRule>
    <cfRule type="cellIs" dxfId="3747" priority="3746" operator="greaterThan">
      <formula>$O$49</formula>
    </cfRule>
    <cfRule type="cellIs" dxfId="3746" priority="3747" operator="equal">
      <formula>$O$49</formula>
    </cfRule>
    <cfRule type="cellIs" dxfId="3745" priority="3748" operator="lessThan">
      <formula>$O$49</formula>
    </cfRule>
  </conditionalFormatting>
  <conditionalFormatting sqref="BR53">
    <cfRule type="containsText" dxfId="3744" priority="3741" operator="containsText" text="Score">
      <formula>NOT(ISERROR(SEARCH("Score",BR53)))</formula>
    </cfRule>
    <cfRule type="cellIs" dxfId="3743" priority="3742" operator="greaterThan">
      <formula>$O$53</formula>
    </cfRule>
    <cfRule type="cellIs" dxfId="3742" priority="3743" operator="equal">
      <formula>$O$53</formula>
    </cfRule>
    <cfRule type="cellIs" dxfId="3741" priority="3744" operator="lessThan">
      <formula>$O$53</formula>
    </cfRule>
  </conditionalFormatting>
  <conditionalFormatting sqref="BR57">
    <cfRule type="containsText" dxfId="3740" priority="3737" operator="containsText" text="Score">
      <formula>NOT(ISERROR(SEARCH("Score",BR57)))</formula>
    </cfRule>
    <cfRule type="cellIs" dxfId="3739" priority="3738" operator="greaterThan">
      <formula>$O$57</formula>
    </cfRule>
    <cfRule type="cellIs" dxfId="3738" priority="3739" operator="equal">
      <formula>$O$57</formula>
    </cfRule>
    <cfRule type="cellIs" dxfId="3737" priority="3740" operator="lessThan">
      <formula>$O$57</formula>
    </cfRule>
  </conditionalFormatting>
  <conditionalFormatting sqref="BR61">
    <cfRule type="containsText" dxfId="3736" priority="3733" operator="containsText" text="Score">
      <formula>NOT(ISERROR(SEARCH("Score",BR61)))</formula>
    </cfRule>
    <cfRule type="cellIs" dxfId="3735" priority="3734" operator="greaterThan">
      <formula>$O$61</formula>
    </cfRule>
    <cfRule type="cellIs" dxfId="3734" priority="3735" operator="equal">
      <formula>$O$61</formula>
    </cfRule>
    <cfRule type="cellIs" dxfId="3733" priority="3736" operator="lessThan">
      <formula>$O$61</formula>
    </cfRule>
  </conditionalFormatting>
  <conditionalFormatting sqref="BR65">
    <cfRule type="containsText" dxfId="3732" priority="3729" operator="containsText" text="Score">
      <formula>NOT(ISERROR(SEARCH("Score",BR65)))</formula>
    </cfRule>
    <cfRule type="cellIs" dxfId="3731" priority="3730" operator="greaterThan">
      <formula>$O$65</formula>
    </cfRule>
    <cfRule type="cellIs" dxfId="3730" priority="3731" operator="equal">
      <formula>$O$65</formula>
    </cfRule>
    <cfRule type="cellIs" dxfId="3729" priority="3732" operator="lessThan">
      <formula>$O$65</formula>
    </cfRule>
  </conditionalFormatting>
  <conditionalFormatting sqref="BR69">
    <cfRule type="containsText" dxfId="3728" priority="3725" operator="containsText" text="Score">
      <formula>NOT(ISERROR(SEARCH("Score",BR69)))</formula>
    </cfRule>
    <cfRule type="cellIs" dxfId="3727" priority="3726" operator="greaterThan">
      <formula>$O$69</formula>
    </cfRule>
    <cfRule type="cellIs" dxfId="3726" priority="3727" operator="equal">
      <formula>$O$69</formula>
    </cfRule>
    <cfRule type="cellIs" dxfId="3725" priority="3728" operator="lessThan">
      <formula>$O$69</formula>
    </cfRule>
  </conditionalFormatting>
  <conditionalFormatting sqref="BR73">
    <cfRule type="containsText" dxfId="3724" priority="3721" operator="containsText" text="Score">
      <formula>NOT(ISERROR(SEARCH("Score",BR73)))</formula>
    </cfRule>
    <cfRule type="cellIs" dxfId="3723" priority="3722" operator="greaterThan">
      <formula>$O$73</formula>
    </cfRule>
    <cfRule type="cellIs" dxfId="3722" priority="3723" operator="equal">
      <formula>$O$73</formula>
    </cfRule>
    <cfRule type="cellIs" dxfId="3721" priority="3724" operator="lessThan">
      <formula>$O$73</formula>
    </cfRule>
  </conditionalFormatting>
  <conditionalFormatting sqref="BR80">
    <cfRule type="containsText" dxfId="3720" priority="3717" operator="containsText" text="Score">
      <formula>NOT(ISERROR(SEARCH("Score",BR80)))</formula>
    </cfRule>
    <cfRule type="cellIs" dxfId="3719" priority="3718" operator="greaterThan">
      <formula>$O$80</formula>
    </cfRule>
    <cfRule type="cellIs" dxfId="3718" priority="3719" operator="equal">
      <formula>$O$80</formula>
    </cfRule>
    <cfRule type="cellIs" dxfId="3717" priority="3720" operator="lessThan">
      <formula>$O$80</formula>
    </cfRule>
  </conditionalFormatting>
  <conditionalFormatting sqref="BR84">
    <cfRule type="containsText" dxfId="3716" priority="3713" operator="containsText" text="Score">
      <formula>NOT(ISERROR(SEARCH("Score",BR84)))</formula>
    </cfRule>
    <cfRule type="cellIs" dxfId="3715" priority="3714" operator="greaterThan">
      <formula>$O$84</formula>
    </cfRule>
    <cfRule type="cellIs" dxfId="3714" priority="3715" operator="equal">
      <formula>$O$84</formula>
    </cfRule>
    <cfRule type="cellIs" dxfId="3713" priority="3716" operator="lessThan">
      <formula>$O$84</formula>
    </cfRule>
  </conditionalFormatting>
  <conditionalFormatting sqref="BR88">
    <cfRule type="containsText" dxfId="3712" priority="3709" operator="containsText" text="Score">
      <formula>NOT(ISERROR(SEARCH("Score",BR88)))</formula>
    </cfRule>
    <cfRule type="cellIs" dxfId="3711" priority="3710" operator="greaterThan">
      <formula>$O$88</formula>
    </cfRule>
    <cfRule type="cellIs" dxfId="3710" priority="3711" operator="equal">
      <formula>$O$88</formula>
    </cfRule>
    <cfRule type="cellIs" dxfId="3709" priority="3712" operator="lessThan">
      <formula>$O$88</formula>
    </cfRule>
  </conditionalFormatting>
  <conditionalFormatting sqref="BR92">
    <cfRule type="containsText" dxfId="3708" priority="3705" operator="containsText" text="Score">
      <formula>NOT(ISERROR(SEARCH("Score",BR92)))</formula>
    </cfRule>
    <cfRule type="cellIs" dxfId="3707" priority="3706" operator="greaterThan">
      <formula>$O$92</formula>
    </cfRule>
    <cfRule type="cellIs" dxfId="3706" priority="3707" operator="equal">
      <formula>$O$92</formula>
    </cfRule>
    <cfRule type="cellIs" dxfId="3705" priority="3708" operator="lessThan">
      <formula>$O$92</formula>
    </cfRule>
  </conditionalFormatting>
  <conditionalFormatting sqref="BR96">
    <cfRule type="containsText" dxfId="3704" priority="3701" operator="containsText" text="Score">
      <formula>NOT(ISERROR(SEARCH("Score",BR96)))</formula>
    </cfRule>
    <cfRule type="cellIs" dxfId="3703" priority="3702" operator="greaterThan">
      <formula>$O$96</formula>
    </cfRule>
    <cfRule type="cellIs" dxfId="3702" priority="3703" operator="equal">
      <formula>$O$96</formula>
    </cfRule>
    <cfRule type="cellIs" dxfId="3701" priority="3704" operator="lessThan">
      <formula>$O$96</formula>
    </cfRule>
  </conditionalFormatting>
  <conditionalFormatting sqref="BR100">
    <cfRule type="containsText" dxfId="3700" priority="3697" operator="containsText" text="Score">
      <formula>NOT(ISERROR(SEARCH("Score",BR100)))</formula>
    </cfRule>
    <cfRule type="cellIs" dxfId="3699" priority="3698" operator="greaterThan">
      <formula>$O$100</formula>
    </cfRule>
    <cfRule type="cellIs" dxfId="3698" priority="3699" operator="equal">
      <formula>$O$100</formula>
    </cfRule>
    <cfRule type="cellIs" dxfId="3697" priority="3700" operator="lessThan">
      <formula>$O$100</formula>
    </cfRule>
  </conditionalFormatting>
  <conditionalFormatting sqref="BR104">
    <cfRule type="containsText" dxfId="3696" priority="3693" operator="containsText" text="Score">
      <formula>NOT(ISERROR(SEARCH("Score",BR104)))</formula>
    </cfRule>
    <cfRule type="cellIs" dxfId="3695" priority="3694" operator="greaterThan">
      <formula>$O$104</formula>
    </cfRule>
    <cfRule type="cellIs" dxfId="3694" priority="3695" operator="equal">
      <formula>$O$104</formula>
    </cfRule>
    <cfRule type="cellIs" dxfId="3693" priority="3696" operator="lessThan">
      <formula>$O$104</formula>
    </cfRule>
  </conditionalFormatting>
  <conditionalFormatting sqref="BR108">
    <cfRule type="containsText" dxfId="3692" priority="3689" operator="containsText" text="Score">
      <formula>NOT(ISERROR(SEARCH("Score",BR108)))</formula>
    </cfRule>
    <cfRule type="cellIs" dxfId="3691" priority="3690" operator="greaterThan">
      <formula>$O$108</formula>
    </cfRule>
    <cfRule type="cellIs" dxfId="3690" priority="3691" operator="equal">
      <formula>$O$108</formula>
    </cfRule>
    <cfRule type="cellIs" dxfId="3689" priority="3692" operator="lessThan">
      <formula>$O$108</formula>
    </cfRule>
  </conditionalFormatting>
  <conditionalFormatting sqref="BR112">
    <cfRule type="containsText" dxfId="3688" priority="3685" operator="containsText" text="Score">
      <formula>NOT(ISERROR(SEARCH("Score",BR112)))</formula>
    </cfRule>
    <cfRule type="cellIs" dxfId="3687" priority="3686" operator="greaterThan">
      <formula>$O$112</formula>
    </cfRule>
    <cfRule type="cellIs" dxfId="3686" priority="3687" operator="equal">
      <formula>$O$112</formula>
    </cfRule>
    <cfRule type="cellIs" dxfId="3685" priority="3688" operator="lessThan">
      <formula>$O$112</formula>
    </cfRule>
  </conditionalFormatting>
  <conditionalFormatting sqref="BR116">
    <cfRule type="containsText" dxfId="3684" priority="3681" operator="containsText" text="Score">
      <formula>NOT(ISERROR(SEARCH("Score",BR116)))</formula>
    </cfRule>
    <cfRule type="cellIs" dxfId="3683" priority="3682" operator="greaterThan">
      <formula>$O$116</formula>
    </cfRule>
    <cfRule type="cellIs" dxfId="3682" priority="3683" operator="equal">
      <formula>$O$116</formula>
    </cfRule>
    <cfRule type="cellIs" dxfId="3681" priority="3684" operator="lessThan">
      <formula>$O$116</formula>
    </cfRule>
  </conditionalFormatting>
  <conditionalFormatting sqref="BR120">
    <cfRule type="containsText" dxfId="3680" priority="3677" operator="containsText" text="Score">
      <formula>NOT(ISERROR(SEARCH("Score",BR120)))</formula>
    </cfRule>
    <cfRule type="cellIs" dxfId="3679" priority="3678" operator="greaterThan">
      <formula>$O$120</formula>
    </cfRule>
    <cfRule type="cellIs" dxfId="3678" priority="3679" operator="equal">
      <formula>$O$120</formula>
    </cfRule>
    <cfRule type="cellIs" dxfId="3677" priority="3680" operator="lessThan">
      <formula>$O$120</formula>
    </cfRule>
  </conditionalFormatting>
  <conditionalFormatting sqref="BR124">
    <cfRule type="containsText" dxfId="3676" priority="3673" operator="containsText" text="Score">
      <formula>NOT(ISERROR(SEARCH("Score",BR124)))</formula>
    </cfRule>
    <cfRule type="cellIs" dxfId="3675" priority="3674" operator="greaterThan">
      <formula>$O$124</formula>
    </cfRule>
    <cfRule type="cellIs" dxfId="3674" priority="3675" operator="equal">
      <formula>$O$124</formula>
    </cfRule>
    <cfRule type="cellIs" dxfId="3673" priority="3676" operator="lessThan">
      <formula>$O$124</formula>
    </cfRule>
  </conditionalFormatting>
  <conditionalFormatting sqref="BR128">
    <cfRule type="containsText" dxfId="3672" priority="3669" operator="containsText" text="Score">
      <formula>NOT(ISERROR(SEARCH("Score",BR128)))</formula>
    </cfRule>
    <cfRule type="cellIs" dxfId="3671" priority="3670" operator="greaterThan">
      <formula>$O$128</formula>
    </cfRule>
    <cfRule type="cellIs" dxfId="3670" priority="3671" operator="equal">
      <formula>$O$128</formula>
    </cfRule>
    <cfRule type="cellIs" dxfId="3669" priority="3672" operator="lessThan">
      <formula>$O$128</formula>
    </cfRule>
  </conditionalFormatting>
  <conditionalFormatting sqref="BR132">
    <cfRule type="containsText" dxfId="3668" priority="3665" operator="containsText" text="Score">
      <formula>NOT(ISERROR(SEARCH("Score",BR132)))</formula>
    </cfRule>
    <cfRule type="cellIs" dxfId="3667" priority="3666" operator="greaterThan">
      <formula>$O$132</formula>
    </cfRule>
    <cfRule type="cellIs" dxfId="3666" priority="3667" operator="equal">
      <formula>$O$132</formula>
    </cfRule>
    <cfRule type="cellIs" dxfId="3665" priority="3668" operator="lessThan">
      <formula>$O$132</formula>
    </cfRule>
  </conditionalFormatting>
  <conditionalFormatting sqref="BR143">
    <cfRule type="containsText" dxfId="3664" priority="3661" operator="containsText" text="Score">
      <formula>NOT(ISERROR(SEARCH("Score",BR143)))</formula>
    </cfRule>
    <cfRule type="cellIs" dxfId="3663" priority="3662" operator="greaterThan">
      <formula>$O$143</formula>
    </cfRule>
    <cfRule type="cellIs" dxfId="3662" priority="3663" operator="equal">
      <formula>$O$143</formula>
    </cfRule>
    <cfRule type="cellIs" dxfId="3661" priority="3664" operator="lessThan">
      <formula>$O$143</formula>
    </cfRule>
  </conditionalFormatting>
  <conditionalFormatting sqref="BR147">
    <cfRule type="containsText" dxfId="3660" priority="3657" operator="containsText" text="Score">
      <formula>NOT(ISERROR(SEARCH("Score",BR147)))</formula>
    </cfRule>
    <cfRule type="cellIs" dxfId="3659" priority="3658" operator="greaterThan">
      <formula>$O$147</formula>
    </cfRule>
    <cfRule type="cellIs" dxfId="3658" priority="3659" operator="equal">
      <formula>$O$147</formula>
    </cfRule>
    <cfRule type="cellIs" dxfId="3657" priority="3660" operator="lessThan">
      <formula>$O$147</formula>
    </cfRule>
  </conditionalFormatting>
  <conditionalFormatting sqref="BR151">
    <cfRule type="containsText" dxfId="3656" priority="3653" operator="containsText" text="Score">
      <formula>NOT(ISERROR(SEARCH("Score",BR151)))</formula>
    </cfRule>
    <cfRule type="cellIs" dxfId="3655" priority="3654" operator="greaterThan">
      <formula>$O$151</formula>
    </cfRule>
    <cfRule type="cellIs" dxfId="3654" priority="3655" operator="equal">
      <formula>$O$151</formula>
    </cfRule>
    <cfRule type="cellIs" dxfId="3653" priority="3656" operator="lessThan">
      <formula>$O$151</formula>
    </cfRule>
  </conditionalFormatting>
  <conditionalFormatting sqref="BR155">
    <cfRule type="containsText" dxfId="3652" priority="3649" operator="containsText" text="Score">
      <formula>NOT(ISERROR(SEARCH("Score",BR155)))</formula>
    </cfRule>
    <cfRule type="cellIs" dxfId="3651" priority="3650" operator="greaterThan">
      <formula>$O$155</formula>
    </cfRule>
    <cfRule type="cellIs" dxfId="3650" priority="3651" operator="equal">
      <formula>$O$155</formula>
    </cfRule>
    <cfRule type="cellIs" dxfId="3649" priority="3652" operator="lessThan">
      <formula>$O$155</formula>
    </cfRule>
  </conditionalFormatting>
  <conditionalFormatting sqref="BR159">
    <cfRule type="containsText" dxfId="3648" priority="3645" operator="containsText" text="Score">
      <formula>NOT(ISERROR(SEARCH("Score",BR159)))</formula>
    </cfRule>
    <cfRule type="cellIs" dxfId="3647" priority="3646" operator="greaterThan">
      <formula>$O$159</formula>
    </cfRule>
    <cfRule type="cellIs" dxfId="3646" priority="3647" operator="equal">
      <formula>$O$159</formula>
    </cfRule>
    <cfRule type="cellIs" dxfId="3645" priority="3648" operator="lessThan">
      <formula>$O$159</formula>
    </cfRule>
  </conditionalFormatting>
  <conditionalFormatting sqref="BR163">
    <cfRule type="containsText" dxfId="3644" priority="3641" operator="containsText" text="Score">
      <formula>NOT(ISERROR(SEARCH("Score",BR163)))</formula>
    </cfRule>
    <cfRule type="cellIs" dxfId="3643" priority="3642" operator="greaterThan">
      <formula>$O$163</formula>
    </cfRule>
    <cfRule type="cellIs" dxfId="3642" priority="3643" operator="equal">
      <formula>$O$163</formula>
    </cfRule>
    <cfRule type="cellIs" dxfId="3641" priority="3644" operator="lessThan">
      <formula>$O$163</formula>
    </cfRule>
  </conditionalFormatting>
  <conditionalFormatting sqref="BR167">
    <cfRule type="containsText" dxfId="3640" priority="3637" operator="containsText" text="Score">
      <formula>NOT(ISERROR(SEARCH("Score",BR167)))</formula>
    </cfRule>
    <cfRule type="cellIs" dxfId="3639" priority="3638" operator="greaterThan">
      <formula>$O$167</formula>
    </cfRule>
    <cfRule type="cellIs" dxfId="3638" priority="3639" operator="equal">
      <formula>$O$167</formula>
    </cfRule>
    <cfRule type="cellIs" dxfId="3637" priority="3640" operator="lessThan">
      <formula>$O$167</formula>
    </cfRule>
  </conditionalFormatting>
  <conditionalFormatting sqref="BR171">
    <cfRule type="containsText" dxfId="3636" priority="3633" operator="containsText" text="Score">
      <formula>NOT(ISERROR(SEARCH("Score",BR171)))</formula>
    </cfRule>
    <cfRule type="cellIs" dxfId="3635" priority="3634" operator="greaterThan">
      <formula>$O$171</formula>
    </cfRule>
    <cfRule type="cellIs" dxfId="3634" priority="3635" operator="equal">
      <formula>$O$171</formula>
    </cfRule>
    <cfRule type="cellIs" dxfId="3633" priority="3636" operator="lessThan">
      <formula>$O$171</formula>
    </cfRule>
  </conditionalFormatting>
  <conditionalFormatting sqref="BR175">
    <cfRule type="containsText" dxfId="3632" priority="3629" operator="containsText" text="Score">
      <formula>NOT(ISERROR(SEARCH("Score",BR175)))</formula>
    </cfRule>
    <cfRule type="cellIs" dxfId="3631" priority="3630" operator="greaterThan">
      <formula>$O$175</formula>
    </cfRule>
    <cfRule type="cellIs" dxfId="3630" priority="3631" operator="equal">
      <formula>$O$175</formula>
    </cfRule>
    <cfRule type="cellIs" dxfId="3629" priority="3632" operator="lessThan">
      <formula>$O$175</formula>
    </cfRule>
  </conditionalFormatting>
  <conditionalFormatting sqref="BR179">
    <cfRule type="containsText" dxfId="3628" priority="3625" operator="containsText" text="Score">
      <formula>NOT(ISERROR(SEARCH("Score",BR179)))</formula>
    </cfRule>
    <cfRule type="cellIs" dxfId="3627" priority="3626" operator="greaterThan">
      <formula>$O$179</formula>
    </cfRule>
    <cfRule type="cellIs" dxfId="3626" priority="3627" operator="equal">
      <formula>$O$179</formula>
    </cfRule>
    <cfRule type="cellIs" dxfId="3625" priority="3628" operator="lessThan">
      <formula>$O$179</formula>
    </cfRule>
  </conditionalFormatting>
  <conditionalFormatting sqref="BR183">
    <cfRule type="containsText" dxfId="3624" priority="3621" operator="containsText" text="Score">
      <formula>NOT(ISERROR(SEARCH("Score",BR183)))</formula>
    </cfRule>
    <cfRule type="cellIs" dxfId="3623" priority="3622" operator="greaterThan">
      <formula>$O$183</formula>
    </cfRule>
    <cfRule type="cellIs" dxfId="3622" priority="3623" operator="equal">
      <formula>$O$183</formula>
    </cfRule>
    <cfRule type="cellIs" dxfId="3621" priority="3624" operator="lessThan">
      <formula>$O$183</formula>
    </cfRule>
  </conditionalFormatting>
  <conditionalFormatting sqref="BR187">
    <cfRule type="containsText" dxfId="3620" priority="3617" operator="containsText" text="Score">
      <formula>NOT(ISERROR(SEARCH("Score",BR187)))</formula>
    </cfRule>
    <cfRule type="cellIs" dxfId="3619" priority="3618" operator="greaterThan">
      <formula>$O$187</formula>
    </cfRule>
    <cfRule type="cellIs" dxfId="3618" priority="3619" operator="equal">
      <formula>$O$187</formula>
    </cfRule>
    <cfRule type="cellIs" dxfId="3617" priority="3620" operator="lessThan">
      <formula>$O$187</formula>
    </cfRule>
  </conditionalFormatting>
  <conditionalFormatting sqref="BR191">
    <cfRule type="containsText" dxfId="3616" priority="3613" operator="containsText" text="Score">
      <formula>NOT(ISERROR(SEARCH("Score",BR191)))</formula>
    </cfRule>
    <cfRule type="cellIs" dxfId="3615" priority="3614" operator="greaterThan">
      <formula>$O$191</formula>
    </cfRule>
    <cfRule type="cellIs" dxfId="3614" priority="3615" operator="equal">
      <formula>$O$191</formula>
    </cfRule>
    <cfRule type="cellIs" dxfId="3613" priority="3616" operator="lessThan">
      <formula>$O$191</formula>
    </cfRule>
  </conditionalFormatting>
  <conditionalFormatting sqref="BR195">
    <cfRule type="containsText" dxfId="3612" priority="3609" operator="containsText" text="Score">
      <formula>NOT(ISERROR(SEARCH("Score",BR195)))</formula>
    </cfRule>
    <cfRule type="cellIs" dxfId="3611" priority="3610" operator="greaterThan">
      <formula>$O$195</formula>
    </cfRule>
    <cfRule type="cellIs" dxfId="3610" priority="3611" operator="equal">
      <formula>$O$195</formula>
    </cfRule>
    <cfRule type="cellIs" dxfId="3609" priority="3612" operator="lessThan">
      <formula>$O$195</formula>
    </cfRule>
  </conditionalFormatting>
  <conditionalFormatting sqref="BR199">
    <cfRule type="containsText" dxfId="3608" priority="3605" operator="containsText" text="Score">
      <formula>NOT(ISERROR(SEARCH("Score",BR199)))</formula>
    </cfRule>
    <cfRule type="cellIs" dxfId="3607" priority="3606" operator="greaterThan">
      <formula>$O$199</formula>
    </cfRule>
    <cfRule type="cellIs" dxfId="3606" priority="3607" operator="equal">
      <formula>$O$199</formula>
    </cfRule>
    <cfRule type="cellIs" dxfId="3605" priority="3608" operator="lessThan">
      <formula>$O$199</formula>
    </cfRule>
  </conditionalFormatting>
  <conditionalFormatting sqref="AN80">
    <cfRule type="containsText" dxfId="3604" priority="3601" operator="containsText" text="Score">
      <formula>NOT(ISERROR(SEARCH("Score",AN80)))</formula>
    </cfRule>
    <cfRule type="cellIs" dxfId="3603" priority="3602" operator="greaterThan">
      <formula>$O$80</formula>
    </cfRule>
    <cfRule type="cellIs" dxfId="3602" priority="3603" operator="equal">
      <formula>$O$80</formula>
    </cfRule>
    <cfRule type="cellIs" dxfId="3601" priority="3604" operator="lessThan">
      <formula>$O$80</formula>
    </cfRule>
  </conditionalFormatting>
  <conditionalFormatting sqref="AO80">
    <cfRule type="containsText" dxfId="3600" priority="3597" operator="containsText" text="Score">
      <formula>NOT(ISERROR(SEARCH("Score",AO80)))</formula>
    </cfRule>
    <cfRule type="cellIs" dxfId="3599" priority="3598" operator="greaterThan">
      <formula>$O$80</formula>
    </cfRule>
    <cfRule type="cellIs" dxfId="3598" priority="3599" operator="equal">
      <formula>$O$80</formula>
    </cfRule>
    <cfRule type="cellIs" dxfId="3597" priority="3600" operator="lessThan">
      <formula>$O$80</formula>
    </cfRule>
  </conditionalFormatting>
  <conditionalFormatting sqref="AP80">
    <cfRule type="containsText" dxfId="3596" priority="3593" operator="containsText" text="Score">
      <formula>NOT(ISERROR(SEARCH("Score",AP80)))</formula>
    </cfRule>
    <cfRule type="cellIs" dxfId="3595" priority="3594" operator="greaterThan">
      <formula>$O$80</formula>
    </cfRule>
    <cfRule type="cellIs" dxfId="3594" priority="3595" operator="equal">
      <formula>$O$80</formula>
    </cfRule>
    <cfRule type="cellIs" dxfId="3593" priority="3596" operator="lessThan">
      <formula>$O$80</formula>
    </cfRule>
  </conditionalFormatting>
  <conditionalFormatting sqref="AQ80">
    <cfRule type="containsText" dxfId="3592" priority="3589" operator="containsText" text="Score">
      <formula>NOT(ISERROR(SEARCH("Score",AQ80)))</formula>
    </cfRule>
    <cfRule type="cellIs" dxfId="3591" priority="3590" operator="greaterThan">
      <formula>$O$80</formula>
    </cfRule>
    <cfRule type="cellIs" dxfId="3590" priority="3591" operator="equal">
      <formula>$O$80</formula>
    </cfRule>
    <cfRule type="cellIs" dxfId="3589" priority="3592" operator="lessThan">
      <formula>$O$80</formula>
    </cfRule>
  </conditionalFormatting>
  <conditionalFormatting sqref="AR80">
    <cfRule type="containsText" dxfId="3588" priority="3585" operator="containsText" text="Score">
      <formula>NOT(ISERROR(SEARCH("Score",AR80)))</formula>
    </cfRule>
    <cfRule type="cellIs" dxfId="3587" priority="3586" operator="greaterThan">
      <formula>$O$80</formula>
    </cfRule>
    <cfRule type="cellIs" dxfId="3586" priority="3587" operator="equal">
      <formula>$O$80</formula>
    </cfRule>
    <cfRule type="cellIs" dxfId="3585" priority="3588" operator="lessThan">
      <formula>$O$80</formula>
    </cfRule>
  </conditionalFormatting>
  <conditionalFormatting sqref="AS80">
    <cfRule type="containsText" dxfId="3584" priority="3581" operator="containsText" text="Score">
      <formula>NOT(ISERROR(SEARCH("Score",AS80)))</formula>
    </cfRule>
    <cfRule type="cellIs" dxfId="3583" priority="3582" operator="greaterThan">
      <formula>$O$80</formula>
    </cfRule>
    <cfRule type="cellIs" dxfId="3582" priority="3583" operator="equal">
      <formula>$O$80</formula>
    </cfRule>
    <cfRule type="cellIs" dxfId="3581" priority="3584" operator="lessThan">
      <formula>$O$80</formula>
    </cfRule>
  </conditionalFormatting>
  <conditionalFormatting sqref="AT80">
    <cfRule type="containsText" dxfId="3580" priority="3577" operator="containsText" text="Score">
      <formula>NOT(ISERROR(SEARCH("Score",AT80)))</formula>
    </cfRule>
    <cfRule type="cellIs" dxfId="3579" priority="3578" operator="greaterThan">
      <formula>$O$80</formula>
    </cfRule>
    <cfRule type="cellIs" dxfId="3578" priority="3579" operator="equal">
      <formula>$O$80</formula>
    </cfRule>
    <cfRule type="cellIs" dxfId="3577" priority="3580" operator="lessThan">
      <formula>$O$80</formula>
    </cfRule>
  </conditionalFormatting>
  <conditionalFormatting sqref="AU80">
    <cfRule type="containsText" dxfId="3576" priority="3573" operator="containsText" text="Score">
      <formula>NOT(ISERROR(SEARCH("Score",AU80)))</formula>
    </cfRule>
    <cfRule type="cellIs" dxfId="3575" priority="3574" operator="greaterThan">
      <formula>$O$80</formula>
    </cfRule>
    <cfRule type="cellIs" dxfId="3574" priority="3575" operator="equal">
      <formula>$O$80</formula>
    </cfRule>
    <cfRule type="cellIs" dxfId="3573" priority="3576" operator="lessThan">
      <formula>$O$80</formula>
    </cfRule>
  </conditionalFormatting>
  <conditionalFormatting sqref="AV80">
    <cfRule type="containsText" dxfId="3572" priority="3569" operator="containsText" text="Score">
      <formula>NOT(ISERROR(SEARCH("Score",AV80)))</formula>
    </cfRule>
    <cfRule type="cellIs" dxfId="3571" priority="3570" operator="greaterThan">
      <formula>$O$80</formula>
    </cfRule>
    <cfRule type="cellIs" dxfId="3570" priority="3571" operator="equal">
      <formula>$O$80</formula>
    </cfRule>
    <cfRule type="cellIs" dxfId="3569" priority="3572" operator="lessThan">
      <formula>$O$80</formula>
    </cfRule>
  </conditionalFormatting>
  <conditionalFormatting sqref="AW80">
    <cfRule type="containsText" dxfId="3568" priority="3565" operator="containsText" text="Score">
      <formula>NOT(ISERROR(SEARCH("Score",AW80)))</formula>
    </cfRule>
    <cfRule type="cellIs" dxfId="3567" priority="3566" operator="greaterThan">
      <formula>$O$80</formula>
    </cfRule>
    <cfRule type="cellIs" dxfId="3566" priority="3567" operator="equal">
      <formula>$O$80</formula>
    </cfRule>
    <cfRule type="cellIs" dxfId="3565" priority="3568" operator="lessThan">
      <formula>$O$80</formula>
    </cfRule>
  </conditionalFormatting>
  <conditionalFormatting sqref="AX80">
    <cfRule type="containsText" dxfId="3564" priority="3561" operator="containsText" text="Score">
      <formula>NOT(ISERROR(SEARCH("Score",AX80)))</formula>
    </cfRule>
    <cfRule type="cellIs" dxfId="3563" priority="3562" operator="greaterThan">
      <formula>$O$80</formula>
    </cfRule>
    <cfRule type="cellIs" dxfId="3562" priority="3563" operator="equal">
      <formula>$O$80</formula>
    </cfRule>
    <cfRule type="cellIs" dxfId="3561" priority="3564" operator="lessThan">
      <formula>$O$80</formula>
    </cfRule>
  </conditionalFormatting>
  <conditionalFormatting sqref="AY80">
    <cfRule type="containsText" dxfId="3560" priority="3557" operator="containsText" text="Score">
      <formula>NOT(ISERROR(SEARCH("Score",AY80)))</formula>
    </cfRule>
    <cfRule type="cellIs" dxfId="3559" priority="3558" operator="greaterThan">
      <formula>$O$80</formula>
    </cfRule>
    <cfRule type="cellIs" dxfId="3558" priority="3559" operator="equal">
      <formula>$O$80</formula>
    </cfRule>
    <cfRule type="cellIs" dxfId="3557" priority="3560" operator="lessThan">
      <formula>$O$80</formula>
    </cfRule>
  </conditionalFormatting>
  <conditionalFormatting sqref="AZ80">
    <cfRule type="containsText" dxfId="3556" priority="3553" operator="containsText" text="Score">
      <formula>NOT(ISERROR(SEARCH("Score",AZ80)))</formula>
    </cfRule>
    <cfRule type="cellIs" dxfId="3555" priority="3554" operator="greaterThan">
      <formula>$O$80</formula>
    </cfRule>
    <cfRule type="cellIs" dxfId="3554" priority="3555" operator="equal">
      <formula>$O$80</formula>
    </cfRule>
    <cfRule type="cellIs" dxfId="3553" priority="3556" operator="lessThan">
      <formula>$O$80</formula>
    </cfRule>
  </conditionalFormatting>
  <conditionalFormatting sqref="BA80">
    <cfRule type="containsText" dxfId="3552" priority="3549" operator="containsText" text="Score">
      <formula>NOT(ISERROR(SEARCH("Score",BA80)))</formula>
    </cfRule>
    <cfRule type="cellIs" dxfId="3551" priority="3550" operator="greaterThan">
      <formula>$O$80</formula>
    </cfRule>
    <cfRule type="cellIs" dxfId="3550" priority="3551" operator="equal">
      <formula>$O$80</formula>
    </cfRule>
    <cfRule type="cellIs" dxfId="3549" priority="3552" operator="lessThan">
      <formula>$O$80</formula>
    </cfRule>
  </conditionalFormatting>
  <conditionalFormatting sqref="BB80">
    <cfRule type="containsText" dxfId="3548" priority="3545" operator="containsText" text="Score">
      <formula>NOT(ISERROR(SEARCH("Score",BB80)))</formula>
    </cfRule>
    <cfRule type="cellIs" dxfId="3547" priority="3546" operator="greaterThan">
      <formula>$O$80</formula>
    </cfRule>
    <cfRule type="cellIs" dxfId="3546" priority="3547" operator="equal">
      <formula>$O$80</formula>
    </cfRule>
    <cfRule type="cellIs" dxfId="3545" priority="3548" operator="lessThan">
      <formula>$O$80</formula>
    </cfRule>
  </conditionalFormatting>
  <conditionalFormatting sqref="BC80">
    <cfRule type="containsText" dxfId="3544" priority="3541" operator="containsText" text="Score">
      <formula>NOT(ISERROR(SEARCH("Score",BC80)))</formula>
    </cfRule>
    <cfRule type="cellIs" dxfId="3543" priority="3542" operator="greaterThan">
      <formula>$O$80</formula>
    </cfRule>
    <cfRule type="cellIs" dxfId="3542" priority="3543" operator="equal">
      <formula>$O$80</formula>
    </cfRule>
    <cfRule type="cellIs" dxfId="3541" priority="3544" operator="lessThan">
      <formula>$O$80</formula>
    </cfRule>
  </conditionalFormatting>
  <conditionalFormatting sqref="BD80">
    <cfRule type="containsText" dxfId="3540" priority="3537" operator="containsText" text="Score">
      <formula>NOT(ISERROR(SEARCH("Score",BD80)))</formula>
    </cfRule>
    <cfRule type="cellIs" dxfId="3539" priority="3538" operator="greaterThan">
      <formula>$O$80</formula>
    </cfRule>
    <cfRule type="cellIs" dxfId="3538" priority="3539" operator="equal">
      <formula>$O$80</formula>
    </cfRule>
    <cfRule type="cellIs" dxfId="3537" priority="3540" operator="lessThan">
      <formula>$O$80</formula>
    </cfRule>
  </conditionalFormatting>
  <conditionalFormatting sqref="BE80">
    <cfRule type="containsText" dxfId="3536" priority="3533" operator="containsText" text="Score">
      <formula>NOT(ISERROR(SEARCH("Score",BE80)))</formula>
    </cfRule>
    <cfRule type="cellIs" dxfId="3535" priority="3534" operator="greaterThan">
      <formula>$O$80</formula>
    </cfRule>
    <cfRule type="cellIs" dxfId="3534" priority="3535" operator="equal">
      <formula>$O$80</formula>
    </cfRule>
    <cfRule type="cellIs" dxfId="3533" priority="3536" operator="lessThan">
      <formula>$O$80</formula>
    </cfRule>
  </conditionalFormatting>
  <conditionalFormatting sqref="BF80">
    <cfRule type="containsText" dxfId="3532" priority="3529" operator="containsText" text="Score">
      <formula>NOT(ISERROR(SEARCH("Score",BF80)))</formula>
    </cfRule>
    <cfRule type="cellIs" dxfId="3531" priority="3530" operator="greaterThan">
      <formula>$O$80</formula>
    </cfRule>
    <cfRule type="cellIs" dxfId="3530" priority="3531" operator="equal">
      <formula>$O$80</formula>
    </cfRule>
    <cfRule type="cellIs" dxfId="3529" priority="3532" operator="lessThan">
      <formula>$O$80</formula>
    </cfRule>
  </conditionalFormatting>
  <conditionalFormatting sqref="BG80">
    <cfRule type="containsText" dxfId="3528" priority="3525" operator="containsText" text="Score">
      <formula>NOT(ISERROR(SEARCH("Score",BG80)))</formula>
    </cfRule>
    <cfRule type="cellIs" dxfId="3527" priority="3526" operator="greaterThan">
      <formula>$O$80</formula>
    </cfRule>
    <cfRule type="cellIs" dxfId="3526" priority="3527" operator="equal">
      <formula>$O$80</formula>
    </cfRule>
    <cfRule type="cellIs" dxfId="3525" priority="3528" operator="lessThan">
      <formula>$O$80</formula>
    </cfRule>
  </conditionalFormatting>
  <conditionalFormatting sqref="BH80">
    <cfRule type="containsText" dxfId="3524" priority="3521" operator="containsText" text="Score">
      <formula>NOT(ISERROR(SEARCH("Score",BH80)))</formula>
    </cfRule>
    <cfRule type="cellIs" dxfId="3523" priority="3522" operator="greaterThan">
      <formula>$O$80</formula>
    </cfRule>
    <cfRule type="cellIs" dxfId="3522" priority="3523" operator="equal">
      <formula>$O$80</formula>
    </cfRule>
    <cfRule type="cellIs" dxfId="3521" priority="3524" operator="lessThan">
      <formula>$O$80</formula>
    </cfRule>
  </conditionalFormatting>
  <conditionalFormatting sqref="BI80">
    <cfRule type="containsText" dxfId="3520" priority="3517" operator="containsText" text="Score">
      <formula>NOT(ISERROR(SEARCH("Score",BI80)))</formula>
    </cfRule>
    <cfRule type="cellIs" dxfId="3519" priority="3518" operator="greaterThan">
      <formula>$O$80</formula>
    </cfRule>
    <cfRule type="cellIs" dxfId="3518" priority="3519" operator="equal">
      <formula>$O$80</formula>
    </cfRule>
    <cfRule type="cellIs" dxfId="3517" priority="3520" operator="lessThan">
      <formula>$O$80</formula>
    </cfRule>
  </conditionalFormatting>
  <conditionalFormatting sqref="BJ80">
    <cfRule type="containsText" dxfId="3516" priority="3513" operator="containsText" text="Score">
      <formula>NOT(ISERROR(SEARCH("Score",BJ80)))</formula>
    </cfRule>
    <cfRule type="cellIs" dxfId="3515" priority="3514" operator="greaterThan">
      <formula>$O$80</formula>
    </cfRule>
    <cfRule type="cellIs" dxfId="3514" priority="3515" operator="equal">
      <formula>$O$80</formula>
    </cfRule>
    <cfRule type="cellIs" dxfId="3513" priority="3516" operator="lessThan">
      <formula>$O$80</formula>
    </cfRule>
  </conditionalFormatting>
  <conditionalFormatting sqref="BK80">
    <cfRule type="containsText" dxfId="3512" priority="3509" operator="containsText" text="Score">
      <formula>NOT(ISERROR(SEARCH("Score",BK80)))</formula>
    </cfRule>
    <cfRule type="cellIs" dxfId="3511" priority="3510" operator="greaterThan">
      <formula>$O$80</formula>
    </cfRule>
    <cfRule type="cellIs" dxfId="3510" priority="3511" operator="equal">
      <formula>$O$80</formula>
    </cfRule>
    <cfRule type="cellIs" dxfId="3509" priority="3512" operator="lessThan">
      <formula>$O$80</formula>
    </cfRule>
  </conditionalFormatting>
  <conditionalFormatting sqref="BL80">
    <cfRule type="containsText" dxfId="3508" priority="3505" operator="containsText" text="Score">
      <formula>NOT(ISERROR(SEARCH("Score",BL80)))</formula>
    </cfRule>
    <cfRule type="cellIs" dxfId="3507" priority="3506" operator="greaterThan">
      <formula>$O$80</formula>
    </cfRule>
    <cfRule type="cellIs" dxfId="3506" priority="3507" operator="equal">
      <formula>$O$80</formula>
    </cfRule>
    <cfRule type="cellIs" dxfId="3505" priority="3508" operator="lessThan">
      <formula>$O$80</formula>
    </cfRule>
  </conditionalFormatting>
  <conditionalFormatting sqref="BM80">
    <cfRule type="containsText" dxfId="3504" priority="3501" operator="containsText" text="Score">
      <formula>NOT(ISERROR(SEARCH("Score",BM80)))</formula>
    </cfRule>
    <cfRule type="cellIs" dxfId="3503" priority="3502" operator="greaterThan">
      <formula>$O$80</formula>
    </cfRule>
    <cfRule type="cellIs" dxfId="3502" priority="3503" operator="equal">
      <formula>$O$80</formula>
    </cfRule>
    <cfRule type="cellIs" dxfId="3501" priority="3504" operator="lessThan">
      <formula>$O$80</formula>
    </cfRule>
  </conditionalFormatting>
  <conditionalFormatting sqref="BN80">
    <cfRule type="containsText" dxfId="3500" priority="3497" operator="containsText" text="Score">
      <formula>NOT(ISERROR(SEARCH("Score",BN80)))</formula>
    </cfRule>
    <cfRule type="cellIs" dxfId="3499" priority="3498" operator="greaterThan">
      <formula>$O$80</formula>
    </cfRule>
    <cfRule type="cellIs" dxfId="3498" priority="3499" operator="equal">
      <formula>$O$80</formula>
    </cfRule>
    <cfRule type="cellIs" dxfId="3497" priority="3500" operator="lessThan">
      <formula>$O$80</formula>
    </cfRule>
  </conditionalFormatting>
  <conditionalFormatting sqref="BO80">
    <cfRule type="containsText" dxfId="3496" priority="3493" operator="containsText" text="Score">
      <formula>NOT(ISERROR(SEARCH("Score",BO80)))</formula>
    </cfRule>
    <cfRule type="cellIs" dxfId="3495" priority="3494" operator="greaterThan">
      <formula>$O$80</formula>
    </cfRule>
    <cfRule type="cellIs" dxfId="3494" priority="3495" operator="equal">
      <formula>$O$80</formula>
    </cfRule>
    <cfRule type="cellIs" dxfId="3493" priority="3496" operator="lessThan">
      <formula>$O$80</formula>
    </cfRule>
  </conditionalFormatting>
  <conditionalFormatting sqref="BP80">
    <cfRule type="containsText" dxfId="3492" priority="3489" operator="containsText" text="Score">
      <formula>NOT(ISERROR(SEARCH("Score",BP80)))</formula>
    </cfRule>
    <cfRule type="cellIs" dxfId="3491" priority="3490" operator="greaterThan">
      <formula>$O$80</formula>
    </cfRule>
    <cfRule type="cellIs" dxfId="3490" priority="3491" operator="equal">
      <formula>$O$80</formula>
    </cfRule>
    <cfRule type="cellIs" dxfId="3489" priority="3492" operator="lessThan">
      <formula>$O$80</formula>
    </cfRule>
  </conditionalFormatting>
  <conditionalFormatting sqref="BQ80">
    <cfRule type="containsText" dxfId="3488" priority="3485" operator="containsText" text="Score">
      <formula>NOT(ISERROR(SEARCH("Score",BQ80)))</formula>
    </cfRule>
    <cfRule type="cellIs" dxfId="3487" priority="3486" operator="greaterThan">
      <formula>$O$80</formula>
    </cfRule>
    <cfRule type="cellIs" dxfId="3486" priority="3487" operator="equal">
      <formula>$O$80</formula>
    </cfRule>
    <cfRule type="cellIs" dxfId="3485" priority="3488" operator="lessThan">
      <formula>$O$80</formula>
    </cfRule>
  </conditionalFormatting>
  <conditionalFormatting sqref="AN84">
    <cfRule type="containsText" dxfId="3484" priority="3481" operator="containsText" text="Score">
      <formula>NOT(ISERROR(SEARCH("Score",AN84)))</formula>
    </cfRule>
    <cfRule type="cellIs" dxfId="3483" priority="3482" operator="greaterThan">
      <formula>$O$84</formula>
    </cfRule>
    <cfRule type="cellIs" dxfId="3482" priority="3483" operator="equal">
      <formula>$O$84</formula>
    </cfRule>
    <cfRule type="cellIs" dxfId="3481" priority="3484" operator="lessThan">
      <formula>$O$84</formula>
    </cfRule>
  </conditionalFormatting>
  <conditionalFormatting sqref="AO84">
    <cfRule type="containsText" dxfId="3480" priority="3477" operator="containsText" text="Score">
      <formula>NOT(ISERROR(SEARCH("Score",AO84)))</formula>
    </cfRule>
    <cfRule type="cellIs" dxfId="3479" priority="3478" operator="greaterThan">
      <formula>$O$84</formula>
    </cfRule>
    <cfRule type="cellIs" dxfId="3478" priority="3479" operator="equal">
      <formula>$O$84</formula>
    </cfRule>
    <cfRule type="cellIs" dxfId="3477" priority="3480" operator="lessThan">
      <formula>$O$84</formula>
    </cfRule>
  </conditionalFormatting>
  <conditionalFormatting sqref="AP84">
    <cfRule type="containsText" dxfId="3476" priority="3473" operator="containsText" text="Score">
      <formula>NOT(ISERROR(SEARCH("Score",AP84)))</formula>
    </cfRule>
    <cfRule type="cellIs" dxfId="3475" priority="3474" operator="greaterThan">
      <formula>$O$84</formula>
    </cfRule>
    <cfRule type="cellIs" dxfId="3474" priority="3475" operator="equal">
      <formula>$O$84</formula>
    </cfRule>
    <cfRule type="cellIs" dxfId="3473" priority="3476" operator="lessThan">
      <formula>$O$84</formula>
    </cfRule>
  </conditionalFormatting>
  <conditionalFormatting sqref="AQ84">
    <cfRule type="containsText" dxfId="3472" priority="3469" operator="containsText" text="Score">
      <formula>NOT(ISERROR(SEARCH("Score",AQ84)))</formula>
    </cfRule>
    <cfRule type="cellIs" dxfId="3471" priority="3470" operator="greaterThan">
      <formula>$O$84</formula>
    </cfRule>
    <cfRule type="cellIs" dxfId="3470" priority="3471" operator="equal">
      <formula>$O$84</formula>
    </cfRule>
    <cfRule type="cellIs" dxfId="3469" priority="3472" operator="lessThan">
      <formula>$O$84</formula>
    </cfRule>
  </conditionalFormatting>
  <conditionalFormatting sqref="AR84">
    <cfRule type="containsText" dxfId="3468" priority="3465" operator="containsText" text="Score">
      <formula>NOT(ISERROR(SEARCH("Score",AR84)))</formula>
    </cfRule>
    <cfRule type="cellIs" dxfId="3467" priority="3466" operator="greaterThan">
      <formula>$O$84</formula>
    </cfRule>
    <cfRule type="cellIs" dxfId="3466" priority="3467" operator="equal">
      <formula>$O$84</formula>
    </cfRule>
    <cfRule type="cellIs" dxfId="3465" priority="3468" operator="lessThan">
      <formula>$O$84</formula>
    </cfRule>
  </conditionalFormatting>
  <conditionalFormatting sqref="AS84">
    <cfRule type="containsText" dxfId="3464" priority="3461" operator="containsText" text="Score">
      <formula>NOT(ISERROR(SEARCH("Score",AS84)))</formula>
    </cfRule>
    <cfRule type="cellIs" dxfId="3463" priority="3462" operator="greaterThan">
      <formula>$O$84</formula>
    </cfRule>
    <cfRule type="cellIs" dxfId="3462" priority="3463" operator="equal">
      <formula>$O$84</formula>
    </cfRule>
    <cfRule type="cellIs" dxfId="3461" priority="3464" operator="lessThan">
      <formula>$O$84</formula>
    </cfRule>
  </conditionalFormatting>
  <conditionalFormatting sqref="AT84">
    <cfRule type="containsText" dxfId="3460" priority="3457" operator="containsText" text="Score">
      <formula>NOT(ISERROR(SEARCH("Score",AT84)))</formula>
    </cfRule>
    <cfRule type="cellIs" dxfId="3459" priority="3458" operator="greaterThan">
      <formula>$O$84</formula>
    </cfRule>
    <cfRule type="cellIs" dxfId="3458" priority="3459" operator="equal">
      <formula>$O$84</formula>
    </cfRule>
    <cfRule type="cellIs" dxfId="3457" priority="3460" operator="lessThan">
      <formula>$O$84</formula>
    </cfRule>
  </conditionalFormatting>
  <conditionalFormatting sqref="AU84">
    <cfRule type="containsText" dxfId="3456" priority="3453" operator="containsText" text="Score">
      <formula>NOT(ISERROR(SEARCH("Score",AU84)))</formula>
    </cfRule>
    <cfRule type="cellIs" dxfId="3455" priority="3454" operator="greaterThan">
      <formula>$O$84</formula>
    </cfRule>
    <cfRule type="cellIs" dxfId="3454" priority="3455" operator="equal">
      <formula>$O$84</formula>
    </cfRule>
    <cfRule type="cellIs" dxfId="3453" priority="3456" operator="lessThan">
      <formula>$O$84</formula>
    </cfRule>
  </conditionalFormatting>
  <conditionalFormatting sqref="AV84">
    <cfRule type="containsText" dxfId="3452" priority="3449" operator="containsText" text="Score">
      <formula>NOT(ISERROR(SEARCH("Score",AV84)))</formula>
    </cfRule>
    <cfRule type="cellIs" dxfId="3451" priority="3450" operator="greaterThan">
      <formula>$O$84</formula>
    </cfRule>
    <cfRule type="cellIs" dxfId="3450" priority="3451" operator="equal">
      <formula>$O$84</formula>
    </cfRule>
    <cfRule type="cellIs" dxfId="3449" priority="3452" operator="lessThan">
      <formula>$O$84</formula>
    </cfRule>
  </conditionalFormatting>
  <conditionalFormatting sqref="AW84">
    <cfRule type="containsText" dxfId="3448" priority="3445" operator="containsText" text="Score">
      <formula>NOT(ISERROR(SEARCH("Score",AW84)))</formula>
    </cfRule>
    <cfRule type="cellIs" dxfId="3447" priority="3446" operator="greaterThan">
      <formula>$O$84</formula>
    </cfRule>
    <cfRule type="cellIs" dxfId="3446" priority="3447" operator="equal">
      <formula>$O$84</formula>
    </cfRule>
    <cfRule type="cellIs" dxfId="3445" priority="3448" operator="lessThan">
      <formula>$O$84</formula>
    </cfRule>
  </conditionalFormatting>
  <conditionalFormatting sqref="AX84">
    <cfRule type="containsText" dxfId="3444" priority="3441" operator="containsText" text="Score">
      <formula>NOT(ISERROR(SEARCH("Score",AX84)))</formula>
    </cfRule>
    <cfRule type="cellIs" dxfId="3443" priority="3442" operator="greaterThan">
      <formula>$O$84</formula>
    </cfRule>
    <cfRule type="cellIs" dxfId="3442" priority="3443" operator="equal">
      <formula>$O$84</formula>
    </cfRule>
    <cfRule type="cellIs" dxfId="3441" priority="3444" operator="lessThan">
      <formula>$O$84</formula>
    </cfRule>
  </conditionalFormatting>
  <conditionalFormatting sqref="AY84">
    <cfRule type="containsText" dxfId="3440" priority="3437" operator="containsText" text="Score">
      <formula>NOT(ISERROR(SEARCH("Score",AY84)))</formula>
    </cfRule>
    <cfRule type="cellIs" dxfId="3439" priority="3438" operator="greaterThan">
      <formula>$O$84</formula>
    </cfRule>
    <cfRule type="cellIs" dxfId="3438" priority="3439" operator="equal">
      <formula>$O$84</formula>
    </cfRule>
    <cfRule type="cellIs" dxfId="3437" priority="3440" operator="lessThan">
      <formula>$O$84</formula>
    </cfRule>
  </conditionalFormatting>
  <conditionalFormatting sqref="AZ84">
    <cfRule type="containsText" dxfId="3436" priority="3433" operator="containsText" text="Score">
      <formula>NOT(ISERROR(SEARCH("Score",AZ84)))</formula>
    </cfRule>
    <cfRule type="cellIs" dxfId="3435" priority="3434" operator="greaterThan">
      <formula>$O$84</formula>
    </cfRule>
    <cfRule type="cellIs" dxfId="3434" priority="3435" operator="equal">
      <formula>$O$84</formula>
    </cfRule>
    <cfRule type="cellIs" dxfId="3433" priority="3436" operator="lessThan">
      <formula>$O$84</formula>
    </cfRule>
  </conditionalFormatting>
  <conditionalFormatting sqref="BA84">
    <cfRule type="containsText" dxfId="3432" priority="3429" operator="containsText" text="Score">
      <formula>NOT(ISERROR(SEARCH("Score",BA84)))</formula>
    </cfRule>
    <cfRule type="cellIs" dxfId="3431" priority="3430" operator="greaterThan">
      <formula>$O$84</formula>
    </cfRule>
    <cfRule type="cellIs" dxfId="3430" priority="3431" operator="equal">
      <formula>$O$84</formula>
    </cfRule>
    <cfRule type="cellIs" dxfId="3429" priority="3432" operator="lessThan">
      <formula>$O$84</formula>
    </cfRule>
  </conditionalFormatting>
  <conditionalFormatting sqref="BB84">
    <cfRule type="containsText" dxfId="3428" priority="3425" operator="containsText" text="Score">
      <formula>NOT(ISERROR(SEARCH("Score",BB84)))</formula>
    </cfRule>
    <cfRule type="cellIs" dxfId="3427" priority="3426" operator="greaterThan">
      <formula>$O$84</formula>
    </cfRule>
    <cfRule type="cellIs" dxfId="3426" priority="3427" operator="equal">
      <formula>$O$84</formula>
    </cfRule>
    <cfRule type="cellIs" dxfId="3425" priority="3428" operator="lessThan">
      <formula>$O$84</formula>
    </cfRule>
  </conditionalFormatting>
  <conditionalFormatting sqref="BC84">
    <cfRule type="containsText" dxfId="3424" priority="3421" operator="containsText" text="Score">
      <formula>NOT(ISERROR(SEARCH("Score",BC84)))</formula>
    </cfRule>
    <cfRule type="cellIs" dxfId="3423" priority="3422" operator="greaterThan">
      <formula>$O$84</formula>
    </cfRule>
    <cfRule type="cellIs" dxfId="3422" priority="3423" operator="equal">
      <formula>$O$84</formula>
    </cfRule>
    <cfRule type="cellIs" dxfId="3421" priority="3424" operator="lessThan">
      <formula>$O$84</formula>
    </cfRule>
  </conditionalFormatting>
  <conditionalFormatting sqref="BD84">
    <cfRule type="containsText" dxfId="3420" priority="3417" operator="containsText" text="Score">
      <formula>NOT(ISERROR(SEARCH("Score",BD84)))</formula>
    </cfRule>
    <cfRule type="cellIs" dxfId="3419" priority="3418" operator="greaterThan">
      <formula>$O$84</formula>
    </cfRule>
    <cfRule type="cellIs" dxfId="3418" priority="3419" operator="equal">
      <formula>$O$84</formula>
    </cfRule>
    <cfRule type="cellIs" dxfId="3417" priority="3420" operator="lessThan">
      <formula>$O$84</formula>
    </cfRule>
  </conditionalFormatting>
  <conditionalFormatting sqref="BE84">
    <cfRule type="containsText" dxfId="3416" priority="3413" operator="containsText" text="Score">
      <formula>NOT(ISERROR(SEARCH("Score",BE84)))</formula>
    </cfRule>
    <cfRule type="cellIs" dxfId="3415" priority="3414" operator="greaterThan">
      <formula>$O$84</formula>
    </cfRule>
    <cfRule type="cellIs" dxfId="3414" priority="3415" operator="equal">
      <formula>$O$84</formula>
    </cfRule>
    <cfRule type="cellIs" dxfId="3413" priority="3416" operator="lessThan">
      <formula>$O$84</formula>
    </cfRule>
  </conditionalFormatting>
  <conditionalFormatting sqref="BF84">
    <cfRule type="containsText" dxfId="3412" priority="3409" operator="containsText" text="Score">
      <formula>NOT(ISERROR(SEARCH("Score",BF84)))</formula>
    </cfRule>
    <cfRule type="cellIs" dxfId="3411" priority="3410" operator="greaterThan">
      <formula>$O$84</formula>
    </cfRule>
    <cfRule type="cellIs" dxfId="3410" priority="3411" operator="equal">
      <formula>$O$84</formula>
    </cfRule>
    <cfRule type="cellIs" dxfId="3409" priority="3412" operator="lessThan">
      <formula>$O$84</formula>
    </cfRule>
  </conditionalFormatting>
  <conditionalFormatting sqref="BG84">
    <cfRule type="containsText" dxfId="3408" priority="3405" operator="containsText" text="Score">
      <formula>NOT(ISERROR(SEARCH("Score",BG84)))</formula>
    </cfRule>
    <cfRule type="cellIs" dxfId="3407" priority="3406" operator="greaterThan">
      <formula>$O$84</formula>
    </cfRule>
    <cfRule type="cellIs" dxfId="3406" priority="3407" operator="equal">
      <formula>$O$84</formula>
    </cfRule>
    <cfRule type="cellIs" dxfId="3405" priority="3408" operator="lessThan">
      <formula>$O$84</formula>
    </cfRule>
  </conditionalFormatting>
  <conditionalFormatting sqref="BH84">
    <cfRule type="containsText" dxfId="3404" priority="3401" operator="containsText" text="Score">
      <formula>NOT(ISERROR(SEARCH("Score",BH84)))</formula>
    </cfRule>
    <cfRule type="cellIs" dxfId="3403" priority="3402" operator="greaterThan">
      <formula>$O$84</formula>
    </cfRule>
    <cfRule type="cellIs" dxfId="3402" priority="3403" operator="equal">
      <formula>$O$84</formula>
    </cfRule>
    <cfRule type="cellIs" dxfId="3401" priority="3404" operator="lessThan">
      <formula>$O$84</formula>
    </cfRule>
  </conditionalFormatting>
  <conditionalFormatting sqref="BI84">
    <cfRule type="containsText" dxfId="3400" priority="3397" operator="containsText" text="Score">
      <formula>NOT(ISERROR(SEARCH("Score",BI84)))</formula>
    </cfRule>
    <cfRule type="cellIs" dxfId="3399" priority="3398" operator="greaterThan">
      <formula>$O$84</formula>
    </cfRule>
    <cfRule type="cellIs" dxfId="3398" priority="3399" operator="equal">
      <formula>$O$84</formula>
    </cfRule>
    <cfRule type="cellIs" dxfId="3397" priority="3400" operator="lessThan">
      <formula>$O$84</formula>
    </cfRule>
  </conditionalFormatting>
  <conditionalFormatting sqref="BJ84">
    <cfRule type="containsText" dxfId="3396" priority="3393" operator="containsText" text="Score">
      <formula>NOT(ISERROR(SEARCH("Score",BJ84)))</formula>
    </cfRule>
    <cfRule type="cellIs" dxfId="3395" priority="3394" operator="greaterThan">
      <formula>$O$84</formula>
    </cfRule>
    <cfRule type="cellIs" dxfId="3394" priority="3395" operator="equal">
      <formula>$O$84</formula>
    </cfRule>
    <cfRule type="cellIs" dxfId="3393" priority="3396" operator="lessThan">
      <formula>$O$84</formula>
    </cfRule>
  </conditionalFormatting>
  <conditionalFormatting sqref="BK84">
    <cfRule type="containsText" dxfId="3392" priority="3389" operator="containsText" text="Score">
      <formula>NOT(ISERROR(SEARCH("Score",BK84)))</formula>
    </cfRule>
    <cfRule type="cellIs" dxfId="3391" priority="3390" operator="greaterThan">
      <formula>$O$84</formula>
    </cfRule>
    <cfRule type="cellIs" dxfId="3390" priority="3391" operator="equal">
      <formula>$O$84</formula>
    </cfRule>
    <cfRule type="cellIs" dxfId="3389" priority="3392" operator="lessThan">
      <formula>$O$84</formula>
    </cfRule>
  </conditionalFormatting>
  <conditionalFormatting sqref="BL84">
    <cfRule type="containsText" dxfId="3388" priority="3385" operator="containsText" text="Score">
      <formula>NOT(ISERROR(SEARCH("Score",BL84)))</formula>
    </cfRule>
    <cfRule type="cellIs" dxfId="3387" priority="3386" operator="greaterThan">
      <formula>$O$84</formula>
    </cfRule>
    <cfRule type="cellIs" dxfId="3386" priority="3387" operator="equal">
      <formula>$O$84</formula>
    </cfRule>
    <cfRule type="cellIs" dxfId="3385" priority="3388" operator="lessThan">
      <formula>$O$84</formula>
    </cfRule>
  </conditionalFormatting>
  <conditionalFormatting sqref="BM84">
    <cfRule type="containsText" dxfId="3384" priority="3381" operator="containsText" text="Score">
      <formula>NOT(ISERROR(SEARCH("Score",BM84)))</formula>
    </cfRule>
    <cfRule type="cellIs" dxfId="3383" priority="3382" operator="greaterThan">
      <formula>$O$84</formula>
    </cfRule>
    <cfRule type="cellIs" dxfId="3382" priority="3383" operator="equal">
      <formula>$O$84</formula>
    </cfRule>
    <cfRule type="cellIs" dxfId="3381" priority="3384" operator="lessThan">
      <formula>$O$84</formula>
    </cfRule>
  </conditionalFormatting>
  <conditionalFormatting sqref="BN84">
    <cfRule type="containsText" dxfId="3380" priority="3377" operator="containsText" text="Score">
      <formula>NOT(ISERROR(SEARCH("Score",BN84)))</formula>
    </cfRule>
    <cfRule type="cellIs" dxfId="3379" priority="3378" operator="greaterThan">
      <formula>$O$84</formula>
    </cfRule>
    <cfRule type="cellIs" dxfId="3378" priority="3379" operator="equal">
      <formula>$O$84</formula>
    </cfRule>
    <cfRule type="cellIs" dxfId="3377" priority="3380" operator="lessThan">
      <formula>$O$84</formula>
    </cfRule>
  </conditionalFormatting>
  <conditionalFormatting sqref="BO84">
    <cfRule type="containsText" dxfId="3376" priority="3373" operator="containsText" text="Score">
      <formula>NOT(ISERROR(SEARCH("Score",BO84)))</formula>
    </cfRule>
    <cfRule type="cellIs" dxfId="3375" priority="3374" operator="greaterThan">
      <formula>$O$84</formula>
    </cfRule>
    <cfRule type="cellIs" dxfId="3374" priority="3375" operator="equal">
      <formula>$O$84</formula>
    </cfRule>
    <cfRule type="cellIs" dxfId="3373" priority="3376" operator="lessThan">
      <formula>$O$84</formula>
    </cfRule>
  </conditionalFormatting>
  <conditionalFormatting sqref="BP84">
    <cfRule type="containsText" dxfId="3372" priority="3369" operator="containsText" text="Score">
      <formula>NOT(ISERROR(SEARCH("Score",BP84)))</formula>
    </cfRule>
    <cfRule type="cellIs" dxfId="3371" priority="3370" operator="greaterThan">
      <formula>$O$84</formula>
    </cfRule>
    <cfRule type="cellIs" dxfId="3370" priority="3371" operator="equal">
      <formula>$O$84</formula>
    </cfRule>
    <cfRule type="cellIs" dxfId="3369" priority="3372" operator="lessThan">
      <formula>$O$84</formula>
    </cfRule>
  </conditionalFormatting>
  <conditionalFormatting sqref="BQ84">
    <cfRule type="containsText" dxfId="3368" priority="3365" operator="containsText" text="Score">
      <formula>NOT(ISERROR(SEARCH("Score",BQ84)))</formula>
    </cfRule>
    <cfRule type="cellIs" dxfId="3367" priority="3366" operator="greaterThan">
      <formula>$O$84</formula>
    </cfRule>
    <cfRule type="cellIs" dxfId="3366" priority="3367" operator="equal">
      <formula>$O$84</formula>
    </cfRule>
    <cfRule type="cellIs" dxfId="3365" priority="3368" operator="lessThan">
      <formula>$O$84</formula>
    </cfRule>
  </conditionalFormatting>
  <conditionalFormatting sqref="AN88">
    <cfRule type="containsText" dxfId="3364" priority="3361" operator="containsText" text="Score">
      <formula>NOT(ISERROR(SEARCH("Score",AN88)))</formula>
    </cfRule>
    <cfRule type="cellIs" dxfId="3363" priority="3362" operator="greaterThan">
      <formula>$O$88</formula>
    </cfRule>
    <cfRule type="cellIs" dxfId="3362" priority="3363" operator="equal">
      <formula>$O$88</formula>
    </cfRule>
    <cfRule type="cellIs" dxfId="3361" priority="3364" operator="lessThan">
      <formula>$O$88</formula>
    </cfRule>
  </conditionalFormatting>
  <conditionalFormatting sqref="AO88">
    <cfRule type="containsText" dxfId="3360" priority="3357" operator="containsText" text="Score">
      <formula>NOT(ISERROR(SEARCH("Score",AO88)))</formula>
    </cfRule>
    <cfRule type="cellIs" dxfId="3359" priority="3358" operator="greaterThan">
      <formula>$O$88</formula>
    </cfRule>
    <cfRule type="cellIs" dxfId="3358" priority="3359" operator="equal">
      <formula>$O$88</formula>
    </cfRule>
    <cfRule type="cellIs" dxfId="3357" priority="3360" operator="lessThan">
      <formula>$O$88</formula>
    </cfRule>
  </conditionalFormatting>
  <conditionalFormatting sqref="AP88">
    <cfRule type="containsText" dxfId="3356" priority="3353" operator="containsText" text="Score">
      <formula>NOT(ISERROR(SEARCH("Score",AP88)))</formula>
    </cfRule>
    <cfRule type="cellIs" dxfId="3355" priority="3354" operator="greaterThan">
      <formula>$O$88</formula>
    </cfRule>
    <cfRule type="cellIs" dxfId="3354" priority="3355" operator="equal">
      <formula>$O$88</formula>
    </cfRule>
    <cfRule type="cellIs" dxfId="3353" priority="3356" operator="lessThan">
      <formula>$O$88</formula>
    </cfRule>
  </conditionalFormatting>
  <conditionalFormatting sqref="AQ88">
    <cfRule type="containsText" dxfId="3352" priority="3349" operator="containsText" text="Score">
      <formula>NOT(ISERROR(SEARCH("Score",AQ88)))</formula>
    </cfRule>
    <cfRule type="cellIs" dxfId="3351" priority="3350" operator="greaterThan">
      <formula>$O$88</formula>
    </cfRule>
    <cfRule type="cellIs" dxfId="3350" priority="3351" operator="equal">
      <formula>$O$88</formula>
    </cfRule>
    <cfRule type="cellIs" dxfId="3349" priority="3352" operator="lessThan">
      <formula>$O$88</formula>
    </cfRule>
  </conditionalFormatting>
  <conditionalFormatting sqref="AR88">
    <cfRule type="containsText" dxfId="3348" priority="3345" operator="containsText" text="Score">
      <formula>NOT(ISERROR(SEARCH("Score",AR88)))</formula>
    </cfRule>
    <cfRule type="cellIs" dxfId="3347" priority="3346" operator="greaterThan">
      <formula>$O$88</formula>
    </cfRule>
    <cfRule type="cellIs" dxfId="3346" priority="3347" operator="equal">
      <formula>$O$88</formula>
    </cfRule>
    <cfRule type="cellIs" dxfId="3345" priority="3348" operator="lessThan">
      <formula>$O$88</formula>
    </cfRule>
  </conditionalFormatting>
  <conditionalFormatting sqref="AS88">
    <cfRule type="containsText" dxfId="3344" priority="3341" operator="containsText" text="Score">
      <formula>NOT(ISERROR(SEARCH("Score",AS88)))</formula>
    </cfRule>
    <cfRule type="cellIs" dxfId="3343" priority="3342" operator="greaterThan">
      <formula>$O$88</formula>
    </cfRule>
    <cfRule type="cellIs" dxfId="3342" priority="3343" operator="equal">
      <formula>$O$88</formula>
    </cfRule>
    <cfRule type="cellIs" dxfId="3341" priority="3344" operator="lessThan">
      <formula>$O$88</formula>
    </cfRule>
  </conditionalFormatting>
  <conditionalFormatting sqref="AT88">
    <cfRule type="containsText" dxfId="3340" priority="3337" operator="containsText" text="Score">
      <formula>NOT(ISERROR(SEARCH("Score",AT88)))</formula>
    </cfRule>
    <cfRule type="cellIs" dxfId="3339" priority="3338" operator="greaterThan">
      <formula>$O$88</formula>
    </cfRule>
    <cfRule type="cellIs" dxfId="3338" priority="3339" operator="equal">
      <formula>$O$88</formula>
    </cfRule>
    <cfRule type="cellIs" dxfId="3337" priority="3340" operator="lessThan">
      <formula>$O$88</formula>
    </cfRule>
  </conditionalFormatting>
  <conditionalFormatting sqref="AU88">
    <cfRule type="containsText" dxfId="3336" priority="3333" operator="containsText" text="Score">
      <formula>NOT(ISERROR(SEARCH("Score",AU88)))</formula>
    </cfRule>
    <cfRule type="cellIs" dxfId="3335" priority="3334" operator="greaterThan">
      <formula>$O$88</formula>
    </cfRule>
    <cfRule type="cellIs" dxfId="3334" priority="3335" operator="equal">
      <formula>$O$88</formula>
    </cfRule>
    <cfRule type="cellIs" dxfId="3333" priority="3336" operator="lessThan">
      <formula>$O$88</formula>
    </cfRule>
  </conditionalFormatting>
  <conditionalFormatting sqref="AV88">
    <cfRule type="containsText" dxfId="3332" priority="3329" operator="containsText" text="Score">
      <formula>NOT(ISERROR(SEARCH("Score",AV88)))</formula>
    </cfRule>
    <cfRule type="cellIs" dxfId="3331" priority="3330" operator="greaterThan">
      <formula>$O$88</formula>
    </cfRule>
    <cfRule type="cellIs" dxfId="3330" priority="3331" operator="equal">
      <formula>$O$88</formula>
    </cfRule>
    <cfRule type="cellIs" dxfId="3329" priority="3332" operator="lessThan">
      <formula>$O$88</formula>
    </cfRule>
  </conditionalFormatting>
  <conditionalFormatting sqref="AW88">
    <cfRule type="containsText" dxfId="3328" priority="3325" operator="containsText" text="Score">
      <formula>NOT(ISERROR(SEARCH("Score",AW88)))</formula>
    </cfRule>
    <cfRule type="cellIs" dxfId="3327" priority="3326" operator="greaterThan">
      <formula>$O$88</formula>
    </cfRule>
    <cfRule type="cellIs" dxfId="3326" priority="3327" operator="equal">
      <formula>$O$88</formula>
    </cfRule>
    <cfRule type="cellIs" dxfId="3325" priority="3328" operator="lessThan">
      <formula>$O$88</formula>
    </cfRule>
  </conditionalFormatting>
  <conditionalFormatting sqref="AX88">
    <cfRule type="containsText" dxfId="3324" priority="3321" operator="containsText" text="Score">
      <formula>NOT(ISERROR(SEARCH("Score",AX88)))</formula>
    </cfRule>
    <cfRule type="cellIs" dxfId="3323" priority="3322" operator="greaterThan">
      <formula>$O$88</formula>
    </cfRule>
    <cfRule type="cellIs" dxfId="3322" priority="3323" operator="equal">
      <formula>$O$88</formula>
    </cfRule>
    <cfRule type="cellIs" dxfId="3321" priority="3324" operator="lessThan">
      <formula>$O$88</formula>
    </cfRule>
  </conditionalFormatting>
  <conditionalFormatting sqref="AY88">
    <cfRule type="containsText" dxfId="3320" priority="3317" operator="containsText" text="Score">
      <formula>NOT(ISERROR(SEARCH("Score",AY88)))</formula>
    </cfRule>
    <cfRule type="cellIs" dxfId="3319" priority="3318" operator="greaterThan">
      <formula>$O$88</formula>
    </cfRule>
    <cfRule type="cellIs" dxfId="3318" priority="3319" operator="equal">
      <formula>$O$88</formula>
    </cfRule>
    <cfRule type="cellIs" dxfId="3317" priority="3320" operator="lessThan">
      <formula>$O$88</formula>
    </cfRule>
  </conditionalFormatting>
  <conditionalFormatting sqref="AZ88">
    <cfRule type="containsText" dxfId="3316" priority="3313" operator="containsText" text="Score">
      <formula>NOT(ISERROR(SEARCH("Score",AZ88)))</formula>
    </cfRule>
    <cfRule type="cellIs" dxfId="3315" priority="3314" operator="greaterThan">
      <formula>$O$88</formula>
    </cfRule>
    <cfRule type="cellIs" dxfId="3314" priority="3315" operator="equal">
      <formula>$O$88</formula>
    </cfRule>
    <cfRule type="cellIs" dxfId="3313" priority="3316" operator="lessThan">
      <formula>$O$88</formula>
    </cfRule>
  </conditionalFormatting>
  <conditionalFormatting sqref="BA88">
    <cfRule type="containsText" dxfId="3312" priority="3309" operator="containsText" text="Score">
      <formula>NOT(ISERROR(SEARCH("Score",BA88)))</formula>
    </cfRule>
    <cfRule type="cellIs" dxfId="3311" priority="3310" operator="greaterThan">
      <formula>$O$88</formula>
    </cfRule>
    <cfRule type="cellIs" dxfId="3310" priority="3311" operator="equal">
      <formula>$O$88</formula>
    </cfRule>
    <cfRule type="cellIs" dxfId="3309" priority="3312" operator="lessThan">
      <formula>$O$88</formula>
    </cfRule>
  </conditionalFormatting>
  <conditionalFormatting sqref="BB88">
    <cfRule type="containsText" dxfId="3308" priority="3305" operator="containsText" text="Score">
      <formula>NOT(ISERROR(SEARCH("Score",BB88)))</formula>
    </cfRule>
    <cfRule type="cellIs" dxfId="3307" priority="3306" operator="greaterThan">
      <formula>$O$88</formula>
    </cfRule>
    <cfRule type="cellIs" dxfId="3306" priority="3307" operator="equal">
      <formula>$O$88</formula>
    </cfRule>
    <cfRule type="cellIs" dxfId="3305" priority="3308" operator="lessThan">
      <formula>$O$88</formula>
    </cfRule>
  </conditionalFormatting>
  <conditionalFormatting sqref="BC88">
    <cfRule type="containsText" dxfId="3304" priority="3301" operator="containsText" text="Score">
      <formula>NOT(ISERROR(SEARCH("Score",BC88)))</formula>
    </cfRule>
    <cfRule type="cellIs" dxfId="3303" priority="3302" operator="greaterThan">
      <formula>$O$88</formula>
    </cfRule>
    <cfRule type="cellIs" dxfId="3302" priority="3303" operator="equal">
      <formula>$O$88</formula>
    </cfRule>
    <cfRule type="cellIs" dxfId="3301" priority="3304" operator="lessThan">
      <formula>$O$88</formula>
    </cfRule>
  </conditionalFormatting>
  <conditionalFormatting sqref="BD88">
    <cfRule type="containsText" dxfId="3300" priority="3297" operator="containsText" text="Score">
      <formula>NOT(ISERROR(SEARCH("Score",BD88)))</formula>
    </cfRule>
    <cfRule type="cellIs" dxfId="3299" priority="3298" operator="greaterThan">
      <formula>$O$88</formula>
    </cfRule>
    <cfRule type="cellIs" dxfId="3298" priority="3299" operator="equal">
      <formula>$O$88</formula>
    </cfRule>
    <cfRule type="cellIs" dxfId="3297" priority="3300" operator="lessThan">
      <formula>$O$88</formula>
    </cfRule>
  </conditionalFormatting>
  <conditionalFormatting sqref="BE88">
    <cfRule type="containsText" dxfId="3296" priority="3293" operator="containsText" text="Score">
      <formula>NOT(ISERROR(SEARCH("Score",BE88)))</formula>
    </cfRule>
    <cfRule type="cellIs" dxfId="3295" priority="3294" operator="greaterThan">
      <formula>$O$88</formula>
    </cfRule>
    <cfRule type="cellIs" dxfId="3294" priority="3295" operator="equal">
      <formula>$O$88</formula>
    </cfRule>
    <cfRule type="cellIs" dxfId="3293" priority="3296" operator="lessThan">
      <formula>$O$88</formula>
    </cfRule>
  </conditionalFormatting>
  <conditionalFormatting sqref="BF88">
    <cfRule type="containsText" dxfId="3292" priority="3289" operator="containsText" text="Score">
      <formula>NOT(ISERROR(SEARCH("Score",BF88)))</formula>
    </cfRule>
    <cfRule type="cellIs" dxfId="3291" priority="3290" operator="greaterThan">
      <formula>$O$88</formula>
    </cfRule>
    <cfRule type="cellIs" dxfId="3290" priority="3291" operator="equal">
      <formula>$O$88</formula>
    </cfRule>
    <cfRule type="cellIs" dxfId="3289" priority="3292" operator="lessThan">
      <formula>$O$88</formula>
    </cfRule>
  </conditionalFormatting>
  <conditionalFormatting sqref="BG88">
    <cfRule type="containsText" dxfId="3288" priority="3285" operator="containsText" text="Score">
      <formula>NOT(ISERROR(SEARCH("Score",BG88)))</formula>
    </cfRule>
    <cfRule type="cellIs" dxfId="3287" priority="3286" operator="greaterThan">
      <formula>$O$88</formula>
    </cfRule>
    <cfRule type="cellIs" dxfId="3286" priority="3287" operator="equal">
      <formula>$O$88</formula>
    </cfRule>
    <cfRule type="cellIs" dxfId="3285" priority="3288" operator="lessThan">
      <formula>$O$88</formula>
    </cfRule>
  </conditionalFormatting>
  <conditionalFormatting sqref="BH88">
    <cfRule type="containsText" dxfId="3284" priority="3281" operator="containsText" text="Score">
      <formula>NOT(ISERROR(SEARCH("Score",BH88)))</formula>
    </cfRule>
    <cfRule type="cellIs" dxfId="3283" priority="3282" operator="greaterThan">
      <formula>$O$88</formula>
    </cfRule>
    <cfRule type="cellIs" dxfId="3282" priority="3283" operator="equal">
      <formula>$O$88</formula>
    </cfRule>
    <cfRule type="cellIs" dxfId="3281" priority="3284" operator="lessThan">
      <formula>$O$88</formula>
    </cfRule>
  </conditionalFormatting>
  <conditionalFormatting sqref="BI88">
    <cfRule type="containsText" dxfId="3280" priority="3277" operator="containsText" text="Score">
      <formula>NOT(ISERROR(SEARCH("Score",BI88)))</formula>
    </cfRule>
    <cfRule type="cellIs" dxfId="3279" priority="3278" operator="greaterThan">
      <formula>$O$88</formula>
    </cfRule>
    <cfRule type="cellIs" dxfId="3278" priority="3279" operator="equal">
      <formula>$O$88</formula>
    </cfRule>
    <cfRule type="cellIs" dxfId="3277" priority="3280" operator="lessThan">
      <formula>$O$88</formula>
    </cfRule>
  </conditionalFormatting>
  <conditionalFormatting sqref="BJ88">
    <cfRule type="containsText" dxfId="3276" priority="3273" operator="containsText" text="Score">
      <formula>NOT(ISERROR(SEARCH("Score",BJ88)))</formula>
    </cfRule>
    <cfRule type="cellIs" dxfId="3275" priority="3274" operator="greaterThan">
      <formula>$O$88</formula>
    </cfRule>
    <cfRule type="cellIs" dxfId="3274" priority="3275" operator="equal">
      <formula>$O$88</formula>
    </cfRule>
    <cfRule type="cellIs" dxfId="3273" priority="3276" operator="lessThan">
      <formula>$O$88</formula>
    </cfRule>
  </conditionalFormatting>
  <conditionalFormatting sqref="BK88">
    <cfRule type="containsText" dxfId="3272" priority="3269" operator="containsText" text="Score">
      <formula>NOT(ISERROR(SEARCH("Score",BK88)))</formula>
    </cfRule>
    <cfRule type="cellIs" dxfId="3271" priority="3270" operator="greaterThan">
      <formula>$O$88</formula>
    </cfRule>
    <cfRule type="cellIs" dxfId="3270" priority="3271" operator="equal">
      <formula>$O$88</formula>
    </cfRule>
    <cfRule type="cellIs" dxfId="3269" priority="3272" operator="lessThan">
      <formula>$O$88</formula>
    </cfRule>
  </conditionalFormatting>
  <conditionalFormatting sqref="BL88">
    <cfRule type="containsText" dxfId="3268" priority="3265" operator="containsText" text="Score">
      <formula>NOT(ISERROR(SEARCH("Score",BL88)))</formula>
    </cfRule>
    <cfRule type="cellIs" dxfId="3267" priority="3266" operator="greaterThan">
      <formula>$O$88</formula>
    </cfRule>
    <cfRule type="cellIs" dxfId="3266" priority="3267" operator="equal">
      <formula>$O$88</formula>
    </cfRule>
    <cfRule type="cellIs" dxfId="3265" priority="3268" operator="lessThan">
      <formula>$O$88</formula>
    </cfRule>
  </conditionalFormatting>
  <conditionalFormatting sqref="BM88">
    <cfRule type="containsText" dxfId="3264" priority="3261" operator="containsText" text="Score">
      <formula>NOT(ISERROR(SEARCH("Score",BM88)))</formula>
    </cfRule>
    <cfRule type="cellIs" dxfId="3263" priority="3262" operator="greaterThan">
      <formula>$O$88</formula>
    </cfRule>
    <cfRule type="cellIs" dxfId="3262" priority="3263" operator="equal">
      <formula>$O$88</formula>
    </cfRule>
    <cfRule type="cellIs" dxfId="3261" priority="3264" operator="lessThan">
      <formula>$O$88</formula>
    </cfRule>
  </conditionalFormatting>
  <conditionalFormatting sqref="BN88">
    <cfRule type="containsText" dxfId="3260" priority="3257" operator="containsText" text="Score">
      <formula>NOT(ISERROR(SEARCH("Score",BN88)))</formula>
    </cfRule>
    <cfRule type="cellIs" dxfId="3259" priority="3258" operator="greaterThan">
      <formula>$O$88</formula>
    </cfRule>
    <cfRule type="cellIs" dxfId="3258" priority="3259" operator="equal">
      <formula>$O$88</formula>
    </cfRule>
    <cfRule type="cellIs" dxfId="3257" priority="3260" operator="lessThan">
      <formula>$O$88</formula>
    </cfRule>
  </conditionalFormatting>
  <conditionalFormatting sqref="BO88">
    <cfRule type="containsText" dxfId="3256" priority="3253" operator="containsText" text="Score">
      <formula>NOT(ISERROR(SEARCH("Score",BO88)))</formula>
    </cfRule>
    <cfRule type="cellIs" dxfId="3255" priority="3254" operator="greaterThan">
      <formula>$O$88</formula>
    </cfRule>
    <cfRule type="cellIs" dxfId="3254" priority="3255" operator="equal">
      <formula>$O$88</formula>
    </cfRule>
    <cfRule type="cellIs" dxfId="3253" priority="3256" operator="lessThan">
      <formula>$O$88</formula>
    </cfRule>
  </conditionalFormatting>
  <conditionalFormatting sqref="BP88">
    <cfRule type="containsText" dxfId="3252" priority="3249" operator="containsText" text="Score">
      <formula>NOT(ISERROR(SEARCH("Score",BP88)))</formula>
    </cfRule>
    <cfRule type="cellIs" dxfId="3251" priority="3250" operator="greaterThan">
      <formula>$O$88</formula>
    </cfRule>
    <cfRule type="cellIs" dxfId="3250" priority="3251" operator="equal">
      <formula>$O$88</formula>
    </cfRule>
    <cfRule type="cellIs" dxfId="3249" priority="3252" operator="lessThan">
      <formula>$O$88</formula>
    </cfRule>
  </conditionalFormatting>
  <conditionalFormatting sqref="BQ88">
    <cfRule type="containsText" dxfId="3248" priority="3245" operator="containsText" text="Score">
      <formula>NOT(ISERROR(SEARCH("Score",BQ88)))</formula>
    </cfRule>
    <cfRule type="cellIs" dxfId="3247" priority="3246" operator="greaterThan">
      <formula>$O$88</formula>
    </cfRule>
    <cfRule type="cellIs" dxfId="3246" priority="3247" operator="equal">
      <formula>$O$88</formula>
    </cfRule>
    <cfRule type="cellIs" dxfId="3245" priority="3248" operator="lessThan">
      <formula>$O$88</formula>
    </cfRule>
  </conditionalFormatting>
  <conditionalFormatting sqref="AN92">
    <cfRule type="containsText" dxfId="3244" priority="3241" operator="containsText" text="Score">
      <formula>NOT(ISERROR(SEARCH("Score",AN92)))</formula>
    </cfRule>
    <cfRule type="cellIs" dxfId="3243" priority="3242" operator="greaterThan">
      <formula>$O$92</formula>
    </cfRule>
    <cfRule type="cellIs" dxfId="3242" priority="3243" operator="equal">
      <formula>$O$92</formula>
    </cfRule>
    <cfRule type="cellIs" dxfId="3241" priority="3244" operator="lessThan">
      <formula>$O$92</formula>
    </cfRule>
  </conditionalFormatting>
  <conditionalFormatting sqref="AO92">
    <cfRule type="containsText" dxfId="3240" priority="3237" operator="containsText" text="Score">
      <formula>NOT(ISERROR(SEARCH("Score",AO92)))</formula>
    </cfRule>
    <cfRule type="cellIs" dxfId="3239" priority="3238" operator="greaterThan">
      <formula>$O$92</formula>
    </cfRule>
    <cfRule type="cellIs" dxfId="3238" priority="3239" operator="equal">
      <formula>$O$92</formula>
    </cfRule>
    <cfRule type="cellIs" dxfId="3237" priority="3240" operator="lessThan">
      <formula>$O$92</formula>
    </cfRule>
  </conditionalFormatting>
  <conditionalFormatting sqref="AP92">
    <cfRule type="containsText" dxfId="3236" priority="3233" operator="containsText" text="Score">
      <formula>NOT(ISERROR(SEARCH("Score",AP92)))</formula>
    </cfRule>
    <cfRule type="cellIs" dxfId="3235" priority="3234" operator="greaterThan">
      <formula>$O$92</formula>
    </cfRule>
    <cfRule type="cellIs" dxfId="3234" priority="3235" operator="equal">
      <formula>$O$92</formula>
    </cfRule>
    <cfRule type="cellIs" dxfId="3233" priority="3236" operator="lessThan">
      <formula>$O$92</formula>
    </cfRule>
  </conditionalFormatting>
  <conditionalFormatting sqref="AQ92">
    <cfRule type="containsText" dxfId="3232" priority="3229" operator="containsText" text="Score">
      <formula>NOT(ISERROR(SEARCH("Score",AQ92)))</formula>
    </cfRule>
    <cfRule type="cellIs" dxfId="3231" priority="3230" operator="greaterThan">
      <formula>$O$92</formula>
    </cfRule>
    <cfRule type="cellIs" dxfId="3230" priority="3231" operator="equal">
      <formula>$O$92</formula>
    </cfRule>
    <cfRule type="cellIs" dxfId="3229" priority="3232" operator="lessThan">
      <formula>$O$92</formula>
    </cfRule>
  </conditionalFormatting>
  <conditionalFormatting sqref="AR92">
    <cfRule type="containsText" dxfId="3228" priority="3225" operator="containsText" text="Score">
      <formula>NOT(ISERROR(SEARCH("Score",AR92)))</formula>
    </cfRule>
    <cfRule type="cellIs" dxfId="3227" priority="3226" operator="greaterThan">
      <formula>$O$92</formula>
    </cfRule>
    <cfRule type="cellIs" dxfId="3226" priority="3227" operator="equal">
      <formula>$O$92</formula>
    </cfRule>
    <cfRule type="cellIs" dxfId="3225" priority="3228" operator="lessThan">
      <formula>$O$92</formula>
    </cfRule>
  </conditionalFormatting>
  <conditionalFormatting sqref="AS92">
    <cfRule type="containsText" dxfId="3224" priority="3221" operator="containsText" text="Score">
      <formula>NOT(ISERROR(SEARCH("Score",AS92)))</formula>
    </cfRule>
    <cfRule type="cellIs" dxfId="3223" priority="3222" operator="greaterThan">
      <formula>$O$92</formula>
    </cfRule>
    <cfRule type="cellIs" dxfId="3222" priority="3223" operator="equal">
      <formula>$O$92</formula>
    </cfRule>
    <cfRule type="cellIs" dxfId="3221" priority="3224" operator="lessThan">
      <formula>$O$92</formula>
    </cfRule>
  </conditionalFormatting>
  <conditionalFormatting sqref="AT92">
    <cfRule type="containsText" dxfId="3220" priority="3217" operator="containsText" text="Score">
      <formula>NOT(ISERROR(SEARCH("Score",AT92)))</formula>
    </cfRule>
    <cfRule type="cellIs" dxfId="3219" priority="3218" operator="greaterThan">
      <formula>$O$92</formula>
    </cfRule>
    <cfRule type="cellIs" dxfId="3218" priority="3219" operator="equal">
      <formula>$O$92</formula>
    </cfRule>
    <cfRule type="cellIs" dxfId="3217" priority="3220" operator="lessThan">
      <formula>$O$92</formula>
    </cfRule>
  </conditionalFormatting>
  <conditionalFormatting sqref="AU92">
    <cfRule type="containsText" dxfId="3216" priority="3213" operator="containsText" text="Score">
      <formula>NOT(ISERROR(SEARCH("Score",AU92)))</formula>
    </cfRule>
    <cfRule type="cellIs" dxfId="3215" priority="3214" operator="greaterThan">
      <formula>$O$92</formula>
    </cfRule>
    <cfRule type="cellIs" dxfId="3214" priority="3215" operator="equal">
      <formula>$O$92</formula>
    </cfRule>
    <cfRule type="cellIs" dxfId="3213" priority="3216" operator="lessThan">
      <formula>$O$92</formula>
    </cfRule>
  </conditionalFormatting>
  <conditionalFormatting sqref="AV92">
    <cfRule type="containsText" dxfId="3212" priority="3209" operator="containsText" text="Score">
      <formula>NOT(ISERROR(SEARCH("Score",AV92)))</formula>
    </cfRule>
    <cfRule type="cellIs" dxfId="3211" priority="3210" operator="greaterThan">
      <formula>$O$92</formula>
    </cfRule>
    <cfRule type="cellIs" dxfId="3210" priority="3211" operator="equal">
      <formula>$O$92</formula>
    </cfRule>
    <cfRule type="cellIs" dxfId="3209" priority="3212" operator="lessThan">
      <formula>$O$92</formula>
    </cfRule>
  </conditionalFormatting>
  <conditionalFormatting sqref="AW92">
    <cfRule type="containsText" dxfId="3208" priority="3205" operator="containsText" text="Score">
      <formula>NOT(ISERROR(SEARCH("Score",AW92)))</formula>
    </cfRule>
    <cfRule type="cellIs" dxfId="3207" priority="3206" operator="greaterThan">
      <formula>$O$92</formula>
    </cfRule>
    <cfRule type="cellIs" dxfId="3206" priority="3207" operator="equal">
      <formula>$O$92</formula>
    </cfRule>
    <cfRule type="cellIs" dxfId="3205" priority="3208" operator="lessThan">
      <formula>$O$92</formula>
    </cfRule>
  </conditionalFormatting>
  <conditionalFormatting sqref="AX92">
    <cfRule type="containsText" dxfId="3204" priority="3201" operator="containsText" text="Score">
      <formula>NOT(ISERROR(SEARCH("Score",AX92)))</formula>
    </cfRule>
    <cfRule type="cellIs" dxfId="3203" priority="3202" operator="greaterThan">
      <formula>$O$92</formula>
    </cfRule>
    <cfRule type="cellIs" dxfId="3202" priority="3203" operator="equal">
      <formula>$O$92</formula>
    </cfRule>
    <cfRule type="cellIs" dxfId="3201" priority="3204" operator="lessThan">
      <formula>$O$92</formula>
    </cfRule>
  </conditionalFormatting>
  <conditionalFormatting sqref="AY92">
    <cfRule type="containsText" dxfId="3200" priority="3197" operator="containsText" text="Score">
      <formula>NOT(ISERROR(SEARCH("Score",AY92)))</formula>
    </cfRule>
    <cfRule type="cellIs" dxfId="3199" priority="3198" operator="greaterThan">
      <formula>$O$92</formula>
    </cfRule>
    <cfRule type="cellIs" dxfId="3198" priority="3199" operator="equal">
      <formula>$O$92</formula>
    </cfRule>
    <cfRule type="cellIs" dxfId="3197" priority="3200" operator="lessThan">
      <formula>$O$92</formula>
    </cfRule>
  </conditionalFormatting>
  <conditionalFormatting sqref="AZ92">
    <cfRule type="containsText" dxfId="3196" priority="3193" operator="containsText" text="Score">
      <formula>NOT(ISERROR(SEARCH("Score",AZ92)))</formula>
    </cfRule>
    <cfRule type="cellIs" dxfId="3195" priority="3194" operator="greaterThan">
      <formula>$O$92</formula>
    </cfRule>
    <cfRule type="cellIs" dxfId="3194" priority="3195" operator="equal">
      <formula>$O$92</formula>
    </cfRule>
    <cfRule type="cellIs" dxfId="3193" priority="3196" operator="lessThan">
      <formula>$O$92</formula>
    </cfRule>
  </conditionalFormatting>
  <conditionalFormatting sqref="BA92">
    <cfRule type="containsText" dxfId="3192" priority="3189" operator="containsText" text="Score">
      <formula>NOT(ISERROR(SEARCH("Score",BA92)))</formula>
    </cfRule>
    <cfRule type="cellIs" dxfId="3191" priority="3190" operator="greaterThan">
      <formula>$O$92</formula>
    </cfRule>
    <cfRule type="cellIs" dxfId="3190" priority="3191" operator="equal">
      <formula>$O$92</formula>
    </cfRule>
    <cfRule type="cellIs" dxfId="3189" priority="3192" operator="lessThan">
      <formula>$O$92</formula>
    </cfRule>
  </conditionalFormatting>
  <conditionalFormatting sqref="BB92">
    <cfRule type="containsText" dxfId="3188" priority="3185" operator="containsText" text="Score">
      <formula>NOT(ISERROR(SEARCH("Score",BB92)))</formula>
    </cfRule>
    <cfRule type="cellIs" dxfId="3187" priority="3186" operator="greaterThan">
      <formula>$O$92</formula>
    </cfRule>
    <cfRule type="cellIs" dxfId="3186" priority="3187" operator="equal">
      <formula>$O$92</formula>
    </cfRule>
    <cfRule type="cellIs" dxfId="3185" priority="3188" operator="lessThan">
      <formula>$O$92</formula>
    </cfRule>
  </conditionalFormatting>
  <conditionalFormatting sqref="BC92">
    <cfRule type="containsText" dxfId="3184" priority="3181" operator="containsText" text="Score">
      <formula>NOT(ISERROR(SEARCH("Score",BC92)))</formula>
    </cfRule>
    <cfRule type="cellIs" dxfId="3183" priority="3182" operator="greaterThan">
      <formula>$O$92</formula>
    </cfRule>
    <cfRule type="cellIs" dxfId="3182" priority="3183" operator="equal">
      <formula>$O$92</formula>
    </cfRule>
    <cfRule type="cellIs" dxfId="3181" priority="3184" operator="lessThan">
      <formula>$O$92</formula>
    </cfRule>
  </conditionalFormatting>
  <conditionalFormatting sqref="BD92">
    <cfRule type="containsText" dxfId="3180" priority="3177" operator="containsText" text="Score">
      <formula>NOT(ISERROR(SEARCH("Score",BD92)))</formula>
    </cfRule>
    <cfRule type="cellIs" dxfId="3179" priority="3178" operator="greaterThan">
      <formula>$O$92</formula>
    </cfRule>
    <cfRule type="cellIs" dxfId="3178" priority="3179" operator="equal">
      <formula>$O$92</formula>
    </cfRule>
    <cfRule type="cellIs" dxfId="3177" priority="3180" operator="lessThan">
      <formula>$O$92</formula>
    </cfRule>
  </conditionalFormatting>
  <conditionalFormatting sqref="BE92">
    <cfRule type="containsText" dxfId="3176" priority="3173" operator="containsText" text="Score">
      <formula>NOT(ISERROR(SEARCH("Score",BE92)))</formula>
    </cfRule>
    <cfRule type="cellIs" dxfId="3175" priority="3174" operator="greaterThan">
      <formula>$O$92</formula>
    </cfRule>
    <cfRule type="cellIs" dxfId="3174" priority="3175" operator="equal">
      <formula>$O$92</formula>
    </cfRule>
    <cfRule type="cellIs" dxfId="3173" priority="3176" operator="lessThan">
      <formula>$O$92</formula>
    </cfRule>
  </conditionalFormatting>
  <conditionalFormatting sqref="BF92">
    <cfRule type="containsText" dxfId="3172" priority="3169" operator="containsText" text="Score">
      <formula>NOT(ISERROR(SEARCH("Score",BF92)))</formula>
    </cfRule>
    <cfRule type="cellIs" dxfId="3171" priority="3170" operator="greaterThan">
      <formula>$O$92</formula>
    </cfRule>
    <cfRule type="cellIs" dxfId="3170" priority="3171" operator="equal">
      <formula>$O$92</formula>
    </cfRule>
    <cfRule type="cellIs" dxfId="3169" priority="3172" operator="lessThan">
      <formula>$O$92</formula>
    </cfRule>
  </conditionalFormatting>
  <conditionalFormatting sqref="BG92">
    <cfRule type="containsText" dxfId="3168" priority="3165" operator="containsText" text="Score">
      <formula>NOT(ISERROR(SEARCH("Score",BG92)))</formula>
    </cfRule>
    <cfRule type="cellIs" dxfId="3167" priority="3166" operator="greaterThan">
      <formula>$O$92</formula>
    </cfRule>
    <cfRule type="cellIs" dxfId="3166" priority="3167" operator="equal">
      <formula>$O$92</formula>
    </cfRule>
    <cfRule type="cellIs" dxfId="3165" priority="3168" operator="lessThan">
      <formula>$O$92</formula>
    </cfRule>
  </conditionalFormatting>
  <conditionalFormatting sqref="BH92">
    <cfRule type="containsText" dxfId="3164" priority="3161" operator="containsText" text="Score">
      <formula>NOT(ISERROR(SEARCH("Score",BH92)))</formula>
    </cfRule>
    <cfRule type="cellIs" dxfId="3163" priority="3162" operator="greaterThan">
      <formula>$O$92</formula>
    </cfRule>
    <cfRule type="cellIs" dxfId="3162" priority="3163" operator="equal">
      <formula>$O$92</formula>
    </cfRule>
    <cfRule type="cellIs" dxfId="3161" priority="3164" operator="lessThan">
      <formula>$O$92</formula>
    </cfRule>
  </conditionalFormatting>
  <conditionalFormatting sqref="BI92">
    <cfRule type="containsText" dxfId="3160" priority="3157" operator="containsText" text="Score">
      <formula>NOT(ISERROR(SEARCH("Score",BI92)))</formula>
    </cfRule>
    <cfRule type="cellIs" dxfId="3159" priority="3158" operator="greaterThan">
      <formula>$O$92</formula>
    </cfRule>
    <cfRule type="cellIs" dxfId="3158" priority="3159" operator="equal">
      <formula>$O$92</formula>
    </cfRule>
    <cfRule type="cellIs" dxfId="3157" priority="3160" operator="lessThan">
      <formula>$O$92</formula>
    </cfRule>
  </conditionalFormatting>
  <conditionalFormatting sqref="BJ92">
    <cfRule type="containsText" dxfId="3156" priority="3153" operator="containsText" text="Score">
      <formula>NOT(ISERROR(SEARCH("Score",BJ92)))</formula>
    </cfRule>
    <cfRule type="cellIs" dxfId="3155" priority="3154" operator="greaterThan">
      <formula>$O$92</formula>
    </cfRule>
    <cfRule type="cellIs" dxfId="3154" priority="3155" operator="equal">
      <formula>$O$92</formula>
    </cfRule>
    <cfRule type="cellIs" dxfId="3153" priority="3156" operator="lessThan">
      <formula>$O$92</formula>
    </cfRule>
  </conditionalFormatting>
  <conditionalFormatting sqref="BK92">
    <cfRule type="containsText" dxfId="3152" priority="3149" operator="containsText" text="Score">
      <formula>NOT(ISERROR(SEARCH("Score",BK92)))</formula>
    </cfRule>
    <cfRule type="cellIs" dxfId="3151" priority="3150" operator="greaterThan">
      <formula>$O$92</formula>
    </cfRule>
    <cfRule type="cellIs" dxfId="3150" priority="3151" operator="equal">
      <formula>$O$92</formula>
    </cfRule>
    <cfRule type="cellIs" dxfId="3149" priority="3152" operator="lessThan">
      <formula>$O$92</formula>
    </cfRule>
  </conditionalFormatting>
  <conditionalFormatting sqref="BL92">
    <cfRule type="containsText" dxfId="3148" priority="3145" operator="containsText" text="Score">
      <formula>NOT(ISERROR(SEARCH("Score",BL92)))</formula>
    </cfRule>
    <cfRule type="cellIs" dxfId="3147" priority="3146" operator="greaterThan">
      <formula>$O$92</formula>
    </cfRule>
    <cfRule type="cellIs" dxfId="3146" priority="3147" operator="equal">
      <formula>$O$92</formula>
    </cfRule>
    <cfRule type="cellIs" dxfId="3145" priority="3148" operator="lessThan">
      <formula>$O$92</formula>
    </cfRule>
  </conditionalFormatting>
  <conditionalFormatting sqref="BM92">
    <cfRule type="containsText" dxfId="3144" priority="3141" operator="containsText" text="Score">
      <formula>NOT(ISERROR(SEARCH("Score",BM92)))</formula>
    </cfRule>
    <cfRule type="cellIs" dxfId="3143" priority="3142" operator="greaterThan">
      <formula>$O$92</formula>
    </cfRule>
    <cfRule type="cellIs" dxfId="3142" priority="3143" operator="equal">
      <formula>$O$92</formula>
    </cfRule>
    <cfRule type="cellIs" dxfId="3141" priority="3144" operator="lessThan">
      <formula>$O$92</formula>
    </cfRule>
  </conditionalFormatting>
  <conditionalFormatting sqref="BN92">
    <cfRule type="containsText" dxfId="3140" priority="3137" operator="containsText" text="Score">
      <formula>NOT(ISERROR(SEARCH("Score",BN92)))</formula>
    </cfRule>
    <cfRule type="cellIs" dxfId="3139" priority="3138" operator="greaterThan">
      <formula>$O$92</formula>
    </cfRule>
    <cfRule type="cellIs" dxfId="3138" priority="3139" operator="equal">
      <formula>$O$92</formula>
    </cfRule>
    <cfRule type="cellIs" dxfId="3137" priority="3140" operator="lessThan">
      <formula>$O$92</formula>
    </cfRule>
  </conditionalFormatting>
  <conditionalFormatting sqref="BO92">
    <cfRule type="containsText" dxfId="3136" priority="3133" operator="containsText" text="Score">
      <formula>NOT(ISERROR(SEARCH("Score",BO92)))</formula>
    </cfRule>
    <cfRule type="cellIs" dxfId="3135" priority="3134" operator="greaterThan">
      <formula>$O$92</formula>
    </cfRule>
    <cfRule type="cellIs" dxfId="3134" priority="3135" operator="equal">
      <formula>$O$92</formula>
    </cfRule>
    <cfRule type="cellIs" dxfId="3133" priority="3136" operator="lessThan">
      <formula>$O$92</formula>
    </cfRule>
  </conditionalFormatting>
  <conditionalFormatting sqref="BP92">
    <cfRule type="containsText" dxfId="3132" priority="3129" operator="containsText" text="Score">
      <formula>NOT(ISERROR(SEARCH("Score",BP92)))</formula>
    </cfRule>
    <cfRule type="cellIs" dxfId="3131" priority="3130" operator="greaterThan">
      <formula>$O$92</formula>
    </cfRule>
    <cfRule type="cellIs" dxfId="3130" priority="3131" operator="equal">
      <formula>$O$92</formula>
    </cfRule>
    <cfRule type="cellIs" dxfId="3129" priority="3132" operator="lessThan">
      <formula>$O$92</formula>
    </cfRule>
  </conditionalFormatting>
  <conditionalFormatting sqref="BQ92">
    <cfRule type="containsText" dxfId="3128" priority="3125" operator="containsText" text="Score">
      <formula>NOT(ISERROR(SEARCH("Score",BQ92)))</formula>
    </cfRule>
    <cfRule type="cellIs" dxfId="3127" priority="3126" operator="greaterThan">
      <formula>$O$92</formula>
    </cfRule>
    <cfRule type="cellIs" dxfId="3126" priority="3127" operator="equal">
      <formula>$O$92</formula>
    </cfRule>
    <cfRule type="cellIs" dxfId="3125" priority="3128" operator="lessThan">
      <formula>$O$92</formula>
    </cfRule>
  </conditionalFormatting>
  <conditionalFormatting sqref="AN96">
    <cfRule type="containsText" dxfId="3124" priority="3121" operator="containsText" text="Score">
      <formula>NOT(ISERROR(SEARCH("Score",AN96)))</formula>
    </cfRule>
    <cfRule type="cellIs" dxfId="3123" priority="3122" operator="greaterThan">
      <formula>$O$96</formula>
    </cfRule>
    <cfRule type="cellIs" dxfId="3122" priority="3123" operator="equal">
      <formula>$O$96</formula>
    </cfRule>
    <cfRule type="cellIs" dxfId="3121" priority="3124" operator="lessThan">
      <formula>$O$96</formula>
    </cfRule>
  </conditionalFormatting>
  <conditionalFormatting sqref="AO96">
    <cfRule type="containsText" dxfId="3120" priority="3117" operator="containsText" text="Score">
      <formula>NOT(ISERROR(SEARCH("Score",AO96)))</formula>
    </cfRule>
    <cfRule type="cellIs" dxfId="3119" priority="3118" operator="greaterThan">
      <formula>$O$96</formula>
    </cfRule>
    <cfRule type="cellIs" dxfId="3118" priority="3119" operator="equal">
      <formula>$O$96</formula>
    </cfRule>
    <cfRule type="cellIs" dxfId="3117" priority="3120" operator="lessThan">
      <formula>$O$96</formula>
    </cfRule>
  </conditionalFormatting>
  <conditionalFormatting sqref="AP96">
    <cfRule type="containsText" dxfId="3116" priority="3113" operator="containsText" text="Score">
      <formula>NOT(ISERROR(SEARCH("Score",AP96)))</formula>
    </cfRule>
    <cfRule type="cellIs" dxfId="3115" priority="3114" operator="greaterThan">
      <formula>$O$96</formula>
    </cfRule>
    <cfRule type="cellIs" dxfId="3114" priority="3115" operator="equal">
      <formula>$O$96</formula>
    </cfRule>
    <cfRule type="cellIs" dxfId="3113" priority="3116" operator="lessThan">
      <formula>$O$96</formula>
    </cfRule>
  </conditionalFormatting>
  <conditionalFormatting sqref="AQ96">
    <cfRule type="containsText" dxfId="3112" priority="3109" operator="containsText" text="Score">
      <formula>NOT(ISERROR(SEARCH("Score",AQ96)))</formula>
    </cfRule>
    <cfRule type="cellIs" dxfId="3111" priority="3110" operator="greaterThan">
      <formula>$O$96</formula>
    </cfRule>
    <cfRule type="cellIs" dxfId="3110" priority="3111" operator="equal">
      <formula>$O$96</formula>
    </cfRule>
    <cfRule type="cellIs" dxfId="3109" priority="3112" operator="lessThan">
      <formula>$O$96</formula>
    </cfRule>
  </conditionalFormatting>
  <conditionalFormatting sqref="AR96">
    <cfRule type="containsText" dxfId="3108" priority="3105" operator="containsText" text="Score">
      <formula>NOT(ISERROR(SEARCH("Score",AR96)))</formula>
    </cfRule>
    <cfRule type="cellIs" dxfId="3107" priority="3106" operator="greaterThan">
      <formula>$O$96</formula>
    </cfRule>
    <cfRule type="cellIs" dxfId="3106" priority="3107" operator="equal">
      <formula>$O$96</formula>
    </cfRule>
    <cfRule type="cellIs" dxfId="3105" priority="3108" operator="lessThan">
      <formula>$O$96</formula>
    </cfRule>
  </conditionalFormatting>
  <conditionalFormatting sqref="AS96">
    <cfRule type="containsText" dxfId="3104" priority="3101" operator="containsText" text="Score">
      <formula>NOT(ISERROR(SEARCH("Score",AS96)))</formula>
    </cfRule>
    <cfRule type="cellIs" dxfId="3103" priority="3102" operator="greaterThan">
      <formula>$O$96</formula>
    </cfRule>
    <cfRule type="cellIs" dxfId="3102" priority="3103" operator="equal">
      <formula>$O$96</formula>
    </cfRule>
    <cfRule type="cellIs" dxfId="3101" priority="3104" operator="lessThan">
      <formula>$O$96</formula>
    </cfRule>
  </conditionalFormatting>
  <conditionalFormatting sqref="AT96">
    <cfRule type="containsText" dxfId="3100" priority="3097" operator="containsText" text="Score">
      <formula>NOT(ISERROR(SEARCH("Score",AT96)))</formula>
    </cfRule>
    <cfRule type="cellIs" dxfId="3099" priority="3098" operator="greaterThan">
      <formula>$O$96</formula>
    </cfRule>
    <cfRule type="cellIs" dxfId="3098" priority="3099" operator="equal">
      <formula>$O$96</formula>
    </cfRule>
    <cfRule type="cellIs" dxfId="3097" priority="3100" operator="lessThan">
      <formula>$O$96</formula>
    </cfRule>
  </conditionalFormatting>
  <conditionalFormatting sqref="AU96">
    <cfRule type="containsText" dxfId="3096" priority="3093" operator="containsText" text="Score">
      <formula>NOT(ISERROR(SEARCH("Score",AU96)))</formula>
    </cfRule>
    <cfRule type="cellIs" dxfId="3095" priority="3094" operator="greaterThan">
      <formula>$O$96</formula>
    </cfRule>
    <cfRule type="cellIs" dxfId="3094" priority="3095" operator="equal">
      <formula>$O$96</formula>
    </cfRule>
    <cfRule type="cellIs" dxfId="3093" priority="3096" operator="lessThan">
      <formula>$O$96</formula>
    </cfRule>
  </conditionalFormatting>
  <conditionalFormatting sqref="AV96">
    <cfRule type="containsText" dxfId="3092" priority="3089" operator="containsText" text="Score">
      <formula>NOT(ISERROR(SEARCH("Score",AV96)))</formula>
    </cfRule>
    <cfRule type="cellIs" dxfId="3091" priority="3090" operator="greaterThan">
      <formula>$O$96</formula>
    </cfRule>
    <cfRule type="cellIs" dxfId="3090" priority="3091" operator="equal">
      <formula>$O$96</formula>
    </cfRule>
    <cfRule type="cellIs" dxfId="3089" priority="3092" operator="lessThan">
      <formula>$O$96</formula>
    </cfRule>
  </conditionalFormatting>
  <conditionalFormatting sqref="AW96">
    <cfRule type="containsText" dxfId="3088" priority="3085" operator="containsText" text="Score">
      <formula>NOT(ISERROR(SEARCH("Score",AW96)))</formula>
    </cfRule>
    <cfRule type="cellIs" dxfId="3087" priority="3086" operator="greaterThan">
      <formula>$O$96</formula>
    </cfRule>
    <cfRule type="cellIs" dxfId="3086" priority="3087" operator="equal">
      <formula>$O$96</formula>
    </cfRule>
    <cfRule type="cellIs" dxfId="3085" priority="3088" operator="lessThan">
      <formula>$O$96</formula>
    </cfRule>
  </conditionalFormatting>
  <conditionalFormatting sqref="AX96">
    <cfRule type="containsText" dxfId="3084" priority="3081" operator="containsText" text="Score">
      <formula>NOT(ISERROR(SEARCH("Score",AX96)))</formula>
    </cfRule>
    <cfRule type="cellIs" dxfId="3083" priority="3082" operator="greaterThan">
      <formula>$O$96</formula>
    </cfRule>
    <cfRule type="cellIs" dxfId="3082" priority="3083" operator="equal">
      <formula>$O$96</formula>
    </cfRule>
    <cfRule type="cellIs" dxfId="3081" priority="3084" operator="lessThan">
      <formula>$O$96</formula>
    </cfRule>
  </conditionalFormatting>
  <conditionalFormatting sqref="AY96">
    <cfRule type="containsText" dxfId="3080" priority="3077" operator="containsText" text="Score">
      <formula>NOT(ISERROR(SEARCH("Score",AY96)))</formula>
    </cfRule>
    <cfRule type="cellIs" dxfId="3079" priority="3078" operator="greaterThan">
      <formula>$O$96</formula>
    </cfRule>
    <cfRule type="cellIs" dxfId="3078" priority="3079" operator="equal">
      <formula>$O$96</formula>
    </cfRule>
    <cfRule type="cellIs" dxfId="3077" priority="3080" operator="lessThan">
      <formula>$O$96</formula>
    </cfRule>
  </conditionalFormatting>
  <conditionalFormatting sqref="AZ96">
    <cfRule type="containsText" dxfId="3076" priority="3073" operator="containsText" text="Score">
      <formula>NOT(ISERROR(SEARCH("Score",AZ96)))</formula>
    </cfRule>
    <cfRule type="cellIs" dxfId="3075" priority="3074" operator="greaterThan">
      <formula>$O$96</formula>
    </cfRule>
    <cfRule type="cellIs" dxfId="3074" priority="3075" operator="equal">
      <formula>$O$96</formula>
    </cfRule>
    <cfRule type="cellIs" dxfId="3073" priority="3076" operator="lessThan">
      <formula>$O$96</formula>
    </cfRule>
  </conditionalFormatting>
  <conditionalFormatting sqref="BA96">
    <cfRule type="containsText" dxfId="3072" priority="3069" operator="containsText" text="Score">
      <formula>NOT(ISERROR(SEARCH("Score",BA96)))</formula>
    </cfRule>
    <cfRule type="cellIs" dxfId="3071" priority="3070" operator="greaterThan">
      <formula>$O$96</formula>
    </cfRule>
    <cfRule type="cellIs" dxfId="3070" priority="3071" operator="equal">
      <formula>$O$96</formula>
    </cfRule>
    <cfRule type="cellIs" dxfId="3069" priority="3072" operator="lessThan">
      <formula>$O$96</formula>
    </cfRule>
  </conditionalFormatting>
  <conditionalFormatting sqref="BB96">
    <cfRule type="containsText" dxfId="3068" priority="3065" operator="containsText" text="Score">
      <formula>NOT(ISERROR(SEARCH("Score",BB96)))</formula>
    </cfRule>
    <cfRule type="cellIs" dxfId="3067" priority="3066" operator="greaterThan">
      <formula>$O$96</formula>
    </cfRule>
    <cfRule type="cellIs" dxfId="3066" priority="3067" operator="equal">
      <formula>$O$96</formula>
    </cfRule>
    <cfRule type="cellIs" dxfId="3065" priority="3068" operator="lessThan">
      <formula>$O$96</formula>
    </cfRule>
  </conditionalFormatting>
  <conditionalFormatting sqref="BC96">
    <cfRule type="containsText" dxfId="3064" priority="3061" operator="containsText" text="Score">
      <formula>NOT(ISERROR(SEARCH("Score",BC96)))</formula>
    </cfRule>
    <cfRule type="cellIs" dxfId="3063" priority="3062" operator="greaterThan">
      <formula>$O$96</formula>
    </cfRule>
    <cfRule type="cellIs" dxfId="3062" priority="3063" operator="equal">
      <formula>$O$96</formula>
    </cfRule>
    <cfRule type="cellIs" dxfId="3061" priority="3064" operator="lessThan">
      <formula>$O$96</formula>
    </cfRule>
  </conditionalFormatting>
  <conditionalFormatting sqref="BD96">
    <cfRule type="containsText" dxfId="3060" priority="3057" operator="containsText" text="Score">
      <formula>NOT(ISERROR(SEARCH("Score",BD96)))</formula>
    </cfRule>
    <cfRule type="cellIs" dxfId="3059" priority="3058" operator="greaterThan">
      <formula>$O$96</formula>
    </cfRule>
    <cfRule type="cellIs" dxfId="3058" priority="3059" operator="equal">
      <formula>$O$96</formula>
    </cfRule>
    <cfRule type="cellIs" dxfId="3057" priority="3060" operator="lessThan">
      <formula>$O$96</formula>
    </cfRule>
  </conditionalFormatting>
  <conditionalFormatting sqref="BE96">
    <cfRule type="containsText" dxfId="3056" priority="3053" operator="containsText" text="Score">
      <formula>NOT(ISERROR(SEARCH("Score",BE96)))</formula>
    </cfRule>
    <cfRule type="cellIs" dxfId="3055" priority="3054" operator="greaterThan">
      <formula>$O$96</formula>
    </cfRule>
    <cfRule type="cellIs" dxfId="3054" priority="3055" operator="equal">
      <formula>$O$96</formula>
    </cfRule>
    <cfRule type="cellIs" dxfId="3053" priority="3056" operator="lessThan">
      <formula>$O$96</formula>
    </cfRule>
  </conditionalFormatting>
  <conditionalFormatting sqref="BF96">
    <cfRule type="containsText" dxfId="3052" priority="3049" operator="containsText" text="Score">
      <formula>NOT(ISERROR(SEARCH("Score",BF96)))</formula>
    </cfRule>
    <cfRule type="cellIs" dxfId="3051" priority="3050" operator="greaterThan">
      <formula>$O$96</formula>
    </cfRule>
    <cfRule type="cellIs" dxfId="3050" priority="3051" operator="equal">
      <formula>$O$96</formula>
    </cfRule>
    <cfRule type="cellIs" dxfId="3049" priority="3052" operator="lessThan">
      <formula>$O$96</formula>
    </cfRule>
  </conditionalFormatting>
  <conditionalFormatting sqref="BG96">
    <cfRule type="containsText" dxfId="3048" priority="3045" operator="containsText" text="Score">
      <formula>NOT(ISERROR(SEARCH("Score",BG96)))</formula>
    </cfRule>
    <cfRule type="cellIs" dxfId="3047" priority="3046" operator="greaterThan">
      <formula>$O$96</formula>
    </cfRule>
    <cfRule type="cellIs" dxfId="3046" priority="3047" operator="equal">
      <formula>$O$96</formula>
    </cfRule>
    <cfRule type="cellIs" dxfId="3045" priority="3048" operator="lessThan">
      <formula>$O$96</formula>
    </cfRule>
  </conditionalFormatting>
  <conditionalFormatting sqref="BH96">
    <cfRule type="containsText" dxfId="3044" priority="3041" operator="containsText" text="Score">
      <formula>NOT(ISERROR(SEARCH("Score",BH96)))</formula>
    </cfRule>
    <cfRule type="cellIs" dxfId="3043" priority="3042" operator="greaterThan">
      <formula>$O$96</formula>
    </cfRule>
    <cfRule type="cellIs" dxfId="3042" priority="3043" operator="equal">
      <formula>$O$96</formula>
    </cfRule>
    <cfRule type="cellIs" dxfId="3041" priority="3044" operator="lessThan">
      <formula>$O$96</formula>
    </cfRule>
  </conditionalFormatting>
  <conditionalFormatting sqref="BI96">
    <cfRule type="containsText" dxfId="3040" priority="3037" operator="containsText" text="Score">
      <formula>NOT(ISERROR(SEARCH("Score",BI96)))</formula>
    </cfRule>
    <cfRule type="cellIs" dxfId="3039" priority="3038" operator="greaterThan">
      <formula>$O$96</formula>
    </cfRule>
    <cfRule type="cellIs" dxfId="3038" priority="3039" operator="equal">
      <formula>$O$96</formula>
    </cfRule>
    <cfRule type="cellIs" dxfId="3037" priority="3040" operator="lessThan">
      <formula>$O$96</formula>
    </cfRule>
  </conditionalFormatting>
  <conditionalFormatting sqref="BJ96">
    <cfRule type="containsText" dxfId="3036" priority="3033" operator="containsText" text="Score">
      <formula>NOT(ISERROR(SEARCH("Score",BJ96)))</formula>
    </cfRule>
    <cfRule type="cellIs" dxfId="3035" priority="3034" operator="greaterThan">
      <formula>$O$96</formula>
    </cfRule>
    <cfRule type="cellIs" dxfId="3034" priority="3035" operator="equal">
      <formula>$O$96</formula>
    </cfRule>
    <cfRule type="cellIs" dxfId="3033" priority="3036" operator="lessThan">
      <formula>$O$96</formula>
    </cfRule>
  </conditionalFormatting>
  <conditionalFormatting sqref="BK96">
    <cfRule type="containsText" dxfId="3032" priority="3029" operator="containsText" text="Score">
      <formula>NOT(ISERROR(SEARCH("Score",BK96)))</formula>
    </cfRule>
    <cfRule type="cellIs" dxfId="3031" priority="3030" operator="greaterThan">
      <formula>$O$96</formula>
    </cfRule>
    <cfRule type="cellIs" dxfId="3030" priority="3031" operator="equal">
      <formula>$O$96</formula>
    </cfRule>
    <cfRule type="cellIs" dxfId="3029" priority="3032" operator="lessThan">
      <formula>$O$96</formula>
    </cfRule>
  </conditionalFormatting>
  <conditionalFormatting sqref="BL96">
    <cfRule type="containsText" dxfId="3028" priority="3025" operator="containsText" text="Score">
      <formula>NOT(ISERROR(SEARCH("Score",BL96)))</formula>
    </cfRule>
    <cfRule type="cellIs" dxfId="3027" priority="3026" operator="greaterThan">
      <formula>$O$96</formula>
    </cfRule>
    <cfRule type="cellIs" dxfId="3026" priority="3027" operator="equal">
      <formula>$O$96</formula>
    </cfRule>
    <cfRule type="cellIs" dxfId="3025" priority="3028" operator="lessThan">
      <formula>$O$96</formula>
    </cfRule>
  </conditionalFormatting>
  <conditionalFormatting sqref="BM96">
    <cfRule type="containsText" dxfId="3024" priority="3021" operator="containsText" text="Score">
      <formula>NOT(ISERROR(SEARCH("Score",BM96)))</formula>
    </cfRule>
    <cfRule type="cellIs" dxfId="3023" priority="3022" operator="greaterThan">
      <formula>$O$96</formula>
    </cfRule>
    <cfRule type="cellIs" dxfId="3022" priority="3023" operator="equal">
      <formula>$O$96</formula>
    </cfRule>
    <cfRule type="cellIs" dxfId="3021" priority="3024" operator="lessThan">
      <formula>$O$96</formula>
    </cfRule>
  </conditionalFormatting>
  <conditionalFormatting sqref="BN96">
    <cfRule type="containsText" dxfId="3020" priority="3017" operator="containsText" text="Score">
      <formula>NOT(ISERROR(SEARCH("Score",BN96)))</formula>
    </cfRule>
    <cfRule type="cellIs" dxfId="3019" priority="3018" operator="greaterThan">
      <formula>$O$96</formula>
    </cfRule>
    <cfRule type="cellIs" dxfId="3018" priority="3019" operator="equal">
      <formula>$O$96</formula>
    </cfRule>
    <cfRule type="cellIs" dxfId="3017" priority="3020" operator="lessThan">
      <formula>$O$96</formula>
    </cfRule>
  </conditionalFormatting>
  <conditionalFormatting sqref="BO96">
    <cfRule type="containsText" dxfId="3016" priority="3013" operator="containsText" text="Score">
      <formula>NOT(ISERROR(SEARCH("Score",BO96)))</formula>
    </cfRule>
    <cfRule type="cellIs" dxfId="3015" priority="3014" operator="greaterThan">
      <formula>$O$96</formula>
    </cfRule>
    <cfRule type="cellIs" dxfId="3014" priority="3015" operator="equal">
      <formula>$O$96</formula>
    </cfRule>
    <cfRule type="cellIs" dxfId="3013" priority="3016" operator="lessThan">
      <formula>$O$96</formula>
    </cfRule>
  </conditionalFormatting>
  <conditionalFormatting sqref="BP96">
    <cfRule type="containsText" dxfId="3012" priority="3009" operator="containsText" text="Score">
      <formula>NOT(ISERROR(SEARCH("Score",BP96)))</formula>
    </cfRule>
    <cfRule type="cellIs" dxfId="3011" priority="3010" operator="greaterThan">
      <formula>$O$96</formula>
    </cfRule>
    <cfRule type="cellIs" dxfId="3010" priority="3011" operator="equal">
      <formula>$O$96</formula>
    </cfRule>
    <cfRule type="cellIs" dxfId="3009" priority="3012" operator="lessThan">
      <formula>$O$96</formula>
    </cfRule>
  </conditionalFormatting>
  <conditionalFormatting sqref="BQ96">
    <cfRule type="containsText" dxfId="3008" priority="3005" operator="containsText" text="Score">
      <formula>NOT(ISERROR(SEARCH("Score",BQ96)))</formula>
    </cfRule>
    <cfRule type="cellIs" dxfId="3007" priority="3006" operator="greaterThan">
      <formula>$O$96</formula>
    </cfRule>
    <cfRule type="cellIs" dxfId="3006" priority="3007" operator="equal">
      <formula>$O$96</formula>
    </cfRule>
    <cfRule type="cellIs" dxfId="3005" priority="3008" operator="lessThan">
      <formula>$O$96</formula>
    </cfRule>
  </conditionalFormatting>
  <conditionalFormatting sqref="AN100">
    <cfRule type="containsText" dxfId="3004" priority="3001" operator="containsText" text="Score">
      <formula>NOT(ISERROR(SEARCH("Score",AN100)))</formula>
    </cfRule>
    <cfRule type="cellIs" dxfId="3003" priority="3002" operator="greaterThan">
      <formula>$O$100</formula>
    </cfRule>
    <cfRule type="cellIs" dxfId="3002" priority="3003" operator="equal">
      <formula>$O$100</formula>
    </cfRule>
    <cfRule type="cellIs" dxfId="3001" priority="3004" operator="lessThan">
      <formula>$O$100</formula>
    </cfRule>
  </conditionalFormatting>
  <conditionalFormatting sqref="AO100">
    <cfRule type="containsText" dxfId="3000" priority="2997" operator="containsText" text="Score">
      <formula>NOT(ISERROR(SEARCH("Score",AO100)))</formula>
    </cfRule>
    <cfRule type="cellIs" dxfId="2999" priority="2998" operator="greaterThan">
      <formula>$O$100</formula>
    </cfRule>
    <cfRule type="cellIs" dxfId="2998" priority="2999" operator="equal">
      <formula>$O$100</formula>
    </cfRule>
    <cfRule type="cellIs" dxfId="2997" priority="3000" operator="lessThan">
      <formula>$O$100</formula>
    </cfRule>
  </conditionalFormatting>
  <conditionalFormatting sqref="AP100">
    <cfRule type="containsText" dxfId="2996" priority="2993" operator="containsText" text="Score">
      <formula>NOT(ISERROR(SEARCH("Score",AP100)))</formula>
    </cfRule>
    <cfRule type="cellIs" dxfId="2995" priority="2994" operator="greaterThan">
      <formula>$O$100</formula>
    </cfRule>
    <cfRule type="cellIs" dxfId="2994" priority="2995" operator="equal">
      <formula>$O$100</formula>
    </cfRule>
    <cfRule type="cellIs" dxfId="2993" priority="2996" operator="lessThan">
      <formula>$O$100</formula>
    </cfRule>
  </conditionalFormatting>
  <conditionalFormatting sqref="AQ100">
    <cfRule type="containsText" dxfId="2992" priority="2989" operator="containsText" text="Score">
      <formula>NOT(ISERROR(SEARCH("Score",AQ100)))</formula>
    </cfRule>
    <cfRule type="cellIs" dxfId="2991" priority="2990" operator="greaterThan">
      <formula>$O$100</formula>
    </cfRule>
    <cfRule type="cellIs" dxfId="2990" priority="2991" operator="equal">
      <formula>$O$100</formula>
    </cfRule>
    <cfRule type="cellIs" dxfId="2989" priority="2992" operator="lessThan">
      <formula>$O$100</formula>
    </cfRule>
  </conditionalFormatting>
  <conditionalFormatting sqref="AR100">
    <cfRule type="containsText" dxfId="2988" priority="2985" operator="containsText" text="Score">
      <formula>NOT(ISERROR(SEARCH("Score",AR100)))</formula>
    </cfRule>
    <cfRule type="cellIs" dxfId="2987" priority="2986" operator="greaterThan">
      <formula>$O$100</formula>
    </cfRule>
    <cfRule type="cellIs" dxfId="2986" priority="2987" operator="equal">
      <formula>$O$100</formula>
    </cfRule>
    <cfRule type="cellIs" dxfId="2985" priority="2988" operator="lessThan">
      <formula>$O$100</formula>
    </cfRule>
  </conditionalFormatting>
  <conditionalFormatting sqref="AS100">
    <cfRule type="containsText" dxfId="2984" priority="2981" operator="containsText" text="Score">
      <formula>NOT(ISERROR(SEARCH("Score",AS100)))</formula>
    </cfRule>
    <cfRule type="cellIs" dxfId="2983" priority="2982" operator="greaterThan">
      <formula>$O$100</formula>
    </cfRule>
    <cfRule type="cellIs" dxfId="2982" priority="2983" operator="equal">
      <formula>$O$100</formula>
    </cfRule>
    <cfRule type="cellIs" dxfId="2981" priority="2984" operator="lessThan">
      <formula>$O$100</formula>
    </cfRule>
  </conditionalFormatting>
  <conditionalFormatting sqref="AT100">
    <cfRule type="containsText" dxfId="2980" priority="2977" operator="containsText" text="Score">
      <formula>NOT(ISERROR(SEARCH("Score",AT100)))</formula>
    </cfRule>
    <cfRule type="cellIs" dxfId="2979" priority="2978" operator="greaterThan">
      <formula>$O$100</formula>
    </cfRule>
    <cfRule type="cellIs" dxfId="2978" priority="2979" operator="equal">
      <formula>$O$100</formula>
    </cfRule>
    <cfRule type="cellIs" dxfId="2977" priority="2980" operator="lessThan">
      <formula>$O$100</formula>
    </cfRule>
  </conditionalFormatting>
  <conditionalFormatting sqref="AU100">
    <cfRule type="containsText" dxfId="2976" priority="2973" operator="containsText" text="Score">
      <formula>NOT(ISERROR(SEARCH("Score",AU100)))</formula>
    </cfRule>
    <cfRule type="cellIs" dxfId="2975" priority="2974" operator="greaterThan">
      <formula>$O$100</formula>
    </cfRule>
    <cfRule type="cellIs" dxfId="2974" priority="2975" operator="equal">
      <formula>$O$100</formula>
    </cfRule>
    <cfRule type="cellIs" dxfId="2973" priority="2976" operator="lessThan">
      <formula>$O$100</formula>
    </cfRule>
  </conditionalFormatting>
  <conditionalFormatting sqref="AV100">
    <cfRule type="containsText" dxfId="2972" priority="2969" operator="containsText" text="Score">
      <formula>NOT(ISERROR(SEARCH("Score",AV100)))</formula>
    </cfRule>
    <cfRule type="cellIs" dxfId="2971" priority="2970" operator="greaterThan">
      <formula>$O$100</formula>
    </cfRule>
    <cfRule type="cellIs" dxfId="2970" priority="2971" operator="equal">
      <formula>$O$100</formula>
    </cfRule>
    <cfRule type="cellIs" dxfId="2969" priority="2972" operator="lessThan">
      <formula>$O$100</formula>
    </cfRule>
  </conditionalFormatting>
  <conditionalFormatting sqref="AW100">
    <cfRule type="containsText" dxfId="2968" priority="2965" operator="containsText" text="Score">
      <formula>NOT(ISERROR(SEARCH("Score",AW100)))</formula>
    </cfRule>
    <cfRule type="cellIs" dxfId="2967" priority="2966" operator="greaterThan">
      <formula>$O$100</formula>
    </cfRule>
    <cfRule type="cellIs" dxfId="2966" priority="2967" operator="equal">
      <formula>$O$100</formula>
    </cfRule>
    <cfRule type="cellIs" dxfId="2965" priority="2968" operator="lessThan">
      <formula>$O$100</formula>
    </cfRule>
  </conditionalFormatting>
  <conditionalFormatting sqref="AX100">
    <cfRule type="containsText" dxfId="2964" priority="2961" operator="containsText" text="Score">
      <formula>NOT(ISERROR(SEARCH("Score",AX100)))</formula>
    </cfRule>
    <cfRule type="cellIs" dxfId="2963" priority="2962" operator="greaterThan">
      <formula>$O$100</formula>
    </cfRule>
    <cfRule type="cellIs" dxfId="2962" priority="2963" operator="equal">
      <formula>$O$100</formula>
    </cfRule>
    <cfRule type="cellIs" dxfId="2961" priority="2964" operator="lessThan">
      <formula>$O$100</formula>
    </cfRule>
  </conditionalFormatting>
  <conditionalFormatting sqref="AY100">
    <cfRule type="containsText" dxfId="2960" priority="2957" operator="containsText" text="Score">
      <formula>NOT(ISERROR(SEARCH("Score",AY100)))</formula>
    </cfRule>
    <cfRule type="cellIs" dxfId="2959" priority="2958" operator="greaterThan">
      <formula>$O$100</formula>
    </cfRule>
    <cfRule type="cellIs" dxfId="2958" priority="2959" operator="equal">
      <formula>$O$100</formula>
    </cfRule>
    <cfRule type="cellIs" dxfId="2957" priority="2960" operator="lessThan">
      <formula>$O$100</formula>
    </cfRule>
  </conditionalFormatting>
  <conditionalFormatting sqref="AZ100">
    <cfRule type="containsText" dxfId="2956" priority="2953" operator="containsText" text="Score">
      <formula>NOT(ISERROR(SEARCH("Score",AZ100)))</formula>
    </cfRule>
    <cfRule type="cellIs" dxfId="2955" priority="2954" operator="greaterThan">
      <formula>$O$100</formula>
    </cfRule>
    <cfRule type="cellIs" dxfId="2954" priority="2955" operator="equal">
      <formula>$O$100</formula>
    </cfRule>
    <cfRule type="cellIs" dxfId="2953" priority="2956" operator="lessThan">
      <formula>$O$100</formula>
    </cfRule>
  </conditionalFormatting>
  <conditionalFormatting sqref="BA100">
    <cfRule type="containsText" dxfId="2952" priority="2949" operator="containsText" text="Score">
      <formula>NOT(ISERROR(SEARCH("Score",BA100)))</formula>
    </cfRule>
    <cfRule type="cellIs" dxfId="2951" priority="2950" operator="greaterThan">
      <formula>$O$100</formula>
    </cfRule>
    <cfRule type="cellIs" dxfId="2950" priority="2951" operator="equal">
      <formula>$O$100</formula>
    </cfRule>
    <cfRule type="cellIs" dxfId="2949" priority="2952" operator="lessThan">
      <formula>$O$100</formula>
    </cfRule>
  </conditionalFormatting>
  <conditionalFormatting sqref="BB100">
    <cfRule type="containsText" dxfId="2948" priority="2945" operator="containsText" text="Score">
      <formula>NOT(ISERROR(SEARCH("Score",BB100)))</formula>
    </cfRule>
    <cfRule type="cellIs" dxfId="2947" priority="2946" operator="greaterThan">
      <formula>$O$100</formula>
    </cfRule>
    <cfRule type="cellIs" dxfId="2946" priority="2947" operator="equal">
      <formula>$O$100</formula>
    </cfRule>
    <cfRule type="cellIs" dxfId="2945" priority="2948" operator="lessThan">
      <formula>$O$100</formula>
    </cfRule>
  </conditionalFormatting>
  <conditionalFormatting sqref="BC100">
    <cfRule type="containsText" dxfId="2944" priority="2941" operator="containsText" text="Score">
      <formula>NOT(ISERROR(SEARCH("Score",BC100)))</formula>
    </cfRule>
    <cfRule type="cellIs" dxfId="2943" priority="2942" operator="greaterThan">
      <formula>$O$100</formula>
    </cfRule>
    <cfRule type="cellIs" dxfId="2942" priority="2943" operator="equal">
      <formula>$O$100</formula>
    </cfRule>
    <cfRule type="cellIs" dxfId="2941" priority="2944" operator="lessThan">
      <formula>$O$100</formula>
    </cfRule>
  </conditionalFormatting>
  <conditionalFormatting sqref="BD100">
    <cfRule type="containsText" dxfId="2940" priority="2937" operator="containsText" text="Score">
      <formula>NOT(ISERROR(SEARCH("Score",BD100)))</formula>
    </cfRule>
    <cfRule type="cellIs" dxfId="2939" priority="2938" operator="greaterThan">
      <formula>$O$100</formula>
    </cfRule>
    <cfRule type="cellIs" dxfId="2938" priority="2939" operator="equal">
      <formula>$O$100</formula>
    </cfRule>
    <cfRule type="cellIs" dxfId="2937" priority="2940" operator="lessThan">
      <formula>$O$100</formula>
    </cfRule>
  </conditionalFormatting>
  <conditionalFormatting sqref="BE100">
    <cfRule type="containsText" dxfId="2936" priority="2933" operator="containsText" text="Score">
      <formula>NOT(ISERROR(SEARCH("Score",BE100)))</formula>
    </cfRule>
    <cfRule type="cellIs" dxfId="2935" priority="2934" operator="greaterThan">
      <formula>$O$100</formula>
    </cfRule>
    <cfRule type="cellIs" dxfId="2934" priority="2935" operator="equal">
      <formula>$O$100</formula>
    </cfRule>
    <cfRule type="cellIs" dxfId="2933" priority="2936" operator="lessThan">
      <formula>$O$100</formula>
    </cfRule>
  </conditionalFormatting>
  <conditionalFormatting sqref="BF100">
    <cfRule type="containsText" dxfId="2932" priority="2929" operator="containsText" text="Score">
      <formula>NOT(ISERROR(SEARCH("Score",BF100)))</formula>
    </cfRule>
    <cfRule type="cellIs" dxfId="2931" priority="2930" operator="greaterThan">
      <formula>$O$100</formula>
    </cfRule>
    <cfRule type="cellIs" dxfId="2930" priority="2931" operator="equal">
      <formula>$O$100</formula>
    </cfRule>
    <cfRule type="cellIs" dxfId="2929" priority="2932" operator="lessThan">
      <formula>$O$100</formula>
    </cfRule>
  </conditionalFormatting>
  <conditionalFormatting sqref="BG100">
    <cfRule type="containsText" dxfId="2928" priority="2925" operator="containsText" text="Score">
      <formula>NOT(ISERROR(SEARCH("Score",BG100)))</formula>
    </cfRule>
    <cfRule type="cellIs" dxfId="2927" priority="2926" operator="greaterThan">
      <formula>$O$100</formula>
    </cfRule>
    <cfRule type="cellIs" dxfId="2926" priority="2927" operator="equal">
      <formula>$O$100</formula>
    </cfRule>
    <cfRule type="cellIs" dxfId="2925" priority="2928" operator="lessThan">
      <formula>$O$100</formula>
    </cfRule>
  </conditionalFormatting>
  <conditionalFormatting sqref="BH100">
    <cfRule type="containsText" dxfId="2924" priority="2921" operator="containsText" text="Score">
      <formula>NOT(ISERROR(SEARCH("Score",BH100)))</formula>
    </cfRule>
    <cfRule type="cellIs" dxfId="2923" priority="2922" operator="greaterThan">
      <formula>$O$100</formula>
    </cfRule>
    <cfRule type="cellIs" dxfId="2922" priority="2923" operator="equal">
      <formula>$O$100</formula>
    </cfRule>
    <cfRule type="cellIs" dxfId="2921" priority="2924" operator="lessThan">
      <formula>$O$100</formula>
    </cfRule>
  </conditionalFormatting>
  <conditionalFormatting sqref="BI100">
    <cfRule type="containsText" dxfId="2920" priority="2917" operator="containsText" text="Score">
      <formula>NOT(ISERROR(SEARCH("Score",BI100)))</formula>
    </cfRule>
    <cfRule type="cellIs" dxfId="2919" priority="2918" operator="greaterThan">
      <formula>$O$100</formula>
    </cfRule>
    <cfRule type="cellIs" dxfId="2918" priority="2919" operator="equal">
      <formula>$O$100</formula>
    </cfRule>
    <cfRule type="cellIs" dxfId="2917" priority="2920" operator="lessThan">
      <formula>$O$100</formula>
    </cfRule>
  </conditionalFormatting>
  <conditionalFormatting sqref="BJ100">
    <cfRule type="containsText" dxfId="2916" priority="2913" operator="containsText" text="Score">
      <formula>NOT(ISERROR(SEARCH("Score",BJ100)))</formula>
    </cfRule>
    <cfRule type="cellIs" dxfId="2915" priority="2914" operator="greaterThan">
      <formula>$O$100</formula>
    </cfRule>
    <cfRule type="cellIs" dxfId="2914" priority="2915" operator="equal">
      <formula>$O$100</formula>
    </cfRule>
    <cfRule type="cellIs" dxfId="2913" priority="2916" operator="lessThan">
      <formula>$O$100</formula>
    </cfRule>
  </conditionalFormatting>
  <conditionalFormatting sqref="BK100">
    <cfRule type="containsText" dxfId="2912" priority="2909" operator="containsText" text="Score">
      <formula>NOT(ISERROR(SEARCH("Score",BK100)))</formula>
    </cfRule>
    <cfRule type="cellIs" dxfId="2911" priority="2910" operator="greaterThan">
      <formula>$O$100</formula>
    </cfRule>
    <cfRule type="cellIs" dxfId="2910" priority="2911" operator="equal">
      <formula>$O$100</formula>
    </cfRule>
    <cfRule type="cellIs" dxfId="2909" priority="2912" operator="lessThan">
      <formula>$O$100</formula>
    </cfRule>
  </conditionalFormatting>
  <conditionalFormatting sqref="BL100">
    <cfRule type="containsText" dxfId="2908" priority="2905" operator="containsText" text="Score">
      <formula>NOT(ISERROR(SEARCH("Score",BL100)))</formula>
    </cfRule>
    <cfRule type="cellIs" dxfId="2907" priority="2906" operator="greaterThan">
      <formula>$O$100</formula>
    </cfRule>
    <cfRule type="cellIs" dxfId="2906" priority="2907" operator="equal">
      <formula>$O$100</formula>
    </cfRule>
    <cfRule type="cellIs" dxfId="2905" priority="2908" operator="lessThan">
      <formula>$O$100</formula>
    </cfRule>
  </conditionalFormatting>
  <conditionalFormatting sqref="BM100">
    <cfRule type="containsText" dxfId="2904" priority="2901" operator="containsText" text="Score">
      <formula>NOT(ISERROR(SEARCH("Score",BM100)))</formula>
    </cfRule>
    <cfRule type="cellIs" dxfId="2903" priority="2902" operator="greaterThan">
      <formula>$O$100</formula>
    </cfRule>
    <cfRule type="cellIs" dxfId="2902" priority="2903" operator="equal">
      <formula>$O$100</formula>
    </cfRule>
    <cfRule type="cellIs" dxfId="2901" priority="2904" operator="lessThan">
      <formula>$O$100</formula>
    </cfRule>
  </conditionalFormatting>
  <conditionalFormatting sqref="BN100">
    <cfRule type="containsText" dxfId="2900" priority="2897" operator="containsText" text="Score">
      <formula>NOT(ISERROR(SEARCH("Score",BN100)))</formula>
    </cfRule>
    <cfRule type="cellIs" dxfId="2899" priority="2898" operator="greaterThan">
      <formula>$O$100</formula>
    </cfRule>
    <cfRule type="cellIs" dxfId="2898" priority="2899" operator="equal">
      <formula>$O$100</formula>
    </cfRule>
    <cfRule type="cellIs" dxfId="2897" priority="2900" operator="lessThan">
      <formula>$O$100</formula>
    </cfRule>
  </conditionalFormatting>
  <conditionalFormatting sqref="BO100">
    <cfRule type="containsText" dxfId="2896" priority="2893" operator="containsText" text="Score">
      <formula>NOT(ISERROR(SEARCH("Score",BO100)))</formula>
    </cfRule>
    <cfRule type="cellIs" dxfId="2895" priority="2894" operator="greaterThan">
      <formula>$O$100</formula>
    </cfRule>
    <cfRule type="cellIs" dxfId="2894" priority="2895" operator="equal">
      <formula>$O$100</formula>
    </cfRule>
    <cfRule type="cellIs" dxfId="2893" priority="2896" operator="lessThan">
      <formula>$O$100</formula>
    </cfRule>
  </conditionalFormatting>
  <conditionalFormatting sqref="BP100">
    <cfRule type="containsText" dxfId="2892" priority="2889" operator="containsText" text="Score">
      <formula>NOT(ISERROR(SEARCH("Score",BP100)))</formula>
    </cfRule>
    <cfRule type="cellIs" dxfId="2891" priority="2890" operator="greaterThan">
      <formula>$O$100</formula>
    </cfRule>
    <cfRule type="cellIs" dxfId="2890" priority="2891" operator="equal">
      <formula>$O$100</formula>
    </cfRule>
    <cfRule type="cellIs" dxfId="2889" priority="2892" operator="lessThan">
      <formula>$O$100</formula>
    </cfRule>
  </conditionalFormatting>
  <conditionalFormatting sqref="BQ100">
    <cfRule type="containsText" dxfId="2888" priority="2885" operator="containsText" text="Score">
      <formula>NOT(ISERROR(SEARCH("Score",BQ100)))</formula>
    </cfRule>
    <cfRule type="cellIs" dxfId="2887" priority="2886" operator="greaterThan">
      <formula>$O$100</formula>
    </cfRule>
    <cfRule type="cellIs" dxfId="2886" priority="2887" operator="equal">
      <formula>$O$100</formula>
    </cfRule>
    <cfRule type="cellIs" dxfId="2885" priority="2888" operator="lessThan">
      <formula>$O$100</formula>
    </cfRule>
  </conditionalFormatting>
  <conditionalFormatting sqref="AN104">
    <cfRule type="containsText" dxfId="2884" priority="2881" operator="containsText" text="Score">
      <formula>NOT(ISERROR(SEARCH("Score",AN104)))</formula>
    </cfRule>
    <cfRule type="cellIs" dxfId="2883" priority="2882" operator="greaterThan">
      <formula>$O$104</formula>
    </cfRule>
    <cfRule type="cellIs" dxfId="2882" priority="2883" operator="equal">
      <formula>$O$104</formula>
    </cfRule>
    <cfRule type="cellIs" dxfId="2881" priority="2884" operator="lessThan">
      <formula>$O$104</formula>
    </cfRule>
  </conditionalFormatting>
  <conditionalFormatting sqref="AO104">
    <cfRule type="containsText" dxfId="2880" priority="2877" operator="containsText" text="Score">
      <formula>NOT(ISERROR(SEARCH("Score",AO104)))</formula>
    </cfRule>
    <cfRule type="cellIs" dxfId="2879" priority="2878" operator="greaterThan">
      <formula>$O$104</formula>
    </cfRule>
    <cfRule type="cellIs" dxfId="2878" priority="2879" operator="equal">
      <formula>$O$104</formula>
    </cfRule>
    <cfRule type="cellIs" dxfId="2877" priority="2880" operator="lessThan">
      <formula>$O$104</formula>
    </cfRule>
  </conditionalFormatting>
  <conditionalFormatting sqref="AP104">
    <cfRule type="containsText" dxfId="2876" priority="2873" operator="containsText" text="Score">
      <formula>NOT(ISERROR(SEARCH("Score",AP104)))</formula>
    </cfRule>
    <cfRule type="cellIs" dxfId="2875" priority="2874" operator="greaterThan">
      <formula>$O$104</formula>
    </cfRule>
    <cfRule type="cellIs" dxfId="2874" priority="2875" operator="equal">
      <formula>$O$104</formula>
    </cfRule>
    <cfRule type="cellIs" dxfId="2873" priority="2876" operator="lessThan">
      <formula>$O$104</formula>
    </cfRule>
  </conditionalFormatting>
  <conditionalFormatting sqref="AQ104">
    <cfRule type="containsText" dxfId="2872" priority="2869" operator="containsText" text="Score">
      <formula>NOT(ISERROR(SEARCH("Score",AQ104)))</formula>
    </cfRule>
    <cfRule type="cellIs" dxfId="2871" priority="2870" operator="greaterThan">
      <formula>$O$104</formula>
    </cfRule>
    <cfRule type="cellIs" dxfId="2870" priority="2871" operator="equal">
      <formula>$O$104</formula>
    </cfRule>
    <cfRule type="cellIs" dxfId="2869" priority="2872" operator="lessThan">
      <formula>$O$104</formula>
    </cfRule>
  </conditionalFormatting>
  <conditionalFormatting sqref="AR104">
    <cfRule type="containsText" dxfId="2868" priority="2865" operator="containsText" text="Score">
      <formula>NOT(ISERROR(SEARCH("Score",AR104)))</formula>
    </cfRule>
    <cfRule type="cellIs" dxfId="2867" priority="2866" operator="greaterThan">
      <formula>$O$104</formula>
    </cfRule>
    <cfRule type="cellIs" dxfId="2866" priority="2867" operator="equal">
      <formula>$O$104</formula>
    </cfRule>
    <cfRule type="cellIs" dxfId="2865" priority="2868" operator="lessThan">
      <formula>$O$104</formula>
    </cfRule>
  </conditionalFormatting>
  <conditionalFormatting sqref="AS104">
    <cfRule type="containsText" dxfId="2864" priority="2861" operator="containsText" text="Score">
      <formula>NOT(ISERROR(SEARCH("Score",AS104)))</formula>
    </cfRule>
    <cfRule type="cellIs" dxfId="2863" priority="2862" operator="greaterThan">
      <formula>$O$104</formula>
    </cfRule>
    <cfRule type="cellIs" dxfId="2862" priority="2863" operator="equal">
      <formula>$O$104</formula>
    </cfRule>
    <cfRule type="cellIs" dxfId="2861" priority="2864" operator="lessThan">
      <formula>$O$104</formula>
    </cfRule>
  </conditionalFormatting>
  <conditionalFormatting sqref="AT104">
    <cfRule type="containsText" dxfId="2860" priority="2857" operator="containsText" text="Score">
      <formula>NOT(ISERROR(SEARCH("Score",AT104)))</formula>
    </cfRule>
    <cfRule type="cellIs" dxfId="2859" priority="2858" operator="greaterThan">
      <formula>$O$104</formula>
    </cfRule>
    <cfRule type="cellIs" dxfId="2858" priority="2859" operator="equal">
      <formula>$O$104</formula>
    </cfRule>
    <cfRule type="cellIs" dxfId="2857" priority="2860" operator="lessThan">
      <formula>$O$104</formula>
    </cfRule>
  </conditionalFormatting>
  <conditionalFormatting sqref="AU104">
    <cfRule type="containsText" dxfId="2856" priority="2853" operator="containsText" text="Score">
      <formula>NOT(ISERROR(SEARCH("Score",AU104)))</formula>
    </cfRule>
    <cfRule type="cellIs" dxfId="2855" priority="2854" operator="greaterThan">
      <formula>$O$104</formula>
    </cfRule>
    <cfRule type="cellIs" dxfId="2854" priority="2855" operator="equal">
      <formula>$O$104</formula>
    </cfRule>
    <cfRule type="cellIs" dxfId="2853" priority="2856" operator="lessThan">
      <formula>$O$104</formula>
    </cfRule>
  </conditionalFormatting>
  <conditionalFormatting sqref="AV104">
    <cfRule type="containsText" dxfId="2852" priority="2849" operator="containsText" text="Score">
      <formula>NOT(ISERROR(SEARCH("Score",AV104)))</formula>
    </cfRule>
    <cfRule type="cellIs" dxfId="2851" priority="2850" operator="greaterThan">
      <formula>$O$104</formula>
    </cfRule>
    <cfRule type="cellIs" dxfId="2850" priority="2851" operator="equal">
      <formula>$O$104</formula>
    </cfRule>
    <cfRule type="cellIs" dxfId="2849" priority="2852" operator="lessThan">
      <formula>$O$104</formula>
    </cfRule>
  </conditionalFormatting>
  <conditionalFormatting sqref="AW104">
    <cfRule type="containsText" dxfId="2848" priority="2845" operator="containsText" text="Score">
      <formula>NOT(ISERROR(SEARCH("Score",AW104)))</formula>
    </cfRule>
    <cfRule type="cellIs" dxfId="2847" priority="2846" operator="greaterThan">
      <formula>$O$104</formula>
    </cfRule>
    <cfRule type="cellIs" dxfId="2846" priority="2847" operator="equal">
      <formula>$O$104</formula>
    </cfRule>
    <cfRule type="cellIs" dxfId="2845" priority="2848" operator="lessThan">
      <formula>$O$104</formula>
    </cfRule>
  </conditionalFormatting>
  <conditionalFormatting sqref="AX104">
    <cfRule type="containsText" dxfId="2844" priority="2841" operator="containsText" text="Score">
      <formula>NOT(ISERROR(SEARCH("Score",AX104)))</formula>
    </cfRule>
    <cfRule type="cellIs" dxfId="2843" priority="2842" operator="greaterThan">
      <formula>$O$104</formula>
    </cfRule>
    <cfRule type="cellIs" dxfId="2842" priority="2843" operator="equal">
      <formula>$O$104</formula>
    </cfRule>
    <cfRule type="cellIs" dxfId="2841" priority="2844" operator="lessThan">
      <formula>$O$104</formula>
    </cfRule>
  </conditionalFormatting>
  <conditionalFormatting sqref="AY104">
    <cfRule type="containsText" dxfId="2840" priority="2837" operator="containsText" text="Score">
      <formula>NOT(ISERROR(SEARCH("Score",AY104)))</formula>
    </cfRule>
    <cfRule type="cellIs" dxfId="2839" priority="2838" operator="greaterThan">
      <formula>$O$104</formula>
    </cfRule>
    <cfRule type="cellIs" dxfId="2838" priority="2839" operator="equal">
      <formula>$O$104</formula>
    </cfRule>
    <cfRule type="cellIs" dxfId="2837" priority="2840" operator="lessThan">
      <formula>$O$104</formula>
    </cfRule>
  </conditionalFormatting>
  <conditionalFormatting sqref="AZ104">
    <cfRule type="containsText" dxfId="2836" priority="2833" operator="containsText" text="Score">
      <formula>NOT(ISERROR(SEARCH("Score",AZ104)))</formula>
    </cfRule>
    <cfRule type="cellIs" dxfId="2835" priority="2834" operator="greaterThan">
      <formula>$O$104</formula>
    </cfRule>
    <cfRule type="cellIs" dxfId="2834" priority="2835" operator="equal">
      <formula>$O$104</formula>
    </cfRule>
    <cfRule type="cellIs" dxfId="2833" priority="2836" operator="lessThan">
      <formula>$O$104</formula>
    </cfRule>
  </conditionalFormatting>
  <conditionalFormatting sqref="BA104">
    <cfRule type="containsText" dxfId="2832" priority="2829" operator="containsText" text="Score">
      <formula>NOT(ISERROR(SEARCH("Score",BA104)))</formula>
    </cfRule>
    <cfRule type="cellIs" dxfId="2831" priority="2830" operator="greaterThan">
      <formula>$O$104</formula>
    </cfRule>
    <cfRule type="cellIs" dxfId="2830" priority="2831" operator="equal">
      <formula>$O$104</formula>
    </cfRule>
    <cfRule type="cellIs" dxfId="2829" priority="2832" operator="lessThan">
      <formula>$O$104</formula>
    </cfRule>
  </conditionalFormatting>
  <conditionalFormatting sqref="BB104">
    <cfRule type="containsText" dxfId="2828" priority="2825" operator="containsText" text="Score">
      <formula>NOT(ISERROR(SEARCH("Score",BB104)))</formula>
    </cfRule>
    <cfRule type="cellIs" dxfId="2827" priority="2826" operator="greaterThan">
      <formula>$O$104</formula>
    </cfRule>
    <cfRule type="cellIs" dxfId="2826" priority="2827" operator="equal">
      <formula>$O$104</formula>
    </cfRule>
    <cfRule type="cellIs" dxfId="2825" priority="2828" operator="lessThan">
      <formula>$O$104</formula>
    </cfRule>
  </conditionalFormatting>
  <conditionalFormatting sqref="BC104">
    <cfRule type="containsText" dxfId="2824" priority="2821" operator="containsText" text="Score">
      <formula>NOT(ISERROR(SEARCH("Score",BC104)))</formula>
    </cfRule>
    <cfRule type="cellIs" dxfId="2823" priority="2822" operator="greaterThan">
      <formula>$O$104</formula>
    </cfRule>
    <cfRule type="cellIs" dxfId="2822" priority="2823" operator="equal">
      <formula>$O$104</formula>
    </cfRule>
    <cfRule type="cellIs" dxfId="2821" priority="2824" operator="lessThan">
      <formula>$O$104</formula>
    </cfRule>
  </conditionalFormatting>
  <conditionalFormatting sqref="BD104">
    <cfRule type="containsText" dxfId="2820" priority="2817" operator="containsText" text="Score">
      <formula>NOT(ISERROR(SEARCH("Score",BD104)))</formula>
    </cfRule>
    <cfRule type="cellIs" dxfId="2819" priority="2818" operator="greaterThan">
      <formula>$O$104</formula>
    </cfRule>
    <cfRule type="cellIs" dxfId="2818" priority="2819" operator="equal">
      <formula>$O$104</formula>
    </cfRule>
    <cfRule type="cellIs" dxfId="2817" priority="2820" operator="lessThan">
      <formula>$O$104</formula>
    </cfRule>
  </conditionalFormatting>
  <conditionalFormatting sqref="BE104">
    <cfRule type="containsText" dxfId="2816" priority="2813" operator="containsText" text="Score">
      <formula>NOT(ISERROR(SEARCH("Score",BE104)))</formula>
    </cfRule>
    <cfRule type="cellIs" dxfId="2815" priority="2814" operator="greaterThan">
      <formula>$O$104</formula>
    </cfRule>
    <cfRule type="cellIs" dxfId="2814" priority="2815" operator="equal">
      <formula>$O$104</formula>
    </cfRule>
    <cfRule type="cellIs" dxfId="2813" priority="2816" operator="lessThan">
      <formula>$O$104</formula>
    </cfRule>
  </conditionalFormatting>
  <conditionalFormatting sqref="BF104">
    <cfRule type="containsText" dxfId="2812" priority="2809" operator="containsText" text="Score">
      <formula>NOT(ISERROR(SEARCH("Score",BF104)))</formula>
    </cfRule>
    <cfRule type="cellIs" dxfId="2811" priority="2810" operator="greaterThan">
      <formula>$O$104</formula>
    </cfRule>
    <cfRule type="cellIs" dxfId="2810" priority="2811" operator="equal">
      <formula>$O$104</formula>
    </cfRule>
    <cfRule type="cellIs" dxfId="2809" priority="2812" operator="lessThan">
      <formula>$O$104</formula>
    </cfRule>
  </conditionalFormatting>
  <conditionalFormatting sqref="BG104">
    <cfRule type="containsText" dxfId="2808" priority="2805" operator="containsText" text="Score">
      <formula>NOT(ISERROR(SEARCH("Score",BG104)))</formula>
    </cfRule>
    <cfRule type="cellIs" dxfId="2807" priority="2806" operator="greaterThan">
      <formula>$O$104</formula>
    </cfRule>
    <cfRule type="cellIs" dxfId="2806" priority="2807" operator="equal">
      <formula>$O$104</formula>
    </cfRule>
    <cfRule type="cellIs" dxfId="2805" priority="2808" operator="lessThan">
      <formula>$O$104</formula>
    </cfRule>
  </conditionalFormatting>
  <conditionalFormatting sqref="BH104">
    <cfRule type="containsText" dxfId="2804" priority="2801" operator="containsText" text="Score">
      <formula>NOT(ISERROR(SEARCH("Score",BH104)))</formula>
    </cfRule>
    <cfRule type="cellIs" dxfId="2803" priority="2802" operator="greaterThan">
      <formula>$O$104</formula>
    </cfRule>
    <cfRule type="cellIs" dxfId="2802" priority="2803" operator="equal">
      <formula>$O$104</formula>
    </cfRule>
    <cfRule type="cellIs" dxfId="2801" priority="2804" operator="lessThan">
      <formula>$O$104</formula>
    </cfRule>
  </conditionalFormatting>
  <conditionalFormatting sqref="BI104">
    <cfRule type="containsText" dxfId="2800" priority="2797" operator="containsText" text="Score">
      <formula>NOT(ISERROR(SEARCH("Score",BI104)))</formula>
    </cfRule>
    <cfRule type="cellIs" dxfId="2799" priority="2798" operator="greaterThan">
      <formula>$O$104</formula>
    </cfRule>
    <cfRule type="cellIs" dxfId="2798" priority="2799" operator="equal">
      <formula>$O$104</formula>
    </cfRule>
    <cfRule type="cellIs" dxfId="2797" priority="2800" operator="lessThan">
      <formula>$O$104</formula>
    </cfRule>
  </conditionalFormatting>
  <conditionalFormatting sqref="BJ104">
    <cfRule type="containsText" dxfId="2796" priority="2793" operator="containsText" text="Score">
      <formula>NOT(ISERROR(SEARCH("Score",BJ104)))</formula>
    </cfRule>
    <cfRule type="cellIs" dxfId="2795" priority="2794" operator="greaterThan">
      <formula>$O$104</formula>
    </cfRule>
    <cfRule type="cellIs" dxfId="2794" priority="2795" operator="equal">
      <formula>$O$104</formula>
    </cfRule>
    <cfRule type="cellIs" dxfId="2793" priority="2796" operator="lessThan">
      <formula>$O$104</formula>
    </cfRule>
  </conditionalFormatting>
  <conditionalFormatting sqref="BK104">
    <cfRule type="containsText" dxfId="2792" priority="2789" operator="containsText" text="Score">
      <formula>NOT(ISERROR(SEARCH("Score",BK104)))</formula>
    </cfRule>
    <cfRule type="cellIs" dxfId="2791" priority="2790" operator="greaterThan">
      <formula>$O$104</formula>
    </cfRule>
    <cfRule type="cellIs" dxfId="2790" priority="2791" operator="equal">
      <formula>$O$104</formula>
    </cfRule>
    <cfRule type="cellIs" dxfId="2789" priority="2792" operator="lessThan">
      <formula>$O$104</formula>
    </cfRule>
  </conditionalFormatting>
  <conditionalFormatting sqref="BL104">
    <cfRule type="containsText" dxfId="2788" priority="2785" operator="containsText" text="Score">
      <formula>NOT(ISERROR(SEARCH("Score",BL104)))</formula>
    </cfRule>
    <cfRule type="cellIs" dxfId="2787" priority="2786" operator="greaterThan">
      <formula>$O$104</formula>
    </cfRule>
    <cfRule type="cellIs" dxfId="2786" priority="2787" operator="equal">
      <formula>$O$104</formula>
    </cfRule>
    <cfRule type="cellIs" dxfId="2785" priority="2788" operator="lessThan">
      <formula>$O$104</formula>
    </cfRule>
  </conditionalFormatting>
  <conditionalFormatting sqref="BM104">
    <cfRule type="containsText" dxfId="2784" priority="2781" operator="containsText" text="Score">
      <formula>NOT(ISERROR(SEARCH("Score",BM104)))</formula>
    </cfRule>
    <cfRule type="cellIs" dxfId="2783" priority="2782" operator="greaterThan">
      <formula>$O$104</formula>
    </cfRule>
    <cfRule type="cellIs" dxfId="2782" priority="2783" operator="equal">
      <formula>$O$104</formula>
    </cfRule>
    <cfRule type="cellIs" dxfId="2781" priority="2784" operator="lessThan">
      <formula>$O$104</formula>
    </cfRule>
  </conditionalFormatting>
  <conditionalFormatting sqref="BN104">
    <cfRule type="containsText" dxfId="2780" priority="2777" operator="containsText" text="Score">
      <formula>NOT(ISERROR(SEARCH("Score",BN104)))</formula>
    </cfRule>
    <cfRule type="cellIs" dxfId="2779" priority="2778" operator="greaterThan">
      <formula>$O$104</formula>
    </cfRule>
    <cfRule type="cellIs" dxfId="2778" priority="2779" operator="equal">
      <formula>$O$104</formula>
    </cfRule>
    <cfRule type="cellIs" dxfId="2777" priority="2780" operator="lessThan">
      <formula>$O$104</formula>
    </cfRule>
  </conditionalFormatting>
  <conditionalFormatting sqref="BO104">
    <cfRule type="containsText" dxfId="2776" priority="2773" operator="containsText" text="Score">
      <formula>NOT(ISERROR(SEARCH("Score",BO104)))</formula>
    </cfRule>
    <cfRule type="cellIs" dxfId="2775" priority="2774" operator="greaterThan">
      <formula>$O$104</formula>
    </cfRule>
    <cfRule type="cellIs" dxfId="2774" priority="2775" operator="equal">
      <formula>$O$104</formula>
    </cfRule>
    <cfRule type="cellIs" dxfId="2773" priority="2776" operator="lessThan">
      <formula>$O$104</formula>
    </cfRule>
  </conditionalFormatting>
  <conditionalFormatting sqref="BP104">
    <cfRule type="containsText" dxfId="2772" priority="2769" operator="containsText" text="Score">
      <formula>NOT(ISERROR(SEARCH("Score",BP104)))</formula>
    </cfRule>
    <cfRule type="cellIs" dxfId="2771" priority="2770" operator="greaterThan">
      <formula>$O$104</formula>
    </cfRule>
    <cfRule type="cellIs" dxfId="2770" priority="2771" operator="equal">
      <formula>$O$104</formula>
    </cfRule>
    <cfRule type="cellIs" dxfId="2769" priority="2772" operator="lessThan">
      <formula>$O$104</formula>
    </cfRule>
  </conditionalFormatting>
  <conditionalFormatting sqref="BQ104">
    <cfRule type="containsText" dxfId="2768" priority="2765" operator="containsText" text="Score">
      <formula>NOT(ISERROR(SEARCH("Score",BQ104)))</formula>
    </cfRule>
    <cfRule type="cellIs" dxfId="2767" priority="2766" operator="greaterThan">
      <formula>$O$104</formula>
    </cfRule>
    <cfRule type="cellIs" dxfId="2766" priority="2767" operator="equal">
      <formula>$O$104</formula>
    </cfRule>
    <cfRule type="cellIs" dxfId="2765" priority="2768" operator="lessThan">
      <formula>$O$104</formula>
    </cfRule>
  </conditionalFormatting>
  <conditionalFormatting sqref="AN108">
    <cfRule type="containsText" dxfId="2764" priority="2761" operator="containsText" text="Score">
      <formula>NOT(ISERROR(SEARCH("Score",AN108)))</formula>
    </cfRule>
    <cfRule type="cellIs" dxfId="2763" priority="2762" operator="greaterThan">
      <formula>$O$108</formula>
    </cfRule>
    <cfRule type="cellIs" dxfId="2762" priority="2763" operator="equal">
      <formula>$O$108</formula>
    </cfRule>
    <cfRule type="cellIs" dxfId="2761" priority="2764" operator="lessThan">
      <formula>$O$108</formula>
    </cfRule>
  </conditionalFormatting>
  <conditionalFormatting sqref="AO108">
    <cfRule type="containsText" dxfId="2760" priority="2757" operator="containsText" text="Score">
      <formula>NOT(ISERROR(SEARCH("Score",AO108)))</formula>
    </cfRule>
    <cfRule type="cellIs" dxfId="2759" priority="2758" operator="greaterThan">
      <formula>$O$108</formula>
    </cfRule>
    <cfRule type="cellIs" dxfId="2758" priority="2759" operator="equal">
      <formula>$O$108</formula>
    </cfRule>
    <cfRule type="cellIs" dxfId="2757" priority="2760" operator="lessThan">
      <formula>$O$108</formula>
    </cfRule>
  </conditionalFormatting>
  <conditionalFormatting sqref="AP108">
    <cfRule type="containsText" dxfId="2756" priority="2753" operator="containsText" text="Score">
      <formula>NOT(ISERROR(SEARCH("Score",AP108)))</formula>
    </cfRule>
    <cfRule type="cellIs" dxfId="2755" priority="2754" operator="greaterThan">
      <formula>$O$108</formula>
    </cfRule>
    <cfRule type="cellIs" dxfId="2754" priority="2755" operator="equal">
      <formula>$O$108</formula>
    </cfRule>
    <cfRule type="cellIs" dxfId="2753" priority="2756" operator="lessThan">
      <formula>$O$108</formula>
    </cfRule>
  </conditionalFormatting>
  <conditionalFormatting sqref="AQ108">
    <cfRule type="containsText" dxfId="2752" priority="2749" operator="containsText" text="Score">
      <formula>NOT(ISERROR(SEARCH("Score",AQ108)))</formula>
    </cfRule>
    <cfRule type="cellIs" dxfId="2751" priority="2750" operator="greaterThan">
      <formula>$O$108</formula>
    </cfRule>
    <cfRule type="cellIs" dxfId="2750" priority="2751" operator="equal">
      <formula>$O$108</formula>
    </cfRule>
    <cfRule type="cellIs" dxfId="2749" priority="2752" operator="lessThan">
      <formula>$O$108</formula>
    </cfRule>
  </conditionalFormatting>
  <conditionalFormatting sqref="AR108">
    <cfRule type="containsText" dxfId="2748" priority="2745" operator="containsText" text="Score">
      <formula>NOT(ISERROR(SEARCH("Score",AR108)))</formula>
    </cfRule>
    <cfRule type="cellIs" dxfId="2747" priority="2746" operator="greaterThan">
      <formula>$O$108</formula>
    </cfRule>
    <cfRule type="cellIs" dxfId="2746" priority="2747" operator="equal">
      <formula>$O$108</formula>
    </cfRule>
    <cfRule type="cellIs" dxfId="2745" priority="2748" operator="lessThan">
      <formula>$O$108</formula>
    </cfRule>
  </conditionalFormatting>
  <conditionalFormatting sqref="AS108">
    <cfRule type="containsText" dxfId="2744" priority="2741" operator="containsText" text="Score">
      <formula>NOT(ISERROR(SEARCH("Score",AS108)))</formula>
    </cfRule>
    <cfRule type="cellIs" dxfId="2743" priority="2742" operator="greaterThan">
      <formula>$O$108</formula>
    </cfRule>
    <cfRule type="cellIs" dxfId="2742" priority="2743" operator="equal">
      <formula>$O$108</formula>
    </cfRule>
    <cfRule type="cellIs" dxfId="2741" priority="2744" operator="lessThan">
      <formula>$O$108</formula>
    </cfRule>
  </conditionalFormatting>
  <conditionalFormatting sqref="AT108">
    <cfRule type="containsText" dxfId="2740" priority="2737" operator="containsText" text="Score">
      <formula>NOT(ISERROR(SEARCH("Score",AT108)))</formula>
    </cfRule>
    <cfRule type="cellIs" dxfId="2739" priority="2738" operator="greaterThan">
      <formula>$O$108</formula>
    </cfRule>
    <cfRule type="cellIs" dxfId="2738" priority="2739" operator="equal">
      <formula>$O$108</formula>
    </cfRule>
    <cfRule type="cellIs" dxfId="2737" priority="2740" operator="lessThan">
      <formula>$O$108</formula>
    </cfRule>
  </conditionalFormatting>
  <conditionalFormatting sqref="AU108">
    <cfRule type="containsText" dxfId="2736" priority="2733" operator="containsText" text="Score">
      <formula>NOT(ISERROR(SEARCH("Score",AU108)))</formula>
    </cfRule>
    <cfRule type="cellIs" dxfId="2735" priority="2734" operator="greaterThan">
      <formula>$O$108</formula>
    </cfRule>
    <cfRule type="cellIs" dxfId="2734" priority="2735" operator="equal">
      <formula>$O$108</formula>
    </cfRule>
    <cfRule type="cellIs" dxfId="2733" priority="2736" operator="lessThan">
      <formula>$O$108</formula>
    </cfRule>
  </conditionalFormatting>
  <conditionalFormatting sqref="AV108">
    <cfRule type="containsText" dxfId="2732" priority="2729" operator="containsText" text="Score">
      <formula>NOT(ISERROR(SEARCH("Score",AV108)))</formula>
    </cfRule>
    <cfRule type="cellIs" dxfId="2731" priority="2730" operator="greaterThan">
      <formula>$O$108</formula>
    </cfRule>
    <cfRule type="cellIs" dxfId="2730" priority="2731" operator="equal">
      <formula>$O$108</formula>
    </cfRule>
    <cfRule type="cellIs" dxfId="2729" priority="2732" operator="lessThan">
      <formula>$O$108</formula>
    </cfRule>
  </conditionalFormatting>
  <conditionalFormatting sqref="AW108">
    <cfRule type="containsText" dxfId="2728" priority="2725" operator="containsText" text="Score">
      <formula>NOT(ISERROR(SEARCH("Score",AW108)))</formula>
    </cfRule>
    <cfRule type="cellIs" dxfId="2727" priority="2726" operator="greaterThan">
      <formula>$O$108</formula>
    </cfRule>
    <cfRule type="cellIs" dxfId="2726" priority="2727" operator="equal">
      <formula>$O$108</formula>
    </cfRule>
    <cfRule type="cellIs" dxfId="2725" priority="2728" operator="lessThan">
      <formula>$O$108</formula>
    </cfRule>
  </conditionalFormatting>
  <conditionalFormatting sqref="AX108">
    <cfRule type="containsText" dxfId="2724" priority="2721" operator="containsText" text="Score">
      <formula>NOT(ISERROR(SEARCH("Score",AX108)))</formula>
    </cfRule>
    <cfRule type="cellIs" dxfId="2723" priority="2722" operator="greaterThan">
      <formula>$O$108</formula>
    </cfRule>
    <cfRule type="cellIs" dxfId="2722" priority="2723" operator="equal">
      <formula>$O$108</formula>
    </cfRule>
    <cfRule type="cellIs" dxfId="2721" priority="2724" operator="lessThan">
      <formula>$O$108</formula>
    </cfRule>
  </conditionalFormatting>
  <conditionalFormatting sqref="AY108">
    <cfRule type="containsText" dxfId="2720" priority="2717" operator="containsText" text="Score">
      <formula>NOT(ISERROR(SEARCH("Score",AY108)))</formula>
    </cfRule>
    <cfRule type="cellIs" dxfId="2719" priority="2718" operator="greaterThan">
      <formula>$O$108</formula>
    </cfRule>
    <cfRule type="cellIs" dxfId="2718" priority="2719" operator="equal">
      <formula>$O$108</formula>
    </cfRule>
    <cfRule type="cellIs" dxfId="2717" priority="2720" operator="lessThan">
      <formula>$O$108</formula>
    </cfRule>
  </conditionalFormatting>
  <conditionalFormatting sqref="AZ108">
    <cfRule type="containsText" dxfId="2716" priority="2713" operator="containsText" text="Score">
      <formula>NOT(ISERROR(SEARCH("Score",AZ108)))</formula>
    </cfRule>
    <cfRule type="cellIs" dxfId="2715" priority="2714" operator="greaterThan">
      <formula>$O$108</formula>
    </cfRule>
    <cfRule type="cellIs" dxfId="2714" priority="2715" operator="equal">
      <formula>$O$108</formula>
    </cfRule>
    <cfRule type="cellIs" dxfId="2713" priority="2716" operator="lessThan">
      <formula>$O$108</formula>
    </cfRule>
  </conditionalFormatting>
  <conditionalFormatting sqref="BA108">
    <cfRule type="containsText" dxfId="2712" priority="2709" operator="containsText" text="Score">
      <formula>NOT(ISERROR(SEARCH("Score",BA108)))</formula>
    </cfRule>
    <cfRule type="cellIs" dxfId="2711" priority="2710" operator="greaterThan">
      <formula>$O$108</formula>
    </cfRule>
    <cfRule type="cellIs" dxfId="2710" priority="2711" operator="equal">
      <formula>$O$108</formula>
    </cfRule>
    <cfRule type="cellIs" dxfId="2709" priority="2712" operator="lessThan">
      <formula>$O$108</formula>
    </cfRule>
  </conditionalFormatting>
  <conditionalFormatting sqref="BB108">
    <cfRule type="containsText" dxfId="2708" priority="2705" operator="containsText" text="Score">
      <formula>NOT(ISERROR(SEARCH("Score",BB108)))</formula>
    </cfRule>
    <cfRule type="cellIs" dxfId="2707" priority="2706" operator="greaterThan">
      <formula>$O$108</formula>
    </cfRule>
    <cfRule type="cellIs" dxfId="2706" priority="2707" operator="equal">
      <formula>$O$108</formula>
    </cfRule>
    <cfRule type="cellIs" dxfId="2705" priority="2708" operator="lessThan">
      <formula>$O$108</formula>
    </cfRule>
  </conditionalFormatting>
  <conditionalFormatting sqref="BC108">
    <cfRule type="containsText" dxfId="2704" priority="2701" operator="containsText" text="Score">
      <formula>NOT(ISERROR(SEARCH("Score",BC108)))</formula>
    </cfRule>
    <cfRule type="cellIs" dxfId="2703" priority="2702" operator="greaterThan">
      <formula>$O$108</formula>
    </cfRule>
    <cfRule type="cellIs" dxfId="2702" priority="2703" operator="equal">
      <formula>$O$108</formula>
    </cfRule>
    <cfRule type="cellIs" dxfId="2701" priority="2704" operator="lessThan">
      <formula>$O$108</formula>
    </cfRule>
  </conditionalFormatting>
  <conditionalFormatting sqref="BD108">
    <cfRule type="containsText" dxfId="2700" priority="2697" operator="containsText" text="Score">
      <formula>NOT(ISERROR(SEARCH("Score",BD108)))</formula>
    </cfRule>
    <cfRule type="cellIs" dxfId="2699" priority="2698" operator="greaterThan">
      <formula>$O$108</formula>
    </cfRule>
    <cfRule type="cellIs" dxfId="2698" priority="2699" operator="equal">
      <formula>$O$108</formula>
    </cfRule>
    <cfRule type="cellIs" dxfId="2697" priority="2700" operator="lessThan">
      <formula>$O$108</formula>
    </cfRule>
  </conditionalFormatting>
  <conditionalFormatting sqref="BE108">
    <cfRule type="containsText" dxfId="2696" priority="2693" operator="containsText" text="Score">
      <formula>NOT(ISERROR(SEARCH("Score",BE108)))</formula>
    </cfRule>
    <cfRule type="cellIs" dxfId="2695" priority="2694" operator="greaterThan">
      <formula>$O$108</formula>
    </cfRule>
    <cfRule type="cellIs" dxfId="2694" priority="2695" operator="equal">
      <formula>$O$108</formula>
    </cfRule>
    <cfRule type="cellIs" dxfId="2693" priority="2696" operator="lessThan">
      <formula>$O$108</formula>
    </cfRule>
  </conditionalFormatting>
  <conditionalFormatting sqref="BF108">
    <cfRule type="containsText" dxfId="2692" priority="2689" operator="containsText" text="Score">
      <formula>NOT(ISERROR(SEARCH("Score",BF108)))</formula>
    </cfRule>
    <cfRule type="cellIs" dxfId="2691" priority="2690" operator="greaterThan">
      <formula>$O$108</formula>
    </cfRule>
    <cfRule type="cellIs" dxfId="2690" priority="2691" operator="equal">
      <formula>$O$108</formula>
    </cfRule>
    <cfRule type="cellIs" dxfId="2689" priority="2692" operator="lessThan">
      <formula>$O$108</formula>
    </cfRule>
  </conditionalFormatting>
  <conditionalFormatting sqref="BG108">
    <cfRule type="containsText" dxfId="2688" priority="2685" operator="containsText" text="Score">
      <formula>NOT(ISERROR(SEARCH("Score",BG108)))</formula>
    </cfRule>
    <cfRule type="cellIs" dxfId="2687" priority="2686" operator="greaterThan">
      <formula>$O$108</formula>
    </cfRule>
    <cfRule type="cellIs" dxfId="2686" priority="2687" operator="equal">
      <formula>$O$108</formula>
    </cfRule>
    <cfRule type="cellIs" dxfId="2685" priority="2688" operator="lessThan">
      <formula>$O$108</formula>
    </cfRule>
  </conditionalFormatting>
  <conditionalFormatting sqref="BH108">
    <cfRule type="containsText" dxfId="2684" priority="2681" operator="containsText" text="Score">
      <formula>NOT(ISERROR(SEARCH("Score",BH108)))</formula>
    </cfRule>
    <cfRule type="cellIs" dxfId="2683" priority="2682" operator="greaterThan">
      <formula>$O$108</formula>
    </cfRule>
    <cfRule type="cellIs" dxfId="2682" priority="2683" operator="equal">
      <formula>$O$108</formula>
    </cfRule>
    <cfRule type="cellIs" dxfId="2681" priority="2684" operator="lessThan">
      <formula>$O$108</formula>
    </cfRule>
  </conditionalFormatting>
  <conditionalFormatting sqref="BI108">
    <cfRule type="containsText" dxfId="2680" priority="2677" operator="containsText" text="Score">
      <formula>NOT(ISERROR(SEARCH("Score",BI108)))</formula>
    </cfRule>
    <cfRule type="cellIs" dxfId="2679" priority="2678" operator="greaterThan">
      <formula>$O$108</formula>
    </cfRule>
    <cfRule type="cellIs" dxfId="2678" priority="2679" operator="equal">
      <formula>$O$108</formula>
    </cfRule>
    <cfRule type="cellIs" dxfId="2677" priority="2680" operator="lessThan">
      <formula>$O$108</formula>
    </cfRule>
  </conditionalFormatting>
  <conditionalFormatting sqref="BJ108">
    <cfRule type="containsText" dxfId="2676" priority="2673" operator="containsText" text="Score">
      <formula>NOT(ISERROR(SEARCH("Score",BJ108)))</formula>
    </cfRule>
    <cfRule type="cellIs" dxfId="2675" priority="2674" operator="greaterThan">
      <formula>$O$108</formula>
    </cfRule>
    <cfRule type="cellIs" dxfId="2674" priority="2675" operator="equal">
      <formula>$O$108</formula>
    </cfRule>
    <cfRule type="cellIs" dxfId="2673" priority="2676" operator="lessThan">
      <formula>$O$108</formula>
    </cfRule>
  </conditionalFormatting>
  <conditionalFormatting sqref="BK108">
    <cfRule type="containsText" dxfId="2672" priority="2669" operator="containsText" text="Score">
      <formula>NOT(ISERROR(SEARCH("Score",BK108)))</formula>
    </cfRule>
    <cfRule type="cellIs" dxfId="2671" priority="2670" operator="greaterThan">
      <formula>$O$108</formula>
    </cfRule>
    <cfRule type="cellIs" dxfId="2670" priority="2671" operator="equal">
      <formula>$O$108</formula>
    </cfRule>
    <cfRule type="cellIs" dxfId="2669" priority="2672" operator="lessThan">
      <formula>$O$108</formula>
    </cfRule>
  </conditionalFormatting>
  <conditionalFormatting sqref="BL108">
    <cfRule type="containsText" dxfId="2668" priority="2665" operator="containsText" text="Score">
      <formula>NOT(ISERROR(SEARCH("Score",BL108)))</formula>
    </cfRule>
    <cfRule type="cellIs" dxfId="2667" priority="2666" operator="greaterThan">
      <formula>$O$108</formula>
    </cfRule>
    <cfRule type="cellIs" dxfId="2666" priority="2667" operator="equal">
      <formula>$O$108</formula>
    </cfRule>
    <cfRule type="cellIs" dxfId="2665" priority="2668" operator="lessThan">
      <formula>$O$108</formula>
    </cfRule>
  </conditionalFormatting>
  <conditionalFormatting sqref="BM108">
    <cfRule type="containsText" dxfId="2664" priority="2661" operator="containsText" text="Score">
      <formula>NOT(ISERROR(SEARCH("Score",BM108)))</formula>
    </cfRule>
    <cfRule type="cellIs" dxfId="2663" priority="2662" operator="greaterThan">
      <formula>$O$108</formula>
    </cfRule>
    <cfRule type="cellIs" dxfId="2662" priority="2663" operator="equal">
      <formula>$O$108</formula>
    </cfRule>
    <cfRule type="cellIs" dxfId="2661" priority="2664" operator="lessThan">
      <formula>$O$108</formula>
    </cfRule>
  </conditionalFormatting>
  <conditionalFormatting sqref="BN108">
    <cfRule type="containsText" dxfId="2660" priority="2657" operator="containsText" text="Score">
      <formula>NOT(ISERROR(SEARCH("Score",BN108)))</formula>
    </cfRule>
    <cfRule type="cellIs" dxfId="2659" priority="2658" operator="greaterThan">
      <formula>$O$108</formula>
    </cfRule>
    <cfRule type="cellIs" dxfId="2658" priority="2659" operator="equal">
      <formula>$O$108</formula>
    </cfRule>
    <cfRule type="cellIs" dxfId="2657" priority="2660" operator="lessThan">
      <formula>$O$108</formula>
    </cfRule>
  </conditionalFormatting>
  <conditionalFormatting sqref="BO108">
    <cfRule type="containsText" dxfId="2656" priority="2653" operator="containsText" text="Score">
      <formula>NOT(ISERROR(SEARCH("Score",BO108)))</formula>
    </cfRule>
    <cfRule type="cellIs" dxfId="2655" priority="2654" operator="greaterThan">
      <formula>$O$108</formula>
    </cfRule>
    <cfRule type="cellIs" dxfId="2654" priority="2655" operator="equal">
      <formula>$O$108</formula>
    </cfRule>
    <cfRule type="cellIs" dxfId="2653" priority="2656" operator="lessThan">
      <formula>$O$108</formula>
    </cfRule>
  </conditionalFormatting>
  <conditionalFormatting sqref="BP108">
    <cfRule type="containsText" dxfId="2652" priority="2649" operator="containsText" text="Score">
      <formula>NOT(ISERROR(SEARCH("Score",BP108)))</formula>
    </cfRule>
    <cfRule type="cellIs" dxfId="2651" priority="2650" operator="greaterThan">
      <formula>$O$108</formula>
    </cfRule>
    <cfRule type="cellIs" dxfId="2650" priority="2651" operator="equal">
      <formula>$O$108</formula>
    </cfRule>
    <cfRule type="cellIs" dxfId="2649" priority="2652" operator="lessThan">
      <formula>$O$108</formula>
    </cfRule>
  </conditionalFormatting>
  <conditionalFormatting sqref="BQ108">
    <cfRule type="containsText" dxfId="2648" priority="2645" operator="containsText" text="Score">
      <formula>NOT(ISERROR(SEARCH("Score",BQ108)))</formula>
    </cfRule>
    <cfRule type="cellIs" dxfId="2647" priority="2646" operator="greaterThan">
      <formula>$O$108</formula>
    </cfRule>
    <cfRule type="cellIs" dxfId="2646" priority="2647" operator="equal">
      <formula>$O$108</formula>
    </cfRule>
    <cfRule type="cellIs" dxfId="2645" priority="2648" operator="lessThan">
      <formula>$O$108</formula>
    </cfRule>
  </conditionalFormatting>
  <conditionalFormatting sqref="AN112">
    <cfRule type="containsText" dxfId="2644" priority="2641" operator="containsText" text="Score">
      <formula>NOT(ISERROR(SEARCH("Score",AN112)))</formula>
    </cfRule>
    <cfRule type="cellIs" dxfId="2643" priority="2642" operator="greaterThan">
      <formula>$O$112</formula>
    </cfRule>
    <cfRule type="cellIs" dxfId="2642" priority="2643" operator="equal">
      <formula>$O$112</formula>
    </cfRule>
    <cfRule type="cellIs" dxfId="2641" priority="2644" operator="lessThan">
      <formula>$O$112</formula>
    </cfRule>
  </conditionalFormatting>
  <conditionalFormatting sqref="AO112">
    <cfRule type="containsText" dxfId="2640" priority="2637" operator="containsText" text="Score">
      <formula>NOT(ISERROR(SEARCH("Score",AO112)))</formula>
    </cfRule>
    <cfRule type="cellIs" dxfId="2639" priority="2638" operator="greaterThan">
      <formula>$O$112</formula>
    </cfRule>
    <cfRule type="cellIs" dxfId="2638" priority="2639" operator="equal">
      <formula>$O$112</formula>
    </cfRule>
    <cfRule type="cellIs" dxfId="2637" priority="2640" operator="lessThan">
      <formula>$O$112</formula>
    </cfRule>
  </conditionalFormatting>
  <conditionalFormatting sqref="AP112">
    <cfRule type="containsText" dxfId="2636" priority="2633" operator="containsText" text="Score">
      <formula>NOT(ISERROR(SEARCH("Score",AP112)))</formula>
    </cfRule>
    <cfRule type="cellIs" dxfId="2635" priority="2634" operator="greaterThan">
      <formula>$O$112</formula>
    </cfRule>
    <cfRule type="cellIs" dxfId="2634" priority="2635" operator="equal">
      <formula>$O$112</formula>
    </cfRule>
    <cfRule type="cellIs" dxfId="2633" priority="2636" operator="lessThan">
      <formula>$O$112</formula>
    </cfRule>
  </conditionalFormatting>
  <conditionalFormatting sqref="AQ112">
    <cfRule type="containsText" dxfId="2632" priority="2629" operator="containsText" text="Score">
      <formula>NOT(ISERROR(SEARCH("Score",AQ112)))</formula>
    </cfRule>
    <cfRule type="cellIs" dxfId="2631" priority="2630" operator="greaterThan">
      <formula>$O$112</formula>
    </cfRule>
    <cfRule type="cellIs" dxfId="2630" priority="2631" operator="equal">
      <formula>$O$112</formula>
    </cfRule>
    <cfRule type="cellIs" dxfId="2629" priority="2632" operator="lessThan">
      <formula>$O$112</formula>
    </cfRule>
  </conditionalFormatting>
  <conditionalFormatting sqref="AR112">
    <cfRule type="containsText" dxfId="2628" priority="2625" operator="containsText" text="Score">
      <formula>NOT(ISERROR(SEARCH("Score",AR112)))</formula>
    </cfRule>
    <cfRule type="cellIs" dxfId="2627" priority="2626" operator="greaterThan">
      <formula>$O$112</formula>
    </cfRule>
    <cfRule type="cellIs" dxfId="2626" priority="2627" operator="equal">
      <formula>$O$112</formula>
    </cfRule>
    <cfRule type="cellIs" dxfId="2625" priority="2628" operator="lessThan">
      <formula>$O$112</formula>
    </cfRule>
  </conditionalFormatting>
  <conditionalFormatting sqref="AS112">
    <cfRule type="containsText" dxfId="2624" priority="2621" operator="containsText" text="Score">
      <formula>NOT(ISERROR(SEARCH("Score",AS112)))</formula>
    </cfRule>
    <cfRule type="cellIs" dxfId="2623" priority="2622" operator="greaterThan">
      <formula>$O$112</formula>
    </cfRule>
    <cfRule type="cellIs" dxfId="2622" priority="2623" operator="equal">
      <formula>$O$112</formula>
    </cfRule>
    <cfRule type="cellIs" dxfId="2621" priority="2624" operator="lessThan">
      <formula>$O$112</formula>
    </cfRule>
  </conditionalFormatting>
  <conditionalFormatting sqref="AT112">
    <cfRule type="containsText" dxfId="2620" priority="2617" operator="containsText" text="Score">
      <formula>NOT(ISERROR(SEARCH("Score",AT112)))</formula>
    </cfRule>
    <cfRule type="cellIs" dxfId="2619" priority="2618" operator="greaterThan">
      <formula>$O$112</formula>
    </cfRule>
    <cfRule type="cellIs" dxfId="2618" priority="2619" operator="equal">
      <formula>$O$112</formula>
    </cfRule>
    <cfRule type="cellIs" dxfId="2617" priority="2620" operator="lessThan">
      <formula>$O$112</formula>
    </cfRule>
  </conditionalFormatting>
  <conditionalFormatting sqref="AU112">
    <cfRule type="containsText" dxfId="2616" priority="2613" operator="containsText" text="Score">
      <formula>NOT(ISERROR(SEARCH("Score",AU112)))</formula>
    </cfRule>
    <cfRule type="cellIs" dxfId="2615" priority="2614" operator="greaterThan">
      <formula>$O$112</formula>
    </cfRule>
    <cfRule type="cellIs" dxfId="2614" priority="2615" operator="equal">
      <formula>$O$112</formula>
    </cfRule>
    <cfRule type="cellIs" dxfId="2613" priority="2616" operator="lessThan">
      <formula>$O$112</formula>
    </cfRule>
  </conditionalFormatting>
  <conditionalFormatting sqref="AV112">
    <cfRule type="containsText" dxfId="2612" priority="2609" operator="containsText" text="Score">
      <formula>NOT(ISERROR(SEARCH("Score",AV112)))</formula>
    </cfRule>
    <cfRule type="cellIs" dxfId="2611" priority="2610" operator="greaterThan">
      <formula>$O$112</formula>
    </cfRule>
    <cfRule type="cellIs" dxfId="2610" priority="2611" operator="equal">
      <formula>$O$112</formula>
    </cfRule>
    <cfRule type="cellIs" dxfId="2609" priority="2612" operator="lessThan">
      <formula>$O$112</formula>
    </cfRule>
  </conditionalFormatting>
  <conditionalFormatting sqref="AW112">
    <cfRule type="containsText" dxfId="2608" priority="2605" operator="containsText" text="Score">
      <formula>NOT(ISERROR(SEARCH("Score",AW112)))</formula>
    </cfRule>
    <cfRule type="cellIs" dxfId="2607" priority="2606" operator="greaterThan">
      <formula>$O$112</formula>
    </cfRule>
    <cfRule type="cellIs" dxfId="2606" priority="2607" operator="equal">
      <formula>$O$112</formula>
    </cfRule>
    <cfRule type="cellIs" dxfId="2605" priority="2608" operator="lessThan">
      <formula>$O$112</formula>
    </cfRule>
  </conditionalFormatting>
  <conditionalFormatting sqref="AX112">
    <cfRule type="containsText" dxfId="2604" priority="2601" operator="containsText" text="Score">
      <formula>NOT(ISERROR(SEARCH("Score",AX112)))</formula>
    </cfRule>
    <cfRule type="cellIs" dxfId="2603" priority="2602" operator="greaterThan">
      <formula>$O$112</formula>
    </cfRule>
    <cfRule type="cellIs" dxfId="2602" priority="2603" operator="equal">
      <formula>$O$112</formula>
    </cfRule>
    <cfRule type="cellIs" dxfId="2601" priority="2604" operator="lessThan">
      <formula>$O$112</formula>
    </cfRule>
  </conditionalFormatting>
  <conditionalFormatting sqref="AY112">
    <cfRule type="containsText" dxfId="2600" priority="2597" operator="containsText" text="Score">
      <formula>NOT(ISERROR(SEARCH("Score",AY112)))</formula>
    </cfRule>
    <cfRule type="cellIs" dxfId="2599" priority="2598" operator="greaterThan">
      <formula>$O$112</formula>
    </cfRule>
    <cfRule type="cellIs" dxfId="2598" priority="2599" operator="equal">
      <formula>$O$112</formula>
    </cfRule>
    <cfRule type="cellIs" dxfId="2597" priority="2600" operator="lessThan">
      <formula>$O$112</formula>
    </cfRule>
  </conditionalFormatting>
  <conditionalFormatting sqref="AZ112">
    <cfRule type="containsText" dxfId="2596" priority="2593" operator="containsText" text="Score">
      <formula>NOT(ISERROR(SEARCH("Score",AZ112)))</formula>
    </cfRule>
    <cfRule type="cellIs" dxfId="2595" priority="2594" operator="greaterThan">
      <formula>$O$112</formula>
    </cfRule>
    <cfRule type="cellIs" dxfId="2594" priority="2595" operator="equal">
      <formula>$O$112</formula>
    </cfRule>
    <cfRule type="cellIs" dxfId="2593" priority="2596" operator="lessThan">
      <formula>$O$112</formula>
    </cfRule>
  </conditionalFormatting>
  <conditionalFormatting sqref="BA112">
    <cfRule type="containsText" dxfId="2592" priority="2589" operator="containsText" text="Score">
      <formula>NOT(ISERROR(SEARCH("Score",BA112)))</formula>
    </cfRule>
    <cfRule type="cellIs" dxfId="2591" priority="2590" operator="greaterThan">
      <formula>$O$112</formula>
    </cfRule>
    <cfRule type="cellIs" dxfId="2590" priority="2591" operator="equal">
      <formula>$O$112</formula>
    </cfRule>
    <cfRule type="cellIs" dxfId="2589" priority="2592" operator="lessThan">
      <formula>$O$112</formula>
    </cfRule>
  </conditionalFormatting>
  <conditionalFormatting sqref="BB112">
    <cfRule type="containsText" dxfId="2588" priority="2585" operator="containsText" text="Score">
      <formula>NOT(ISERROR(SEARCH("Score",BB112)))</formula>
    </cfRule>
    <cfRule type="cellIs" dxfId="2587" priority="2586" operator="greaterThan">
      <formula>$O$112</formula>
    </cfRule>
    <cfRule type="cellIs" dxfId="2586" priority="2587" operator="equal">
      <formula>$O$112</formula>
    </cfRule>
    <cfRule type="cellIs" dxfId="2585" priority="2588" operator="lessThan">
      <formula>$O$112</formula>
    </cfRule>
  </conditionalFormatting>
  <conditionalFormatting sqref="BC112">
    <cfRule type="containsText" dxfId="2584" priority="2581" operator="containsText" text="Score">
      <formula>NOT(ISERROR(SEARCH("Score",BC112)))</formula>
    </cfRule>
    <cfRule type="cellIs" dxfId="2583" priority="2582" operator="greaterThan">
      <formula>$O$112</formula>
    </cfRule>
    <cfRule type="cellIs" dxfId="2582" priority="2583" operator="equal">
      <formula>$O$112</formula>
    </cfRule>
    <cfRule type="cellIs" dxfId="2581" priority="2584" operator="lessThan">
      <formula>$O$112</formula>
    </cfRule>
  </conditionalFormatting>
  <conditionalFormatting sqref="BD112">
    <cfRule type="containsText" dxfId="2580" priority="2577" operator="containsText" text="Score">
      <formula>NOT(ISERROR(SEARCH("Score",BD112)))</formula>
    </cfRule>
    <cfRule type="cellIs" dxfId="2579" priority="2578" operator="greaterThan">
      <formula>$O$112</formula>
    </cfRule>
    <cfRule type="cellIs" dxfId="2578" priority="2579" operator="equal">
      <formula>$O$112</formula>
    </cfRule>
    <cfRule type="cellIs" dxfId="2577" priority="2580" operator="lessThan">
      <formula>$O$112</formula>
    </cfRule>
  </conditionalFormatting>
  <conditionalFormatting sqref="BE112">
    <cfRule type="containsText" dxfId="2576" priority="2573" operator="containsText" text="Score">
      <formula>NOT(ISERROR(SEARCH("Score",BE112)))</formula>
    </cfRule>
    <cfRule type="cellIs" dxfId="2575" priority="2574" operator="greaterThan">
      <formula>$O$112</formula>
    </cfRule>
    <cfRule type="cellIs" dxfId="2574" priority="2575" operator="equal">
      <formula>$O$112</formula>
    </cfRule>
    <cfRule type="cellIs" dxfId="2573" priority="2576" operator="lessThan">
      <formula>$O$112</formula>
    </cfRule>
  </conditionalFormatting>
  <conditionalFormatting sqref="BF112">
    <cfRule type="containsText" dxfId="2572" priority="2569" operator="containsText" text="Score">
      <formula>NOT(ISERROR(SEARCH("Score",BF112)))</formula>
    </cfRule>
    <cfRule type="cellIs" dxfId="2571" priority="2570" operator="greaterThan">
      <formula>$O$112</formula>
    </cfRule>
    <cfRule type="cellIs" dxfId="2570" priority="2571" operator="equal">
      <formula>$O$112</formula>
    </cfRule>
    <cfRule type="cellIs" dxfId="2569" priority="2572" operator="lessThan">
      <formula>$O$112</formula>
    </cfRule>
  </conditionalFormatting>
  <conditionalFormatting sqref="BG112">
    <cfRule type="containsText" dxfId="2568" priority="2565" operator="containsText" text="Score">
      <formula>NOT(ISERROR(SEARCH("Score",BG112)))</formula>
    </cfRule>
    <cfRule type="cellIs" dxfId="2567" priority="2566" operator="greaterThan">
      <formula>$O$112</formula>
    </cfRule>
    <cfRule type="cellIs" dxfId="2566" priority="2567" operator="equal">
      <formula>$O$112</formula>
    </cfRule>
    <cfRule type="cellIs" dxfId="2565" priority="2568" operator="lessThan">
      <formula>$O$112</formula>
    </cfRule>
  </conditionalFormatting>
  <conditionalFormatting sqref="BH112">
    <cfRule type="containsText" dxfId="2564" priority="2561" operator="containsText" text="Score">
      <formula>NOT(ISERROR(SEARCH("Score",BH112)))</formula>
    </cfRule>
    <cfRule type="cellIs" dxfId="2563" priority="2562" operator="greaterThan">
      <formula>$O$112</formula>
    </cfRule>
    <cfRule type="cellIs" dxfId="2562" priority="2563" operator="equal">
      <formula>$O$112</formula>
    </cfRule>
    <cfRule type="cellIs" dxfId="2561" priority="2564" operator="lessThan">
      <formula>$O$112</formula>
    </cfRule>
  </conditionalFormatting>
  <conditionalFormatting sqref="BI112">
    <cfRule type="containsText" dxfId="2560" priority="2557" operator="containsText" text="Score">
      <formula>NOT(ISERROR(SEARCH("Score",BI112)))</formula>
    </cfRule>
    <cfRule type="cellIs" dxfId="2559" priority="2558" operator="greaterThan">
      <formula>$O$112</formula>
    </cfRule>
    <cfRule type="cellIs" dxfId="2558" priority="2559" operator="equal">
      <formula>$O$112</formula>
    </cfRule>
    <cfRule type="cellIs" dxfId="2557" priority="2560" operator="lessThan">
      <formula>$O$112</formula>
    </cfRule>
  </conditionalFormatting>
  <conditionalFormatting sqref="BJ112">
    <cfRule type="containsText" dxfId="2556" priority="2553" operator="containsText" text="Score">
      <formula>NOT(ISERROR(SEARCH("Score",BJ112)))</formula>
    </cfRule>
    <cfRule type="cellIs" dxfId="2555" priority="2554" operator="greaterThan">
      <formula>$O$112</formula>
    </cfRule>
    <cfRule type="cellIs" dxfId="2554" priority="2555" operator="equal">
      <formula>$O$112</formula>
    </cfRule>
    <cfRule type="cellIs" dxfId="2553" priority="2556" operator="lessThan">
      <formula>$O$112</formula>
    </cfRule>
  </conditionalFormatting>
  <conditionalFormatting sqref="BK112">
    <cfRule type="containsText" dxfId="2552" priority="2549" operator="containsText" text="Score">
      <formula>NOT(ISERROR(SEARCH("Score",BK112)))</formula>
    </cfRule>
    <cfRule type="cellIs" dxfId="2551" priority="2550" operator="greaterThan">
      <formula>$O$112</formula>
    </cfRule>
    <cfRule type="cellIs" dxfId="2550" priority="2551" operator="equal">
      <formula>$O$112</formula>
    </cfRule>
    <cfRule type="cellIs" dxfId="2549" priority="2552" operator="lessThan">
      <formula>$O$112</formula>
    </cfRule>
  </conditionalFormatting>
  <conditionalFormatting sqref="BL112">
    <cfRule type="containsText" dxfId="2548" priority="2545" operator="containsText" text="Score">
      <formula>NOT(ISERROR(SEARCH("Score",BL112)))</formula>
    </cfRule>
    <cfRule type="cellIs" dxfId="2547" priority="2546" operator="greaterThan">
      <formula>$O$112</formula>
    </cfRule>
    <cfRule type="cellIs" dxfId="2546" priority="2547" operator="equal">
      <formula>$O$112</formula>
    </cfRule>
    <cfRule type="cellIs" dxfId="2545" priority="2548" operator="lessThan">
      <formula>$O$112</formula>
    </cfRule>
  </conditionalFormatting>
  <conditionalFormatting sqref="BM112">
    <cfRule type="containsText" dxfId="2544" priority="2541" operator="containsText" text="Score">
      <formula>NOT(ISERROR(SEARCH("Score",BM112)))</formula>
    </cfRule>
    <cfRule type="cellIs" dxfId="2543" priority="2542" operator="greaterThan">
      <formula>$O$112</formula>
    </cfRule>
    <cfRule type="cellIs" dxfId="2542" priority="2543" operator="equal">
      <formula>$O$112</formula>
    </cfRule>
    <cfRule type="cellIs" dxfId="2541" priority="2544" operator="lessThan">
      <formula>$O$112</formula>
    </cfRule>
  </conditionalFormatting>
  <conditionalFormatting sqref="BN112">
    <cfRule type="containsText" dxfId="2540" priority="2537" operator="containsText" text="Score">
      <formula>NOT(ISERROR(SEARCH("Score",BN112)))</formula>
    </cfRule>
    <cfRule type="cellIs" dxfId="2539" priority="2538" operator="greaterThan">
      <formula>$O$112</formula>
    </cfRule>
    <cfRule type="cellIs" dxfId="2538" priority="2539" operator="equal">
      <formula>$O$112</formula>
    </cfRule>
    <cfRule type="cellIs" dxfId="2537" priority="2540" operator="lessThan">
      <formula>$O$112</formula>
    </cfRule>
  </conditionalFormatting>
  <conditionalFormatting sqref="BO112">
    <cfRule type="containsText" dxfId="2536" priority="2533" operator="containsText" text="Score">
      <formula>NOT(ISERROR(SEARCH("Score",BO112)))</formula>
    </cfRule>
    <cfRule type="cellIs" dxfId="2535" priority="2534" operator="greaterThan">
      <formula>$O$112</formula>
    </cfRule>
    <cfRule type="cellIs" dxfId="2534" priority="2535" operator="equal">
      <formula>$O$112</formula>
    </cfRule>
    <cfRule type="cellIs" dxfId="2533" priority="2536" operator="lessThan">
      <formula>$O$112</formula>
    </cfRule>
  </conditionalFormatting>
  <conditionalFormatting sqref="BP112">
    <cfRule type="containsText" dxfId="2532" priority="2529" operator="containsText" text="Score">
      <formula>NOT(ISERROR(SEARCH("Score",BP112)))</formula>
    </cfRule>
    <cfRule type="cellIs" dxfId="2531" priority="2530" operator="greaterThan">
      <formula>$O$112</formula>
    </cfRule>
    <cfRule type="cellIs" dxfId="2530" priority="2531" operator="equal">
      <formula>$O$112</formula>
    </cfRule>
    <cfRule type="cellIs" dxfId="2529" priority="2532" operator="lessThan">
      <formula>$O$112</formula>
    </cfRule>
  </conditionalFormatting>
  <conditionalFormatting sqref="BQ112">
    <cfRule type="containsText" dxfId="2528" priority="2525" operator="containsText" text="Score">
      <formula>NOT(ISERROR(SEARCH("Score",BQ112)))</formula>
    </cfRule>
    <cfRule type="cellIs" dxfId="2527" priority="2526" operator="greaterThan">
      <formula>$O$112</formula>
    </cfRule>
    <cfRule type="cellIs" dxfId="2526" priority="2527" operator="equal">
      <formula>$O$112</formula>
    </cfRule>
    <cfRule type="cellIs" dxfId="2525" priority="2528" operator="lessThan">
      <formula>$O$112</formula>
    </cfRule>
  </conditionalFormatting>
  <conditionalFormatting sqref="AN116">
    <cfRule type="containsText" dxfId="2524" priority="2521" operator="containsText" text="Score">
      <formula>NOT(ISERROR(SEARCH("Score",AN116)))</formula>
    </cfRule>
    <cfRule type="cellIs" dxfId="2523" priority="2522" operator="greaterThan">
      <formula>$O$116</formula>
    </cfRule>
    <cfRule type="cellIs" dxfId="2522" priority="2523" operator="equal">
      <formula>$O$116</formula>
    </cfRule>
    <cfRule type="cellIs" dxfId="2521" priority="2524" operator="lessThan">
      <formula>$O$116</formula>
    </cfRule>
  </conditionalFormatting>
  <conditionalFormatting sqref="AO116">
    <cfRule type="containsText" dxfId="2520" priority="2517" operator="containsText" text="Score">
      <formula>NOT(ISERROR(SEARCH("Score",AO116)))</formula>
    </cfRule>
    <cfRule type="cellIs" dxfId="2519" priority="2518" operator="greaterThan">
      <formula>$O$116</formula>
    </cfRule>
    <cfRule type="cellIs" dxfId="2518" priority="2519" operator="equal">
      <formula>$O$116</formula>
    </cfRule>
    <cfRule type="cellIs" dxfId="2517" priority="2520" operator="lessThan">
      <formula>$O$116</formula>
    </cfRule>
  </conditionalFormatting>
  <conditionalFormatting sqref="AP116">
    <cfRule type="containsText" dxfId="2516" priority="2513" operator="containsText" text="Score">
      <formula>NOT(ISERROR(SEARCH("Score",AP116)))</formula>
    </cfRule>
    <cfRule type="cellIs" dxfId="2515" priority="2514" operator="greaterThan">
      <formula>$O$116</formula>
    </cfRule>
    <cfRule type="cellIs" dxfId="2514" priority="2515" operator="equal">
      <formula>$O$116</formula>
    </cfRule>
    <cfRule type="cellIs" dxfId="2513" priority="2516" operator="lessThan">
      <formula>$O$116</formula>
    </cfRule>
  </conditionalFormatting>
  <conditionalFormatting sqref="AQ116">
    <cfRule type="containsText" dxfId="2512" priority="2509" operator="containsText" text="Score">
      <formula>NOT(ISERROR(SEARCH("Score",AQ116)))</formula>
    </cfRule>
    <cfRule type="cellIs" dxfId="2511" priority="2510" operator="greaterThan">
      <formula>$O$116</formula>
    </cfRule>
    <cfRule type="cellIs" dxfId="2510" priority="2511" operator="equal">
      <formula>$O$116</formula>
    </cfRule>
    <cfRule type="cellIs" dxfId="2509" priority="2512" operator="lessThan">
      <formula>$O$116</formula>
    </cfRule>
  </conditionalFormatting>
  <conditionalFormatting sqref="AR116">
    <cfRule type="containsText" dxfId="2508" priority="2505" operator="containsText" text="Score">
      <formula>NOT(ISERROR(SEARCH("Score",AR116)))</formula>
    </cfRule>
    <cfRule type="cellIs" dxfId="2507" priority="2506" operator="greaterThan">
      <formula>$O$116</formula>
    </cfRule>
    <cfRule type="cellIs" dxfId="2506" priority="2507" operator="equal">
      <formula>$O$116</formula>
    </cfRule>
    <cfRule type="cellIs" dxfId="2505" priority="2508" operator="lessThan">
      <formula>$O$116</formula>
    </cfRule>
  </conditionalFormatting>
  <conditionalFormatting sqref="AS116">
    <cfRule type="containsText" dxfId="2504" priority="2501" operator="containsText" text="Score">
      <formula>NOT(ISERROR(SEARCH("Score",AS116)))</formula>
    </cfRule>
    <cfRule type="cellIs" dxfId="2503" priority="2502" operator="greaterThan">
      <formula>$O$116</formula>
    </cfRule>
    <cfRule type="cellIs" dxfId="2502" priority="2503" operator="equal">
      <formula>$O$116</formula>
    </cfRule>
    <cfRule type="cellIs" dxfId="2501" priority="2504" operator="lessThan">
      <formula>$O$116</formula>
    </cfRule>
  </conditionalFormatting>
  <conditionalFormatting sqref="AT116">
    <cfRule type="containsText" dxfId="2500" priority="2497" operator="containsText" text="Score">
      <formula>NOT(ISERROR(SEARCH("Score",AT116)))</formula>
    </cfRule>
    <cfRule type="cellIs" dxfId="2499" priority="2498" operator="greaterThan">
      <formula>$O$116</formula>
    </cfRule>
    <cfRule type="cellIs" dxfId="2498" priority="2499" operator="equal">
      <formula>$O$116</formula>
    </cfRule>
    <cfRule type="cellIs" dxfId="2497" priority="2500" operator="lessThan">
      <formula>$O$116</formula>
    </cfRule>
  </conditionalFormatting>
  <conditionalFormatting sqref="AU116">
    <cfRule type="containsText" dxfId="2496" priority="2493" operator="containsText" text="Score">
      <formula>NOT(ISERROR(SEARCH("Score",AU116)))</formula>
    </cfRule>
    <cfRule type="cellIs" dxfId="2495" priority="2494" operator="greaterThan">
      <formula>$O$116</formula>
    </cfRule>
    <cfRule type="cellIs" dxfId="2494" priority="2495" operator="equal">
      <formula>$O$116</formula>
    </cfRule>
    <cfRule type="cellIs" dxfId="2493" priority="2496" operator="lessThan">
      <formula>$O$116</formula>
    </cfRule>
  </conditionalFormatting>
  <conditionalFormatting sqref="AV116">
    <cfRule type="containsText" dxfId="2492" priority="2489" operator="containsText" text="Score">
      <formula>NOT(ISERROR(SEARCH("Score",AV116)))</formula>
    </cfRule>
    <cfRule type="cellIs" dxfId="2491" priority="2490" operator="greaterThan">
      <formula>$O$116</formula>
    </cfRule>
    <cfRule type="cellIs" dxfId="2490" priority="2491" operator="equal">
      <formula>$O$116</formula>
    </cfRule>
    <cfRule type="cellIs" dxfId="2489" priority="2492" operator="lessThan">
      <formula>$O$116</formula>
    </cfRule>
  </conditionalFormatting>
  <conditionalFormatting sqref="AW116">
    <cfRule type="containsText" dxfId="2488" priority="2485" operator="containsText" text="Score">
      <formula>NOT(ISERROR(SEARCH("Score",AW116)))</formula>
    </cfRule>
    <cfRule type="cellIs" dxfId="2487" priority="2486" operator="greaterThan">
      <formula>$O$116</formula>
    </cfRule>
    <cfRule type="cellIs" dxfId="2486" priority="2487" operator="equal">
      <formula>$O$116</formula>
    </cfRule>
    <cfRule type="cellIs" dxfId="2485" priority="2488" operator="lessThan">
      <formula>$O$116</formula>
    </cfRule>
  </conditionalFormatting>
  <conditionalFormatting sqref="AX116">
    <cfRule type="containsText" dxfId="2484" priority="2481" operator="containsText" text="Score">
      <formula>NOT(ISERROR(SEARCH("Score",AX116)))</formula>
    </cfRule>
    <cfRule type="cellIs" dxfId="2483" priority="2482" operator="greaterThan">
      <formula>$O$116</formula>
    </cfRule>
    <cfRule type="cellIs" dxfId="2482" priority="2483" operator="equal">
      <formula>$O$116</formula>
    </cfRule>
    <cfRule type="cellIs" dxfId="2481" priority="2484" operator="lessThan">
      <formula>$O$116</formula>
    </cfRule>
  </conditionalFormatting>
  <conditionalFormatting sqref="AY116">
    <cfRule type="containsText" dxfId="2480" priority="2477" operator="containsText" text="Score">
      <formula>NOT(ISERROR(SEARCH("Score",AY116)))</formula>
    </cfRule>
    <cfRule type="cellIs" dxfId="2479" priority="2478" operator="greaterThan">
      <formula>$O$116</formula>
    </cfRule>
    <cfRule type="cellIs" dxfId="2478" priority="2479" operator="equal">
      <formula>$O$116</formula>
    </cfRule>
    <cfRule type="cellIs" dxfId="2477" priority="2480" operator="lessThan">
      <formula>$O$116</formula>
    </cfRule>
  </conditionalFormatting>
  <conditionalFormatting sqref="AZ116">
    <cfRule type="containsText" dxfId="2476" priority="2473" operator="containsText" text="Score">
      <formula>NOT(ISERROR(SEARCH("Score",AZ116)))</formula>
    </cfRule>
    <cfRule type="cellIs" dxfId="2475" priority="2474" operator="greaterThan">
      <formula>$O$116</formula>
    </cfRule>
    <cfRule type="cellIs" dxfId="2474" priority="2475" operator="equal">
      <formula>$O$116</formula>
    </cfRule>
    <cfRule type="cellIs" dxfId="2473" priority="2476" operator="lessThan">
      <formula>$O$116</formula>
    </cfRule>
  </conditionalFormatting>
  <conditionalFormatting sqref="BA116">
    <cfRule type="containsText" dxfId="2472" priority="2469" operator="containsText" text="Score">
      <formula>NOT(ISERROR(SEARCH("Score",BA116)))</formula>
    </cfRule>
    <cfRule type="cellIs" dxfId="2471" priority="2470" operator="greaterThan">
      <formula>$O$116</formula>
    </cfRule>
    <cfRule type="cellIs" dxfId="2470" priority="2471" operator="equal">
      <formula>$O$116</formula>
    </cfRule>
    <cfRule type="cellIs" dxfId="2469" priority="2472" operator="lessThan">
      <formula>$O$116</formula>
    </cfRule>
  </conditionalFormatting>
  <conditionalFormatting sqref="BB116">
    <cfRule type="containsText" dxfId="2468" priority="2465" operator="containsText" text="Score">
      <formula>NOT(ISERROR(SEARCH("Score",BB116)))</formula>
    </cfRule>
    <cfRule type="cellIs" dxfId="2467" priority="2466" operator="greaterThan">
      <formula>$O$116</formula>
    </cfRule>
    <cfRule type="cellIs" dxfId="2466" priority="2467" operator="equal">
      <formula>$O$116</formula>
    </cfRule>
    <cfRule type="cellIs" dxfId="2465" priority="2468" operator="lessThan">
      <formula>$O$116</formula>
    </cfRule>
  </conditionalFormatting>
  <conditionalFormatting sqref="BC116">
    <cfRule type="containsText" dxfId="2464" priority="2461" operator="containsText" text="Score">
      <formula>NOT(ISERROR(SEARCH("Score",BC116)))</formula>
    </cfRule>
    <cfRule type="cellIs" dxfId="2463" priority="2462" operator="greaterThan">
      <formula>$O$116</formula>
    </cfRule>
    <cfRule type="cellIs" dxfId="2462" priority="2463" operator="equal">
      <formula>$O$116</formula>
    </cfRule>
    <cfRule type="cellIs" dxfId="2461" priority="2464" operator="lessThan">
      <formula>$O$116</formula>
    </cfRule>
  </conditionalFormatting>
  <conditionalFormatting sqref="BD116">
    <cfRule type="containsText" dxfId="2460" priority="2457" operator="containsText" text="Score">
      <formula>NOT(ISERROR(SEARCH("Score",BD116)))</formula>
    </cfRule>
    <cfRule type="cellIs" dxfId="2459" priority="2458" operator="greaterThan">
      <formula>$O$116</formula>
    </cfRule>
    <cfRule type="cellIs" dxfId="2458" priority="2459" operator="equal">
      <formula>$O$116</formula>
    </cfRule>
    <cfRule type="cellIs" dxfId="2457" priority="2460" operator="lessThan">
      <formula>$O$116</formula>
    </cfRule>
  </conditionalFormatting>
  <conditionalFormatting sqref="BE116">
    <cfRule type="containsText" dxfId="2456" priority="2453" operator="containsText" text="Score">
      <formula>NOT(ISERROR(SEARCH("Score",BE116)))</formula>
    </cfRule>
    <cfRule type="cellIs" dxfId="2455" priority="2454" operator="greaterThan">
      <formula>$O$116</formula>
    </cfRule>
    <cfRule type="cellIs" dxfId="2454" priority="2455" operator="equal">
      <formula>$O$116</formula>
    </cfRule>
    <cfRule type="cellIs" dxfId="2453" priority="2456" operator="lessThan">
      <formula>$O$116</formula>
    </cfRule>
  </conditionalFormatting>
  <conditionalFormatting sqref="BF116">
    <cfRule type="containsText" dxfId="2452" priority="2449" operator="containsText" text="Score">
      <formula>NOT(ISERROR(SEARCH("Score",BF116)))</formula>
    </cfRule>
    <cfRule type="cellIs" dxfId="2451" priority="2450" operator="greaterThan">
      <formula>$O$116</formula>
    </cfRule>
    <cfRule type="cellIs" dxfId="2450" priority="2451" operator="equal">
      <formula>$O$116</formula>
    </cfRule>
    <cfRule type="cellIs" dxfId="2449" priority="2452" operator="lessThan">
      <formula>$O$116</formula>
    </cfRule>
  </conditionalFormatting>
  <conditionalFormatting sqref="BG116">
    <cfRule type="containsText" dxfId="2448" priority="2445" operator="containsText" text="Score">
      <formula>NOT(ISERROR(SEARCH("Score",BG116)))</formula>
    </cfRule>
    <cfRule type="cellIs" dxfId="2447" priority="2446" operator="greaterThan">
      <formula>$O$116</formula>
    </cfRule>
    <cfRule type="cellIs" dxfId="2446" priority="2447" operator="equal">
      <formula>$O$116</formula>
    </cfRule>
    <cfRule type="cellIs" dxfId="2445" priority="2448" operator="lessThan">
      <formula>$O$116</formula>
    </cfRule>
  </conditionalFormatting>
  <conditionalFormatting sqref="BH116">
    <cfRule type="containsText" dxfId="2444" priority="2441" operator="containsText" text="Score">
      <formula>NOT(ISERROR(SEARCH("Score",BH116)))</formula>
    </cfRule>
    <cfRule type="cellIs" dxfId="2443" priority="2442" operator="greaterThan">
      <formula>$O$116</formula>
    </cfRule>
    <cfRule type="cellIs" dxfId="2442" priority="2443" operator="equal">
      <formula>$O$116</formula>
    </cfRule>
    <cfRule type="cellIs" dxfId="2441" priority="2444" operator="lessThan">
      <formula>$O$116</formula>
    </cfRule>
  </conditionalFormatting>
  <conditionalFormatting sqref="BI116">
    <cfRule type="containsText" dxfId="2440" priority="2437" operator="containsText" text="Score">
      <formula>NOT(ISERROR(SEARCH("Score",BI116)))</formula>
    </cfRule>
    <cfRule type="cellIs" dxfId="2439" priority="2438" operator="greaterThan">
      <formula>$O$116</formula>
    </cfRule>
    <cfRule type="cellIs" dxfId="2438" priority="2439" operator="equal">
      <formula>$O$116</formula>
    </cfRule>
    <cfRule type="cellIs" dxfId="2437" priority="2440" operator="lessThan">
      <formula>$O$116</formula>
    </cfRule>
  </conditionalFormatting>
  <conditionalFormatting sqref="BJ116">
    <cfRule type="containsText" dxfId="2436" priority="2433" operator="containsText" text="Score">
      <formula>NOT(ISERROR(SEARCH("Score",BJ116)))</formula>
    </cfRule>
    <cfRule type="cellIs" dxfId="2435" priority="2434" operator="greaterThan">
      <formula>$O$116</formula>
    </cfRule>
    <cfRule type="cellIs" dxfId="2434" priority="2435" operator="equal">
      <formula>$O$116</formula>
    </cfRule>
    <cfRule type="cellIs" dxfId="2433" priority="2436" operator="lessThan">
      <formula>$O$116</formula>
    </cfRule>
  </conditionalFormatting>
  <conditionalFormatting sqref="BK116">
    <cfRule type="containsText" dxfId="2432" priority="2429" operator="containsText" text="Score">
      <formula>NOT(ISERROR(SEARCH("Score",BK116)))</formula>
    </cfRule>
    <cfRule type="cellIs" dxfId="2431" priority="2430" operator="greaterThan">
      <formula>$O$116</formula>
    </cfRule>
    <cfRule type="cellIs" dxfId="2430" priority="2431" operator="equal">
      <formula>$O$116</formula>
    </cfRule>
    <cfRule type="cellIs" dxfId="2429" priority="2432" operator="lessThan">
      <formula>$O$116</formula>
    </cfRule>
  </conditionalFormatting>
  <conditionalFormatting sqref="BL116">
    <cfRule type="containsText" dxfId="2428" priority="2425" operator="containsText" text="Score">
      <formula>NOT(ISERROR(SEARCH("Score",BL116)))</formula>
    </cfRule>
    <cfRule type="cellIs" dxfId="2427" priority="2426" operator="greaterThan">
      <formula>$O$116</formula>
    </cfRule>
    <cfRule type="cellIs" dxfId="2426" priority="2427" operator="equal">
      <formula>$O$116</formula>
    </cfRule>
    <cfRule type="cellIs" dxfId="2425" priority="2428" operator="lessThan">
      <formula>$O$116</formula>
    </cfRule>
  </conditionalFormatting>
  <conditionalFormatting sqref="BM116">
    <cfRule type="containsText" dxfId="2424" priority="2421" operator="containsText" text="Score">
      <formula>NOT(ISERROR(SEARCH("Score",BM116)))</formula>
    </cfRule>
    <cfRule type="cellIs" dxfId="2423" priority="2422" operator="greaterThan">
      <formula>$O$116</formula>
    </cfRule>
    <cfRule type="cellIs" dxfId="2422" priority="2423" operator="equal">
      <formula>$O$116</formula>
    </cfRule>
    <cfRule type="cellIs" dxfId="2421" priority="2424" operator="lessThan">
      <formula>$O$116</formula>
    </cfRule>
  </conditionalFormatting>
  <conditionalFormatting sqref="BN116">
    <cfRule type="containsText" dxfId="2420" priority="2417" operator="containsText" text="Score">
      <formula>NOT(ISERROR(SEARCH("Score",BN116)))</formula>
    </cfRule>
    <cfRule type="cellIs" dxfId="2419" priority="2418" operator="greaterThan">
      <formula>$O$116</formula>
    </cfRule>
    <cfRule type="cellIs" dxfId="2418" priority="2419" operator="equal">
      <formula>$O$116</formula>
    </cfRule>
    <cfRule type="cellIs" dxfId="2417" priority="2420" operator="lessThan">
      <formula>$O$116</formula>
    </cfRule>
  </conditionalFormatting>
  <conditionalFormatting sqref="BO116">
    <cfRule type="containsText" dxfId="2416" priority="2413" operator="containsText" text="Score">
      <formula>NOT(ISERROR(SEARCH("Score",BO116)))</formula>
    </cfRule>
    <cfRule type="cellIs" dxfId="2415" priority="2414" operator="greaterThan">
      <formula>$O$116</formula>
    </cfRule>
    <cfRule type="cellIs" dxfId="2414" priority="2415" operator="equal">
      <formula>$O$116</formula>
    </cfRule>
    <cfRule type="cellIs" dxfId="2413" priority="2416" operator="lessThan">
      <formula>$O$116</formula>
    </cfRule>
  </conditionalFormatting>
  <conditionalFormatting sqref="BP116">
    <cfRule type="containsText" dxfId="2412" priority="2409" operator="containsText" text="Score">
      <formula>NOT(ISERROR(SEARCH("Score",BP116)))</formula>
    </cfRule>
    <cfRule type="cellIs" dxfId="2411" priority="2410" operator="greaterThan">
      <formula>$O$116</formula>
    </cfRule>
    <cfRule type="cellIs" dxfId="2410" priority="2411" operator="equal">
      <formula>$O$116</formula>
    </cfRule>
    <cfRule type="cellIs" dxfId="2409" priority="2412" operator="lessThan">
      <formula>$O$116</formula>
    </cfRule>
  </conditionalFormatting>
  <conditionalFormatting sqref="BQ116">
    <cfRule type="containsText" dxfId="2408" priority="2405" operator="containsText" text="Score">
      <formula>NOT(ISERROR(SEARCH("Score",BQ116)))</formula>
    </cfRule>
    <cfRule type="cellIs" dxfId="2407" priority="2406" operator="greaterThan">
      <formula>$O$116</formula>
    </cfRule>
    <cfRule type="cellIs" dxfId="2406" priority="2407" operator="equal">
      <formula>$O$116</formula>
    </cfRule>
    <cfRule type="cellIs" dxfId="2405" priority="2408" operator="lessThan">
      <formula>$O$116</formula>
    </cfRule>
  </conditionalFormatting>
  <conditionalFormatting sqref="AN120">
    <cfRule type="containsText" dxfId="2404" priority="2401" operator="containsText" text="Score">
      <formula>NOT(ISERROR(SEARCH("Score",AN120)))</formula>
    </cfRule>
    <cfRule type="cellIs" dxfId="2403" priority="2402" operator="greaterThan">
      <formula>$O$120</formula>
    </cfRule>
    <cfRule type="cellIs" dxfId="2402" priority="2403" operator="equal">
      <formula>$O$120</formula>
    </cfRule>
    <cfRule type="cellIs" dxfId="2401" priority="2404" operator="lessThan">
      <formula>$O$120</formula>
    </cfRule>
  </conditionalFormatting>
  <conditionalFormatting sqref="AO120">
    <cfRule type="containsText" dxfId="2400" priority="2397" operator="containsText" text="Score">
      <formula>NOT(ISERROR(SEARCH("Score",AO120)))</formula>
    </cfRule>
    <cfRule type="cellIs" dxfId="2399" priority="2398" operator="greaterThan">
      <formula>$O$120</formula>
    </cfRule>
    <cfRule type="cellIs" dxfId="2398" priority="2399" operator="equal">
      <formula>$O$120</formula>
    </cfRule>
    <cfRule type="cellIs" dxfId="2397" priority="2400" operator="lessThan">
      <formula>$O$120</formula>
    </cfRule>
  </conditionalFormatting>
  <conditionalFormatting sqref="AP120">
    <cfRule type="containsText" dxfId="2396" priority="2393" operator="containsText" text="Score">
      <formula>NOT(ISERROR(SEARCH("Score",AP120)))</formula>
    </cfRule>
    <cfRule type="cellIs" dxfId="2395" priority="2394" operator="greaterThan">
      <formula>$O$120</formula>
    </cfRule>
    <cfRule type="cellIs" dxfId="2394" priority="2395" operator="equal">
      <formula>$O$120</formula>
    </cfRule>
    <cfRule type="cellIs" dxfId="2393" priority="2396" operator="lessThan">
      <formula>$O$120</formula>
    </cfRule>
  </conditionalFormatting>
  <conditionalFormatting sqref="AQ120">
    <cfRule type="containsText" dxfId="2392" priority="2389" operator="containsText" text="Score">
      <formula>NOT(ISERROR(SEARCH("Score",AQ120)))</formula>
    </cfRule>
    <cfRule type="cellIs" dxfId="2391" priority="2390" operator="greaterThan">
      <formula>$O$120</formula>
    </cfRule>
    <cfRule type="cellIs" dxfId="2390" priority="2391" operator="equal">
      <formula>$O$120</formula>
    </cfRule>
    <cfRule type="cellIs" dxfId="2389" priority="2392" operator="lessThan">
      <formula>$O$120</formula>
    </cfRule>
  </conditionalFormatting>
  <conditionalFormatting sqref="AR120">
    <cfRule type="containsText" dxfId="2388" priority="2385" operator="containsText" text="Score">
      <formula>NOT(ISERROR(SEARCH("Score",AR120)))</formula>
    </cfRule>
    <cfRule type="cellIs" dxfId="2387" priority="2386" operator="greaterThan">
      <formula>$O$120</formula>
    </cfRule>
    <cfRule type="cellIs" dxfId="2386" priority="2387" operator="equal">
      <formula>$O$120</formula>
    </cfRule>
    <cfRule type="cellIs" dxfId="2385" priority="2388" operator="lessThan">
      <formula>$O$120</formula>
    </cfRule>
  </conditionalFormatting>
  <conditionalFormatting sqref="AS120">
    <cfRule type="containsText" dxfId="2384" priority="2381" operator="containsText" text="Score">
      <formula>NOT(ISERROR(SEARCH("Score",AS120)))</formula>
    </cfRule>
    <cfRule type="cellIs" dxfId="2383" priority="2382" operator="greaterThan">
      <formula>$O$120</formula>
    </cfRule>
    <cfRule type="cellIs" dxfId="2382" priority="2383" operator="equal">
      <formula>$O$120</formula>
    </cfRule>
    <cfRule type="cellIs" dxfId="2381" priority="2384" operator="lessThan">
      <formula>$O$120</formula>
    </cfRule>
  </conditionalFormatting>
  <conditionalFormatting sqref="AT120">
    <cfRule type="containsText" dxfId="2380" priority="2377" operator="containsText" text="Score">
      <formula>NOT(ISERROR(SEARCH("Score",AT120)))</formula>
    </cfRule>
    <cfRule type="cellIs" dxfId="2379" priority="2378" operator="greaterThan">
      <formula>$O$120</formula>
    </cfRule>
    <cfRule type="cellIs" dxfId="2378" priority="2379" operator="equal">
      <formula>$O$120</formula>
    </cfRule>
    <cfRule type="cellIs" dxfId="2377" priority="2380" operator="lessThan">
      <formula>$O$120</formula>
    </cfRule>
  </conditionalFormatting>
  <conditionalFormatting sqref="AU120">
    <cfRule type="containsText" dxfId="2376" priority="2373" operator="containsText" text="Score">
      <formula>NOT(ISERROR(SEARCH("Score",AU120)))</formula>
    </cfRule>
    <cfRule type="cellIs" dxfId="2375" priority="2374" operator="greaterThan">
      <formula>$O$120</formula>
    </cfRule>
    <cfRule type="cellIs" dxfId="2374" priority="2375" operator="equal">
      <formula>$O$120</formula>
    </cfRule>
    <cfRule type="cellIs" dxfId="2373" priority="2376" operator="lessThan">
      <formula>$O$120</formula>
    </cfRule>
  </conditionalFormatting>
  <conditionalFormatting sqref="AV120">
    <cfRule type="containsText" dxfId="2372" priority="2369" operator="containsText" text="Score">
      <formula>NOT(ISERROR(SEARCH("Score",AV120)))</formula>
    </cfRule>
    <cfRule type="cellIs" dxfId="2371" priority="2370" operator="greaterThan">
      <formula>$O$120</formula>
    </cfRule>
    <cfRule type="cellIs" dxfId="2370" priority="2371" operator="equal">
      <formula>$O$120</formula>
    </cfRule>
    <cfRule type="cellIs" dxfId="2369" priority="2372" operator="lessThan">
      <formula>$O$120</formula>
    </cfRule>
  </conditionalFormatting>
  <conditionalFormatting sqref="AW120">
    <cfRule type="containsText" dxfId="2368" priority="2365" operator="containsText" text="Score">
      <formula>NOT(ISERROR(SEARCH("Score",AW120)))</formula>
    </cfRule>
    <cfRule type="cellIs" dxfId="2367" priority="2366" operator="greaterThan">
      <formula>$O$120</formula>
    </cfRule>
    <cfRule type="cellIs" dxfId="2366" priority="2367" operator="equal">
      <formula>$O$120</formula>
    </cfRule>
    <cfRule type="cellIs" dxfId="2365" priority="2368" operator="lessThan">
      <formula>$O$120</formula>
    </cfRule>
  </conditionalFormatting>
  <conditionalFormatting sqref="AX120">
    <cfRule type="containsText" dxfId="2364" priority="2361" operator="containsText" text="Score">
      <formula>NOT(ISERROR(SEARCH("Score",AX120)))</formula>
    </cfRule>
    <cfRule type="cellIs" dxfId="2363" priority="2362" operator="greaterThan">
      <formula>$O$120</formula>
    </cfRule>
    <cfRule type="cellIs" dxfId="2362" priority="2363" operator="equal">
      <formula>$O$120</formula>
    </cfRule>
    <cfRule type="cellIs" dxfId="2361" priority="2364" operator="lessThan">
      <formula>$O$120</formula>
    </cfRule>
  </conditionalFormatting>
  <conditionalFormatting sqref="AY120">
    <cfRule type="containsText" dxfId="2360" priority="2357" operator="containsText" text="Score">
      <formula>NOT(ISERROR(SEARCH("Score",AY120)))</formula>
    </cfRule>
    <cfRule type="cellIs" dxfId="2359" priority="2358" operator="greaterThan">
      <formula>$O$120</formula>
    </cfRule>
    <cfRule type="cellIs" dxfId="2358" priority="2359" operator="equal">
      <formula>$O$120</formula>
    </cfRule>
    <cfRule type="cellIs" dxfId="2357" priority="2360" operator="lessThan">
      <formula>$O$120</formula>
    </cfRule>
  </conditionalFormatting>
  <conditionalFormatting sqref="AZ120">
    <cfRule type="containsText" dxfId="2356" priority="2353" operator="containsText" text="Score">
      <formula>NOT(ISERROR(SEARCH("Score",AZ120)))</formula>
    </cfRule>
    <cfRule type="cellIs" dxfId="2355" priority="2354" operator="greaterThan">
      <formula>$O$120</formula>
    </cfRule>
    <cfRule type="cellIs" dxfId="2354" priority="2355" operator="equal">
      <formula>$O$120</formula>
    </cfRule>
    <cfRule type="cellIs" dxfId="2353" priority="2356" operator="lessThan">
      <formula>$O$120</formula>
    </cfRule>
  </conditionalFormatting>
  <conditionalFormatting sqref="BA120">
    <cfRule type="containsText" dxfId="2352" priority="2349" operator="containsText" text="Score">
      <formula>NOT(ISERROR(SEARCH("Score",BA120)))</formula>
    </cfRule>
    <cfRule type="cellIs" dxfId="2351" priority="2350" operator="greaterThan">
      <formula>$O$120</formula>
    </cfRule>
    <cfRule type="cellIs" dxfId="2350" priority="2351" operator="equal">
      <formula>$O$120</formula>
    </cfRule>
    <cfRule type="cellIs" dxfId="2349" priority="2352" operator="lessThan">
      <formula>$O$120</formula>
    </cfRule>
  </conditionalFormatting>
  <conditionalFormatting sqref="BB120">
    <cfRule type="containsText" dxfId="2348" priority="2345" operator="containsText" text="Score">
      <formula>NOT(ISERROR(SEARCH("Score",BB120)))</formula>
    </cfRule>
    <cfRule type="cellIs" dxfId="2347" priority="2346" operator="greaterThan">
      <formula>$O$120</formula>
    </cfRule>
    <cfRule type="cellIs" dxfId="2346" priority="2347" operator="equal">
      <formula>$O$120</formula>
    </cfRule>
    <cfRule type="cellIs" dxfId="2345" priority="2348" operator="lessThan">
      <formula>$O$120</formula>
    </cfRule>
  </conditionalFormatting>
  <conditionalFormatting sqref="BC120">
    <cfRule type="containsText" dxfId="2344" priority="2341" operator="containsText" text="Score">
      <formula>NOT(ISERROR(SEARCH("Score",BC120)))</formula>
    </cfRule>
    <cfRule type="cellIs" dxfId="2343" priority="2342" operator="greaterThan">
      <formula>$O$120</formula>
    </cfRule>
    <cfRule type="cellIs" dxfId="2342" priority="2343" operator="equal">
      <formula>$O$120</formula>
    </cfRule>
    <cfRule type="cellIs" dxfId="2341" priority="2344" operator="lessThan">
      <formula>$O$120</formula>
    </cfRule>
  </conditionalFormatting>
  <conditionalFormatting sqref="BD120">
    <cfRule type="containsText" dxfId="2340" priority="2337" operator="containsText" text="Score">
      <formula>NOT(ISERROR(SEARCH("Score",BD120)))</formula>
    </cfRule>
    <cfRule type="cellIs" dxfId="2339" priority="2338" operator="greaterThan">
      <formula>$O$120</formula>
    </cfRule>
    <cfRule type="cellIs" dxfId="2338" priority="2339" operator="equal">
      <formula>$O$120</formula>
    </cfRule>
    <cfRule type="cellIs" dxfId="2337" priority="2340" operator="lessThan">
      <formula>$O$120</formula>
    </cfRule>
  </conditionalFormatting>
  <conditionalFormatting sqref="BE120">
    <cfRule type="containsText" dxfId="2336" priority="2333" operator="containsText" text="Score">
      <formula>NOT(ISERROR(SEARCH("Score",BE120)))</formula>
    </cfRule>
    <cfRule type="cellIs" dxfId="2335" priority="2334" operator="greaterThan">
      <formula>$O$120</formula>
    </cfRule>
    <cfRule type="cellIs" dxfId="2334" priority="2335" operator="equal">
      <formula>$O$120</formula>
    </cfRule>
    <cfRule type="cellIs" dxfId="2333" priority="2336" operator="lessThan">
      <formula>$O$120</formula>
    </cfRule>
  </conditionalFormatting>
  <conditionalFormatting sqref="BF120">
    <cfRule type="containsText" dxfId="2332" priority="2329" operator="containsText" text="Score">
      <formula>NOT(ISERROR(SEARCH("Score",BF120)))</formula>
    </cfRule>
    <cfRule type="cellIs" dxfId="2331" priority="2330" operator="greaterThan">
      <formula>$O$120</formula>
    </cfRule>
    <cfRule type="cellIs" dxfId="2330" priority="2331" operator="equal">
      <formula>$O$120</formula>
    </cfRule>
    <cfRule type="cellIs" dxfId="2329" priority="2332" operator="lessThan">
      <formula>$O$120</formula>
    </cfRule>
  </conditionalFormatting>
  <conditionalFormatting sqref="BG120">
    <cfRule type="containsText" dxfId="2328" priority="2325" operator="containsText" text="Score">
      <formula>NOT(ISERROR(SEARCH("Score",BG120)))</formula>
    </cfRule>
    <cfRule type="cellIs" dxfId="2327" priority="2326" operator="greaterThan">
      <formula>$O$120</formula>
    </cfRule>
    <cfRule type="cellIs" dxfId="2326" priority="2327" operator="equal">
      <formula>$O$120</formula>
    </cfRule>
    <cfRule type="cellIs" dxfId="2325" priority="2328" operator="lessThan">
      <formula>$O$120</formula>
    </cfRule>
  </conditionalFormatting>
  <conditionalFormatting sqref="BH120">
    <cfRule type="containsText" dxfId="2324" priority="2321" operator="containsText" text="Score">
      <formula>NOT(ISERROR(SEARCH("Score",BH120)))</formula>
    </cfRule>
    <cfRule type="cellIs" dxfId="2323" priority="2322" operator="greaterThan">
      <formula>$O$120</formula>
    </cfRule>
    <cfRule type="cellIs" dxfId="2322" priority="2323" operator="equal">
      <formula>$O$120</formula>
    </cfRule>
    <cfRule type="cellIs" dxfId="2321" priority="2324" operator="lessThan">
      <formula>$O$120</formula>
    </cfRule>
  </conditionalFormatting>
  <conditionalFormatting sqref="BI120">
    <cfRule type="containsText" dxfId="2320" priority="2317" operator="containsText" text="Score">
      <formula>NOT(ISERROR(SEARCH("Score",BI120)))</formula>
    </cfRule>
    <cfRule type="cellIs" dxfId="2319" priority="2318" operator="greaterThan">
      <formula>$O$120</formula>
    </cfRule>
    <cfRule type="cellIs" dxfId="2318" priority="2319" operator="equal">
      <formula>$O$120</formula>
    </cfRule>
    <cfRule type="cellIs" dxfId="2317" priority="2320" operator="lessThan">
      <formula>$O$120</formula>
    </cfRule>
  </conditionalFormatting>
  <conditionalFormatting sqref="BJ120">
    <cfRule type="containsText" dxfId="2316" priority="2313" operator="containsText" text="Score">
      <formula>NOT(ISERROR(SEARCH("Score",BJ120)))</formula>
    </cfRule>
    <cfRule type="cellIs" dxfId="2315" priority="2314" operator="greaterThan">
      <formula>$O$120</formula>
    </cfRule>
    <cfRule type="cellIs" dxfId="2314" priority="2315" operator="equal">
      <formula>$O$120</formula>
    </cfRule>
    <cfRule type="cellIs" dxfId="2313" priority="2316" operator="lessThan">
      <formula>$O$120</formula>
    </cfRule>
  </conditionalFormatting>
  <conditionalFormatting sqref="BK120">
    <cfRule type="containsText" dxfId="2312" priority="2309" operator="containsText" text="Score">
      <formula>NOT(ISERROR(SEARCH("Score",BK120)))</formula>
    </cfRule>
    <cfRule type="cellIs" dxfId="2311" priority="2310" operator="greaterThan">
      <formula>$O$120</formula>
    </cfRule>
    <cfRule type="cellIs" dxfId="2310" priority="2311" operator="equal">
      <formula>$O$120</formula>
    </cfRule>
    <cfRule type="cellIs" dxfId="2309" priority="2312" operator="lessThan">
      <formula>$O$120</formula>
    </cfRule>
  </conditionalFormatting>
  <conditionalFormatting sqref="BL120">
    <cfRule type="containsText" dxfId="2308" priority="2305" operator="containsText" text="Score">
      <formula>NOT(ISERROR(SEARCH("Score",BL120)))</formula>
    </cfRule>
    <cfRule type="cellIs" dxfId="2307" priority="2306" operator="greaterThan">
      <formula>$O$120</formula>
    </cfRule>
    <cfRule type="cellIs" dxfId="2306" priority="2307" operator="equal">
      <formula>$O$120</formula>
    </cfRule>
    <cfRule type="cellIs" dxfId="2305" priority="2308" operator="lessThan">
      <formula>$O$120</formula>
    </cfRule>
  </conditionalFormatting>
  <conditionalFormatting sqref="BM120">
    <cfRule type="containsText" dxfId="2304" priority="2301" operator="containsText" text="Score">
      <formula>NOT(ISERROR(SEARCH("Score",BM120)))</formula>
    </cfRule>
    <cfRule type="cellIs" dxfId="2303" priority="2302" operator="greaterThan">
      <formula>$O$120</formula>
    </cfRule>
    <cfRule type="cellIs" dxfId="2302" priority="2303" operator="equal">
      <formula>$O$120</formula>
    </cfRule>
    <cfRule type="cellIs" dxfId="2301" priority="2304" operator="lessThan">
      <formula>$O$120</formula>
    </cfRule>
  </conditionalFormatting>
  <conditionalFormatting sqref="BN120">
    <cfRule type="containsText" dxfId="2300" priority="2297" operator="containsText" text="Score">
      <formula>NOT(ISERROR(SEARCH("Score",BN120)))</formula>
    </cfRule>
    <cfRule type="cellIs" dxfId="2299" priority="2298" operator="greaterThan">
      <formula>$O$120</formula>
    </cfRule>
    <cfRule type="cellIs" dxfId="2298" priority="2299" operator="equal">
      <formula>$O$120</formula>
    </cfRule>
    <cfRule type="cellIs" dxfId="2297" priority="2300" operator="lessThan">
      <formula>$O$120</formula>
    </cfRule>
  </conditionalFormatting>
  <conditionalFormatting sqref="BO120">
    <cfRule type="containsText" dxfId="2296" priority="2293" operator="containsText" text="Score">
      <formula>NOT(ISERROR(SEARCH("Score",BO120)))</formula>
    </cfRule>
    <cfRule type="cellIs" dxfId="2295" priority="2294" operator="greaterThan">
      <formula>$O$120</formula>
    </cfRule>
    <cfRule type="cellIs" dxfId="2294" priority="2295" operator="equal">
      <formula>$O$120</formula>
    </cfRule>
    <cfRule type="cellIs" dxfId="2293" priority="2296" operator="lessThan">
      <formula>$O$120</formula>
    </cfRule>
  </conditionalFormatting>
  <conditionalFormatting sqref="BP120">
    <cfRule type="containsText" dxfId="2292" priority="2289" operator="containsText" text="Score">
      <formula>NOT(ISERROR(SEARCH("Score",BP120)))</formula>
    </cfRule>
    <cfRule type="cellIs" dxfId="2291" priority="2290" operator="greaterThan">
      <formula>$O$120</formula>
    </cfRule>
    <cfRule type="cellIs" dxfId="2290" priority="2291" operator="equal">
      <formula>$O$120</formula>
    </cfRule>
    <cfRule type="cellIs" dxfId="2289" priority="2292" operator="lessThan">
      <formula>$O$120</formula>
    </cfRule>
  </conditionalFormatting>
  <conditionalFormatting sqref="BQ120">
    <cfRule type="containsText" dxfId="2288" priority="2285" operator="containsText" text="Score">
      <formula>NOT(ISERROR(SEARCH("Score",BQ120)))</formula>
    </cfRule>
    <cfRule type="cellIs" dxfId="2287" priority="2286" operator="greaterThan">
      <formula>$O$120</formula>
    </cfRule>
    <cfRule type="cellIs" dxfId="2286" priority="2287" operator="equal">
      <formula>$O$120</formula>
    </cfRule>
    <cfRule type="cellIs" dxfId="2285" priority="2288" operator="lessThan">
      <formula>$O$120</formula>
    </cfRule>
  </conditionalFormatting>
  <conditionalFormatting sqref="AN124">
    <cfRule type="containsText" dxfId="2284" priority="2281" operator="containsText" text="Score">
      <formula>NOT(ISERROR(SEARCH("Score",AN124)))</formula>
    </cfRule>
    <cfRule type="cellIs" dxfId="2283" priority="2282" operator="greaterThan">
      <formula>$O$124</formula>
    </cfRule>
    <cfRule type="cellIs" dxfId="2282" priority="2283" operator="equal">
      <formula>$O$124</formula>
    </cfRule>
    <cfRule type="cellIs" dxfId="2281" priority="2284" operator="lessThan">
      <formula>$O$124</formula>
    </cfRule>
  </conditionalFormatting>
  <conditionalFormatting sqref="AO124">
    <cfRule type="containsText" dxfId="2280" priority="2277" operator="containsText" text="Score">
      <formula>NOT(ISERROR(SEARCH("Score",AO124)))</formula>
    </cfRule>
    <cfRule type="cellIs" dxfId="2279" priority="2278" operator="greaterThan">
      <formula>$O$124</formula>
    </cfRule>
    <cfRule type="cellIs" dxfId="2278" priority="2279" operator="equal">
      <formula>$O$124</formula>
    </cfRule>
    <cfRule type="cellIs" dxfId="2277" priority="2280" operator="lessThan">
      <formula>$O$124</formula>
    </cfRule>
  </conditionalFormatting>
  <conditionalFormatting sqref="AP124">
    <cfRule type="containsText" dxfId="2276" priority="2273" operator="containsText" text="Score">
      <formula>NOT(ISERROR(SEARCH("Score",AP124)))</formula>
    </cfRule>
    <cfRule type="cellIs" dxfId="2275" priority="2274" operator="greaterThan">
      <formula>$O$124</formula>
    </cfRule>
    <cfRule type="cellIs" dxfId="2274" priority="2275" operator="equal">
      <formula>$O$124</formula>
    </cfRule>
    <cfRule type="cellIs" dxfId="2273" priority="2276" operator="lessThan">
      <formula>$O$124</formula>
    </cfRule>
  </conditionalFormatting>
  <conditionalFormatting sqref="AQ124">
    <cfRule type="containsText" dxfId="2272" priority="2269" operator="containsText" text="Score">
      <formula>NOT(ISERROR(SEARCH("Score",AQ124)))</formula>
    </cfRule>
    <cfRule type="cellIs" dxfId="2271" priority="2270" operator="greaterThan">
      <formula>$O$124</formula>
    </cfRule>
    <cfRule type="cellIs" dxfId="2270" priority="2271" operator="equal">
      <formula>$O$124</formula>
    </cfRule>
    <cfRule type="cellIs" dxfId="2269" priority="2272" operator="lessThan">
      <formula>$O$124</formula>
    </cfRule>
  </conditionalFormatting>
  <conditionalFormatting sqref="AR124">
    <cfRule type="containsText" dxfId="2268" priority="2265" operator="containsText" text="Score">
      <formula>NOT(ISERROR(SEARCH("Score",AR124)))</formula>
    </cfRule>
    <cfRule type="cellIs" dxfId="2267" priority="2266" operator="greaterThan">
      <formula>$O$124</formula>
    </cfRule>
    <cfRule type="cellIs" dxfId="2266" priority="2267" operator="equal">
      <formula>$O$124</formula>
    </cfRule>
    <cfRule type="cellIs" dxfId="2265" priority="2268" operator="lessThan">
      <formula>$O$124</formula>
    </cfRule>
  </conditionalFormatting>
  <conditionalFormatting sqref="AS124">
    <cfRule type="containsText" dxfId="2264" priority="2261" operator="containsText" text="Score">
      <formula>NOT(ISERROR(SEARCH("Score",AS124)))</formula>
    </cfRule>
    <cfRule type="cellIs" dxfId="2263" priority="2262" operator="greaterThan">
      <formula>$O$124</formula>
    </cfRule>
    <cfRule type="cellIs" dxfId="2262" priority="2263" operator="equal">
      <formula>$O$124</formula>
    </cfRule>
    <cfRule type="cellIs" dxfId="2261" priority="2264" operator="lessThan">
      <formula>$O$124</formula>
    </cfRule>
  </conditionalFormatting>
  <conditionalFormatting sqref="AT124">
    <cfRule type="containsText" dxfId="2260" priority="2257" operator="containsText" text="Score">
      <formula>NOT(ISERROR(SEARCH("Score",AT124)))</formula>
    </cfRule>
    <cfRule type="cellIs" dxfId="2259" priority="2258" operator="greaterThan">
      <formula>$O$124</formula>
    </cfRule>
    <cfRule type="cellIs" dxfId="2258" priority="2259" operator="equal">
      <formula>$O$124</formula>
    </cfRule>
    <cfRule type="cellIs" dxfId="2257" priority="2260" operator="lessThan">
      <formula>$O$124</formula>
    </cfRule>
  </conditionalFormatting>
  <conditionalFormatting sqref="AU124">
    <cfRule type="containsText" dxfId="2256" priority="2253" operator="containsText" text="Score">
      <formula>NOT(ISERROR(SEARCH("Score",AU124)))</formula>
    </cfRule>
    <cfRule type="cellIs" dxfId="2255" priority="2254" operator="greaterThan">
      <formula>$O$124</formula>
    </cfRule>
    <cfRule type="cellIs" dxfId="2254" priority="2255" operator="equal">
      <formula>$O$124</formula>
    </cfRule>
    <cfRule type="cellIs" dxfId="2253" priority="2256" operator="lessThan">
      <formula>$O$124</formula>
    </cfRule>
  </conditionalFormatting>
  <conditionalFormatting sqref="AV124">
    <cfRule type="containsText" dxfId="2252" priority="2249" operator="containsText" text="Score">
      <formula>NOT(ISERROR(SEARCH("Score",AV124)))</formula>
    </cfRule>
    <cfRule type="cellIs" dxfId="2251" priority="2250" operator="greaterThan">
      <formula>$O$124</formula>
    </cfRule>
    <cfRule type="cellIs" dxfId="2250" priority="2251" operator="equal">
      <formula>$O$124</formula>
    </cfRule>
    <cfRule type="cellIs" dxfId="2249" priority="2252" operator="lessThan">
      <formula>$O$124</formula>
    </cfRule>
  </conditionalFormatting>
  <conditionalFormatting sqref="AW124">
    <cfRule type="containsText" dxfId="2248" priority="2245" operator="containsText" text="Score">
      <formula>NOT(ISERROR(SEARCH("Score",AW124)))</formula>
    </cfRule>
    <cfRule type="cellIs" dxfId="2247" priority="2246" operator="greaterThan">
      <formula>$O$124</formula>
    </cfRule>
    <cfRule type="cellIs" dxfId="2246" priority="2247" operator="equal">
      <formula>$O$124</formula>
    </cfRule>
    <cfRule type="cellIs" dxfId="2245" priority="2248" operator="lessThan">
      <formula>$O$124</formula>
    </cfRule>
  </conditionalFormatting>
  <conditionalFormatting sqref="AX124">
    <cfRule type="containsText" dxfId="2244" priority="2241" operator="containsText" text="Score">
      <formula>NOT(ISERROR(SEARCH("Score",AX124)))</formula>
    </cfRule>
    <cfRule type="cellIs" dxfId="2243" priority="2242" operator="greaterThan">
      <formula>$O$124</formula>
    </cfRule>
    <cfRule type="cellIs" dxfId="2242" priority="2243" operator="equal">
      <formula>$O$124</formula>
    </cfRule>
    <cfRule type="cellIs" dxfId="2241" priority="2244" operator="lessThan">
      <formula>$O$124</formula>
    </cfRule>
  </conditionalFormatting>
  <conditionalFormatting sqref="AY124">
    <cfRule type="containsText" dxfId="2240" priority="2237" operator="containsText" text="Score">
      <formula>NOT(ISERROR(SEARCH("Score",AY124)))</formula>
    </cfRule>
    <cfRule type="cellIs" dxfId="2239" priority="2238" operator="greaterThan">
      <formula>$O$124</formula>
    </cfRule>
    <cfRule type="cellIs" dxfId="2238" priority="2239" operator="equal">
      <formula>$O$124</formula>
    </cfRule>
    <cfRule type="cellIs" dxfId="2237" priority="2240" operator="lessThan">
      <formula>$O$124</formula>
    </cfRule>
  </conditionalFormatting>
  <conditionalFormatting sqref="AZ124">
    <cfRule type="containsText" dxfId="2236" priority="2233" operator="containsText" text="Score">
      <formula>NOT(ISERROR(SEARCH("Score",AZ124)))</formula>
    </cfRule>
    <cfRule type="cellIs" dxfId="2235" priority="2234" operator="greaterThan">
      <formula>$O$124</formula>
    </cfRule>
    <cfRule type="cellIs" dxfId="2234" priority="2235" operator="equal">
      <formula>$O$124</formula>
    </cfRule>
    <cfRule type="cellIs" dxfId="2233" priority="2236" operator="lessThan">
      <formula>$O$124</formula>
    </cfRule>
  </conditionalFormatting>
  <conditionalFormatting sqref="BA124">
    <cfRule type="containsText" dxfId="2232" priority="2229" operator="containsText" text="Score">
      <formula>NOT(ISERROR(SEARCH("Score",BA124)))</formula>
    </cfRule>
    <cfRule type="cellIs" dxfId="2231" priority="2230" operator="greaterThan">
      <formula>$O$124</formula>
    </cfRule>
    <cfRule type="cellIs" dxfId="2230" priority="2231" operator="equal">
      <formula>$O$124</formula>
    </cfRule>
    <cfRule type="cellIs" dxfId="2229" priority="2232" operator="lessThan">
      <formula>$O$124</formula>
    </cfRule>
  </conditionalFormatting>
  <conditionalFormatting sqref="BB124">
    <cfRule type="containsText" dxfId="2228" priority="2225" operator="containsText" text="Score">
      <formula>NOT(ISERROR(SEARCH("Score",BB124)))</formula>
    </cfRule>
    <cfRule type="cellIs" dxfId="2227" priority="2226" operator="greaterThan">
      <formula>$O$124</formula>
    </cfRule>
    <cfRule type="cellIs" dxfId="2226" priority="2227" operator="equal">
      <formula>$O$124</formula>
    </cfRule>
    <cfRule type="cellIs" dxfId="2225" priority="2228" operator="lessThan">
      <formula>$O$124</formula>
    </cfRule>
  </conditionalFormatting>
  <conditionalFormatting sqref="BC124">
    <cfRule type="containsText" dxfId="2224" priority="2221" operator="containsText" text="Score">
      <formula>NOT(ISERROR(SEARCH("Score",BC124)))</formula>
    </cfRule>
    <cfRule type="cellIs" dxfId="2223" priority="2222" operator="greaterThan">
      <formula>$O$124</formula>
    </cfRule>
    <cfRule type="cellIs" dxfId="2222" priority="2223" operator="equal">
      <formula>$O$124</formula>
    </cfRule>
    <cfRule type="cellIs" dxfId="2221" priority="2224" operator="lessThan">
      <formula>$O$124</formula>
    </cfRule>
  </conditionalFormatting>
  <conditionalFormatting sqref="BD124">
    <cfRule type="containsText" dxfId="2220" priority="2217" operator="containsText" text="Score">
      <formula>NOT(ISERROR(SEARCH("Score",BD124)))</formula>
    </cfRule>
    <cfRule type="cellIs" dxfId="2219" priority="2218" operator="greaterThan">
      <formula>$O$124</formula>
    </cfRule>
    <cfRule type="cellIs" dxfId="2218" priority="2219" operator="equal">
      <formula>$O$124</formula>
    </cfRule>
    <cfRule type="cellIs" dxfId="2217" priority="2220" operator="lessThan">
      <formula>$O$124</formula>
    </cfRule>
  </conditionalFormatting>
  <conditionalFormatting sqref="BE124">
    <cfRule type="containsText" dxfId="2216" priority="2213" operator="containsText" text="Score">
      <formula>NOT(ISERROR(SEARCH("Score",BE124)))</formula>
    </cfRule>
    <cfRule type="cellIs" dxfId="2215" priority="2214" operator="greaterThan">
      <formula>$O$124</formula>
    </cfRule>
    <cfRule type="cellIs" dxfId="2214" priority="2215" operator="equal">
      <formula>$O$124</formula>
    </cfRule>
    <cfRule type="cellIs" dxfId="2213" priority="2216" operator="lessThan">
      <formula>$O$124</formula>
    </cfRule>
  </conditionalFormatting>
  <conditionalFormatting sqref="BF124">
    <cfRule type="containsText" dxfId="2212" priority="2209" operator="containsText" text="Score">
      <formula>NOT(ISERROR(SEARCH("Score",BF124)))</formula>
    </cfRule>
    <cfRule type="cellIs" dxfId="2211" priority="2210" operator="greaterThan">
      <formula>$O$124</formula>
    </cfRule>
    <cfRule type="cellIs" dxfId="2210" priority="2211" operator="equal">
      <formula>$O$124</formula>
    </cfRule>
    <cfRule type="cellIs" dxfId="2209" priority="2212" operator="lessThan">
      <formula>$O$124</formula>
    </cfRule>
  </conditionalFormatting>
  <conditionalFormatting sqref="BG124">
    <cfRule type="containsText" dxfId="2208" priority="2205" operator="containsText" text="Score">
      <formula>NOT(ISERROR(SEARCH("Score",BG124)))</formula>
    </cfRule>
    <cfRule type="cellIs" dxfId="2207" priority="2206" operator="greaterThan">
      <formula>$O$124</formula>
    </cfRule>
    <cfRule type="cellIs" dxfId="2206" priority="2207" operator="equal">
      <formula>$O$124</formula>
    </cfRule>
    <cfRule type="cellIs" dxfId="2205" priority="2208" operator="lessThan">
      <formula>$O$124</formula>
    </cfRule>
  </conditionalFormatting>
  <conditionalFormatting sqref="BH124">
    <cfRule type="containsText" dxfId="2204" priority="2201" operator="containsText" text="Score">
      <formula>NOT(ISERROR(SEARCH("Score",BH124)))</formula>
    </cfRule>
    <cfRule type="cellIs" dxfId="2203" priority="2202" operator="greaterThan">
      <formula>$O$124</formula>
    </cfRule>
    <cfRule type="cellIs" dxfId="2202" priority="2203" operator="equal">
      <formula>$O$124</formula>
    </cfRule>
    <cfRule type="cellIs" dxfId="2201" priority="2204" operator="lessThan">
      <formula>$O$124</formula>
    </cfRule>
  </conditionalFormatting>
  <conditionalFormatting sqref="BI124">
    <cfRule type="containsText" dxfId="2200" priority="2197" operator="containsText" text="Score">
      <formula>NOT(ISERROR(SEARCH("Score",BI124)))</formula>
    </cfRule>
    <cfRule type="cellIs" dxfId="2199" priority="2198" operator="greaterThan">
      <formula>$O$124</formula>
    </cfRule>
    <cfRule type="cellIs" dxfId="2198" priority="2199" operator="equal">
      <formula>$O$124</formula>
    </cfRule>
    <cfRule type="cellIs" dxfId="2197" priority="2200" operator="lessThan">
      <formula>$O$124</formula>
    </cfRule>
  </conditionalFormatting>
  <conditionalFormatting sqref="BJ124">
    <cfRule type="containsText" dxfId="2196" priority="2193" operator="containsText" text="Score">
      <formula>NOT(ISERROR(SEARCH("Score",BJ124)))</formula>
    </cfRule>
    <cfRule type="cellIs" dxfId="2195" priority="2194" operator="greaterThan">
      <formula>$O$124</formula>
    </cfRule>
    <cfRule type="cellIs" dxfId="2194" priority="2195" operator="equal">
      <formula>$O$124</formula>
    </cfRule>
    <cfRule type="cellIs" dxfId="2193" priority="2196" operator="lessThan">
      <formula>$O$124</formula>
    </cfRule>
  </conditionalFormatting>
  <conditionalFormatting sqref="BK124">
    <cfRule type="containsText" dxfId="2192" priority="2189" operator="containsText" text="Score">
      <formula>NOT(ISERROR(SEARCH("Score",BK124)))</formula>
    </cfRule>
    <cfRule type="cellIs" dxfId="2191" priority="2190" operator="greaterThan">
      <formula>$O$124</formula>
    </cfRule>
    <cfRule type="cellIs" dxfId="2190" priority="2191" operator="equal">
      <formula>$O$124</formula>
    </cfRule>
    <cfRule type="cellIs" dxfId="2189" priority="2192" operator="lessThan">
      <formula>$O$124</formula>
    </cfRule>
  </conditionalFormatting>
  <conditionalFormatting sqref="BL124">
    <cfRule type="containsText" dxfId="2188" priority="2185" operator="containsText" text="Score">
      <formula>NOT(ISERROR(SEARCH("Score",BL124)))</formula>
    </cfRule>
    <cfRule type="cellIs" dxfId="2187" priority="2186" operator="greaterThan">
      <formula>$O$124</formula>
    </cfRule>
    <cfRule type="cellIs" dxfId="2186" priority="2187" operator="equal">
      <formula>$O$124</formula>
    </cfRule>
    <cfRule type="cellIs" dxfId="2185" priority="2188" operator="lessThan">
      <formula>$O$124</formula>
    </cfRule>
  </conditionalFormatting>
  <conditionalFormatting sqref="BM124">
    <cfRule type="containsText" dxfId="2184" priority="2181" operator="containsText" text="Score">
      <formula>NOT(ISERROR(SEARCH("Score",BM124)))</formula>
    </cfRule>
    <cfRule type="cellIs" dxfId="2183" priority="2182" operator="greaterThan">
      <formula>$O$124</formula>
    </cfRule>
    <cfRule type="cellIs" dxfId="2182" priority="2183" operator="equal">
      <formula>$O$124</formula>
    </cfRule>
    <cfRule type="cellIs" dxfId="2181" priority="2184" operator="lessThan">
      <formula>$O$124</formula>
    </cfRule>
  </conditionalFormatting>
  <conditionalFormatting sqref="BN124">
    <cfRule type="containsText" dxfId="2180" priority="2177" operator="containsText" text="Score">
      <formula>NOT(ISERROR(SEARCH("Score",BN124)))</formula>
    </cfRule>
    <cfRule type="cellIs" dxfId="2179" priority="2178" operator="greaterThan">
      <formula>$O$124</formula>
    </cfRule>
    <cfRule type="cellIs" dxfId="2178" priority="2179" operator="equal">
      <formula>$O$124</formula>
    </cfRule>
    <cfRule type="cellIs" dxfId="2177" priority="2180" operator="lessThan">
      <formula>$O$124</formula>
    </cfRule>
  </conditionalFormatting>
  <conditionalFormatting sqref="BO124">
    <cfRule type="containsText" dxfId="2176" priority="2173" operator="containsText" text="Score">
      <formula>NOT(ISERROR(SEARCH("Score",BO124)))</formula>
    </cfRule>
    <cfRule type="cellIs" dxfId="2175" priority="2174" operator="greaterThan">
      <formula>$O$124</formula>
    </cfRule>
    <cfRule type="cellIs" dxfId="2174" priority="2175" operator="equal">
      <formula>$O$124</formula>
    </cfRule>
    <cfRule type="cellIs" dxfId="2173" priority="2176" operator="lessThan">
      <formula>$O$124</formula>
    </cfRule>
  </conditionalFormatting>
  <conditionalFormatting sqref="BP124">
    <cfRule type="containsText" dxfId="2172" priority="2169" operator="containsText" text="Score">
      <formula>NOT(ISERROR(SEARCH("Score",BP124)))</formula>
    </cfRule>
    <cfRule type="cellIs" dxfId="2171" priority="2170" operator="greaterThan">
      <formula>$O$124</formula>
    </cfRule>
    <cfRule type="cellIs" dxfId="2170" priority="2171" operator="equal">
      <formula>$O$124</formula>
    </cfRule>
    <cfRule type="cellIs" dxfId="2169" priority="2172" operator="lessThan">
      <formula>$O$124</formula>
    </cfRule>
  </conditionalFormatting>
  <conditionalFormatting sqref="BQ124">
    <cfRule type="containsText" dxfId="2168" priority="2165" operator="containsText" text="Score">
      <formula>NOT(ISERROR(SEARCH("Score",BQ124)))</formula>
    </cfRule>
    <cfRule type="cellIs" dxfId="2167" priority="2166" operator="greaterThan">
      <formula>$O$124</formula>
    </cfRule>
    <cfRule type="cellIs" dxfId="2166" priority="2167" operator="equal">
      <formula>$O$124</formula>
    </cfRule>
    <cfRule type="cellIs" dxfId="2165" priority="2168" operator="lessThan">
      <formula>$O$124</formula>
    </cfRule>
  </conditionalFormatting>
  <conditionalFormatting sqref="AN128">
    <cfRule type="containsText" dxfId="2164" priority="2161" operator="containsText" text="Score">
      <formula>NOT(ISERROR(SEARCH("Score",AN128)))</formula>
    </cfRule>
    <cfRule type="cellIs" dxfId="2163" priority="2162" operator="greaterThan">
      <formula>$O$128</formula>
    </cfRule>
    <cfRule type="cellIs" dxfId="2162" priority="2163" operator="equal">
      <formula>$O$128</formula>
    </cfRule>
    <cfRule type="cellIs" dxfId="2161" priority="2164" operator="lessThan">
      <formula>$O$128</formula>
    </cfRule>
  </conditionalFormatting>
  <conditionalFormatting sqref="AO128">
    <cfRule type="containsText" dxfId="2160" priority="2157" operator="containsText" text="Score">
      <formula>NOT(ISERROR(SEARCH("Score",AO128)))</formula>
    </cfRule>
    <cfRule type="cellIs" dxfId="2159" priority="2158" operator="greaterThan">
      <formula>$O$128</formula>
    </cfRule>
    <cfRule type="cellIs" dxfId="2158" priority="2159" operator="equal">
      <formula>$O$128</formula>
    </cfRule>
    <cfRule type="cellIs" dxfId="2157" priority="2160" operator="lessThan">
      <formula>$O$128</formula>
    </cfRule>
  </conditionalFormatting>
  <conditionalFormatting sqref="AP128">
    <cfRule type="containsText" dxfId="2156" priority="2153" operator="containsText" text="Score">
      <formula>NOT(ISERROR(SEARCH("Score",AP128)))</formula>
    </cfRule>
    <cfRule type="cellIs" dxfId="2155" priority="2154" operator="greaterThan">
      <formula>$O$128</formula>
    </cfRule>
    <cfRule type="cellIs" dxfId="2154" priority="2155" operator="equal">
      <formula>$O$128</formula>
    </cfRule>
    <cfRule type="cellIs" dxfId="2153" priority="2156" operator="lessThan">
      <formula>$O$128</formula>
    </cfRule>
  </conditionalFormatting>
  <conditionalFormatting sqref="AQ128">
    <cfRule type="containsText" dxfId="2152" priority="2149" operator="containsText" text="Score">
      <formula>NOT(ISERROR(SEARCH("Score",AQ128)))</formula>
    </cfRule>
    <cfRule type="cellIs" dxfId="2151" priority="2150" operator="greaterThan">
      <formula>$O$128</formula>
    </cfRule>
    <cfRule type="cellIs" dxfId="2150" priority="2151" operator="equal">
      <formula>$O$128</formula>
    </cfRule>
    <cfRule type="cellIs" dxfId="2149" priority="2152" operator="lessThan">
      <formula>$O$128</formula>
    </cfRule>
  </conditionalFormatting>
  <conditionalFormatting sqref="AR128">
    <cfRule type="containsText" dxfId="2148" priority="2145" operator="containsText" text="Score">
      <formula>NOT(ISERROR(SEARCH("Score",AR128)))</formula>
    </cfRule>
    <cfRule type="cellIs" dxfId="2147" priority="2146" operator="greaterThan">
      <formula>$O$128</formula>
    </cfRule>
    <cfRule type="cellIs" dxfId="2146" priority="2147" operator="equal">
      <formula>$O$128</formula>
    </cfRule>
    <cfRule type="cellIs" dxfId="2145" priority="2148" operator="lessThan">
      <formula>$O$128</formula>
    </cfRule>
  </conditionalFormatting>
  <conditionalFormatting sqref="AS128">
    <cfRule type="containsText" dxfId="2144" priority="2141" operator="containsText" text="Score">
      <formula>NOT(ISERROR(SEARCH("Score",AS128)))</formula>
    </cfRule>
    <cfRule type="cellIs" dxfId="2143" priority="2142" operator="greaterThan">
      <formula>$O$128</formula>
    </cfRule>
    <cfRule type="cellIs" dxfId="2142" priority="2143" operator="equal">
      <formula>$O$128</formula>
    </cfRule>
    <cfRule type="cellIs" dxfId="2141" priority="2144" operator="lessThan">
      <formula>$O$128</formula>
    </cfRule>
  </conditionalFormatting>
  <conditionalFormatting sqref="AT128">
    <cfRule type="containsText" dxfId="2140" priority="2137" operator="containsText" text="Score">
      <formula>NOT(ISERROR(SEARCH("Score",AT128)))</formula>
    </cfRule>
    <cfRule type="cellIs" dxfId="2139" priority="2138" operator="greaterThan">
      <formula>$O$128</formula>
    </cfRule>
    <cfRule type="cellIs" dxfId="2138" priority="2139" operator="equal">
      <formula>$O$128</formula>
    </cfRule>
    <cfRule type="cellIs" dxfId="2137" priority="2140" operator="lessThan">
      <formula>$O$128</formula>
    </cfRule>
  </conditionalFormatting>
  <conditionalFormatting sqref="AU128">
    <cfRule type="containsText" dxfId="2136" priority="2133" operator="containsText" text="Score">
      <formula>NOT(ISERROR(SEARCH("Score",AU128)))</formula>
    </cfRule>
    <cfRule type="cellIs" dxfId="2135" priority="2134" operator="greaterThan">
      <formula>$O$128</formula>
    </cfRule>
    <cfRule type="cellIs" dxfId="2134" priority="2135" operator="equal">
      <formula>$O$128</formula>
    </cfRule>
    <cfRule type="cellIs" dxfId="2133" priority="2136" operator="lessThan">
      <formula>$O$128</formula>
    </cfRule>
  </conditionalFormatting>
  <conditionalFormatting sqref="AV128">
    <cfRule type="containsText" dxfId="2132" priority="2129" operator="containsText" text="Score">
      <formula>NOT(ISERROR(SEARCH("Score",AV128)))</formula>
    </cfRule>
    <cfRule type="cellIs" dxfId="2131" priority="2130" operator="greaterThan">
      <formula>$O$128</formula>
    </cfRule>
    <cfRule type="cellIs" dxfId="2130" priority="2131" operator="equal">
      <formula>$O$128</formula>
    </cfRule>
    <cfRule type="cellIs" dxfId="2129" priority="2132" operator="lessThan">
      <formula>$O$128</formula>
    </cfRule>
  </conditionalFormatting>
  <conditionalFormatting sqref="AW128">
    <cfRule type="containsText" dxfId="2128" priority="2125" operator="containsText" text="Score">
      <formula>NOT(ISERROR(SEARCH("Score",AW128)))</formula>
    </cfRule>
    <cfRule type="cellIs" dxfId="2127" priority="2126" operator="greaterThan">
      <formula>$O$128</formula>
    </cfRule>
    <cfRule type="cellIs" dxfId="2126" priority="2127" operator="equal">
      <formula>$O$128</formula>
    </cfRule>
    <cfRule type="cellIs" dxfId="2125" priority="2128" operator="lessThan">
      <formula>$O$128</formula>
    </cfRule>
  </conditionalFormatting>
  <conditionalFormatting sqref="AX128">
    <cfRule type="containsText" dxfId="2124" priority="2121" operator="containsText" text="Score">
      <formula>NOT(ISERROR(SEARCH("Score",AX128)))</formula>
    </cfRule>
    <cfRule type="cellIs" dxfId="2123" priority="2122" operator="greaterThan">
      <formula>$O$128</formula>
    </cfRule>
    <cfRule type="cellIs" dxfId="2122" priority="2123" operator="equal">
      <formula>$O$128</formula>
    </cfRule>
    <cfRule type="cellIs" dxfId="2121" priority="2124" operator="lessThan">
      <formula>$O$128</formula>
    </cfRule>
  </conditionalFormatting>
  <conditionalFormatting sqref="AY128">
    <cfRule type="containsText" dxfId="2120" priority="2117" operator="containsText" text="Score">
      <formula>NOT(ISERROR(SEARCH("Score",AY128)))</formula>
    </cfRule>
    <cfRule type="cellIs" dxfId="2119" priority="2118" operator="greaterThan">
      <formula>$O$128</formula>
    </cfRule>
    <cfRule type="cellIs" dxfId="2118" priority="2119" operator="equal">
      <formula>$O$128</formula>
    </cfRule>
    <cfRule type="cellIs" dxfId="2117" priority="2120" operator="lessThan">
      <formula>$O$128</formula>
    </cfRule>
  </conditionalFormatting>
  <conditionalFormatting sqref="AZ128">
    <cfRule type="containsText" dxfId="2116" priority="2113" operator="containsText" text="Score">
      <formula>NOT(ISERROR(SEARCH("Score",AZ128)))</formula>
    </cfRule>
    <cfRule type="cellIs" dxfId="2115" priority="2114" operator="greaterThan">
      <formula>$O$128</formula>
    </cfRule>
    <cfRule type="cellIs" dxfId="2114" priority="2115" operator="equal">
      <formula>$O$128</formula>
    </cfRule>
    <cfRule type="cellIs" dxfId="2113" priority="2116" operator="lessThan">
      <formula>$O$128</formula>
    </cfRule>
  </conditionalFormatting>
  <conditionalFormatting sqref="BA128">
    <cfRule type="containsText" dxfId="2112" priority="2109" operator="containsText" text="Score">
      <formula>NOT(ISERROR(SEARCH("Score",BA128)))</formula>
    </cfRule>
    <cfRule type="cellIs" dxfId="2111" priority="2110" operator="greaterThan">
      <formula>$O$128</formula>
    </cfRule>
    <cfRule type="cellIs" dxfId="2110" priority="2111" operator="equal">
      <formula>$O$128</formula>
    </cfRule>
    <cfRule type="cellIs" dxfId="2109" priority="2112" operator="lessThan">
      <formula>$O$128</formula>
    </cfRule>
  </conditionalFormatting>
  <conditionalFormatting sqref="BB128">
    <cfRule type="containsText" dxfId="2108" priority="2105" operator="containsText" text="Score">
      <formula>NOT(ISERROR(SEARCH("Score",BB128)))</formula>
    </cfRule>
    <cfRule type="cellIs" dxfId="2107" priority="2106" operator="greaterThan">
      <formula>$O$128</formula>
    </cfRule>
    <cfRule type="cellIs" dxfId="2106" priority="2107" operator="equal">
      <formula>$O$128</formula>
    </cfRule>
    <cfRule type="cellIs" dxfId="2105" priority="2108" operator="lessThan">
      <formula>$O$128</formula>
    </cfRule>
  </conditionalFormatting>
  <conditionalFormatting sqref="BC128">
    <cfRule type="containsText" dxfId="2104" priority="2101" operator="containsText" text="Score">
      <formula>NOT(ISERROR(SEARCH("Score",BC128)))</formula>
    </cfRule>
    <cfRule type="cellIs" dxfId="2103" priority="2102" operator="greaterThan">
      <formula>$O$128</formula>
    </cfRule>
    <cfRule type="cellIs" dxfId="2102" priority="2103" operator="equal">
      <formula>$O$128</formula>
    </cfRule>
    <cfRule type="cellIs" dxfId="2101" priority="2104" operator="lessThan">
      <formula>$O$128</formula>
    </cfRule>
  </conditionalFormatting>
  <conditionalFormatting sqref="BD128">
    <cfRule type="containsText" dxfId="2100" priority="2097" operator="containsText" text="Score">
      <formula>NOT(ISERROR(SEARCH("Score",BD128)))</formula>
    </cfRule>
    <cfRule type="cellIs" dxfId="2099" priority="2098" operator="greaterThan">
      <formula>$O$128</formula>
    </cfRule>
    <cfRule type="cellIs" dxfId="2098" priority="2099" operator="equal">
      <formula>$O$128</formula>
    </cfRule>
    <cfRule type="cellIs" dxfId="2097" priority="2100" operator="lessThan">
      <formula>$O$128</formula>
    </cfRule>
  </conditionalFormatting>
  <conditionalFormatting sqref="BE128">
    <cfRule type="containsText" dxfId="2096" priority="2093" operator="containsText" text="Score">
      <formula>NOT(ISERROR(SEARCH("Score",BE128)))</formula>
    </cfRule>
    <cfRule type="cellIs" dxfId="2095" priority="2094" operator="greaterThan">
      <formula>$O$128</formula>
    </cfRule>
    <cfRule type="cellIs" dxfId="2094" priority="2095" operator="equal">
      <formula>$O$128</formula>
    </cfRule>
    <cfRule type="cellIs" dxfId="2093" priority="2096" operator="lessThan">
      <formula>$O$128</formula>
    </cfRule>
  </conditionalFormatting>
  <conditionalFormatting sqref="BF128">
    <cfRule type="containsText" dxfId="2092" priority="2089" operator="containsText" text="Score">
      <formula>NOT(ISERROR(SEARCH("Score",BF128)))</formula>
    </cfRule>
    <cfRule type="cellIs" dxfId="2091" priority="2090" operator="greaterThan">
      <formula>$O$128</formula>
    </cfRule>
    <cfRule type="cellIs" dxfId="2090" priority="2091" operator="equal">
      <formula>$O$128</formula>
    </cfRule>
    <cfRule type="cellIs" dxfId="2089" priority="2092" operator="lessThan">
      <formula>$O$128</formula>
    </cfRule>
  </conditionalFormatting>
  <conditionalFormatting sqref="BG128">
    <cfRule type="containsText" dxfId="2088" priority="2085" operator="containsText" text="Score">
      <formula>NOT(ISERROR(SEARCH("Score",BG128)))</formula>
    </cfRule>
    <cfRule type="cellIs" dxfId="2087" priority="2086" operator="greaterThan">
      <formula>$O$128</formula>
    </cfRule>
    <cfRule type="cellIs" dxfId="2086" priority="2087" operator="equal">
      <formula>$O$128</formula>
    </cfRule>
    <cfRule type="cellIs" dxfId="2085" priority="2088" operator="lessThan">
      <formula>$O$128</formula>
    </cfRule>
  </conditionalFormatting>
  <conditionalFormatting sqref="BH128">
    <cfRule type="containsText" dxfId="2084" priority="2081" operator="containsText" text="Score">
      <formula>NOT(ISERROR(SEARCH("Score",BH128)))</formula>
    </cfRule>
    <cfRule type="cellIs" dxfId="2083" priority="2082" operator="greaterThan">
      <formula>$O$128</formula>
    </cfRule>
    <cfRule type="cellIs" dxfId="2082" priority="2083" operator="equal">
      <formula>$O$128</formula>
    </cfRule>
    <cfRule type="cellIs" dxfId="2081" priority="2084" operator="lessThan">
      <formula>$O$128</formula>
    </cfRule>
  </conditionalFormatting>
  <conditionalFormatting sqref="BI128">
    <cfRule type="containsText" dxfId="2080" priority="2077" operator="containsText" text="Score">
      <formula>NOT(ISERROR(SEARCH("Score",BI128)))</formula>
    </cfRule>
    <cfRule type="cellIs" dxfId="2079" priority="2078" operator="greaterThan">
      <formula>$O$128</formula>
    </cfRule>
    <cfRule type="cellIs" dxfId="2078" priority="2079" operator="equal">
      <formula>$O$128</formula>
    </cfRule>
    <cfRule type="cellIs" dxfId="2077" priority="2080" operator="lessThan">
      <formula>$O$128</formula>
    </cfRule>
  </conditionalFormatting>
  <conditionalFormatting sqref="BJ128">
    <cfRule type="containsText" dxfId="2076" priority="2073" operator="containsText" text="Score">
      <formula>NOT(ISERROR(SEARCH("Score",BJ128)))</formula>
    </cfRule>
    <cfRule type="cellIs" dxfId="2075" priority="2074" operator="greaterThan">
      <formula>$O$128</formula>
    </cfRule>
    <cfRule type="cellIs" dxfId="2074" priority="2075" operator="equal">
      <formula>$O$128</formula>
    </cfRule>
    <cfRule type="cellIs" dxfId="2073" priority="2076" operator="lessThan">
      <formula>$O$128</formula>
    </cfRule>
  </conditionalFormatting>
  <conditionalFormatting sqref="BK128">
    <cfRule type="containsText" dxfId="2072" priority="2069" operator="containsText" text="Score">
      <formula>NOT(ISERROR(SEARCH("Score",BK128)))</formula>
    </cfRule>
    <cfRule type="cellIs" dxfId="2071" priority="2070" operator="greaterThan">
      <formula>$O$128</formula>
    </cfRule>
    <cfRule type="cellIs" dxfId="2070" priority="2071" operator="equal">
      <formula>$O$128</formula>
    </cfRule>
    <cfRule type="cellIs" dxfId="2069" priority="2072" operator="lessThan">
      <formula>$O$128</formula>
    </cfRule>
  </conditionalFormatting>
  <conditionalFormatting sqref="BL128">
    <cfRule type="containsText" dxfId="2068" priority="2065" operator="containsText" text="Score">
      <formula>NOT(ISERROR(SEARCH("Score",BL128)))</formula>
    </cfRule>
    <cfRule type="cellIs" dxfId="2067" priority="2066" operator="greaterThan">
      <formula>$O$128</formula>
    </cfRule>
    <cfRule type="cellIs" dxfId="2066" priority="2067" operator="equal">
      <formula>$O$128</formula>
    </cfRule>
    <cfRule type="cellIs" dxfId="2065" priority="2068" operator="lessThan">
      <formula>$O$128</formula>
    </cfRule>
  </conditionalFormatting>
  <conditionalFormatting sqref="BM128">
    <cfRule type="containsText" dxfId="2064" priority="2061" operator="containsText" text="Score">
      <formula>NOT(ISERROR(SEARCH("Score",BM128)))</formula>
    </cfRule>
    <cfRule type="cellIs" dxfId="2063" priority="2062" operator="greaterThan">
      <formula>$O$128</formula>
    </cfRule>
    <cfRule type="cellIs" dxfId="2062" priority="2063" operator="equal">
      <formula>$O$128</formula>
    </cfRule>
    <cfRule type="cellIs" dxfId="2061" priority="2064" operator="lessThan">
      <formula>$O$128</formula>
    </cfRule>
  </conditionalFormatting>
  <conditionalFormatting sqref="BN128">
    <cfRule type="containsText" dxfId="2060" priority="2057" operator="containsText" text="Score">
      <formula>NOT(ISERROR(SEARCH("Score",BN128)))</formula>
    </cfRule>
    <cfRule type="cellIs" dxfId="2059" priority="2058" operator="greaterThan">
      <formula>$O$128</formula>
    </cfRule>
    <cfRule type="cellIs" dxfId="2058" priority="2059" operator="equal">
      <formula>$O$128</formula>
    </cfRule>
    <cfRule type="cellIs" dxfId="2057" priority="2060" operator="lessThan">
      <formula>$O$128</formula>
    </cfRule>
  </conditionalFormatting>
  <conditionalFormatting sqref="BO128">
    <cfRule type="containsText" dxfId="2056" priority="2053" operator="containsText" text="Score">
      <formula>NOT(ISERROR(SEARCH("Score",BO128)))</formula>
    </cfRule>
    <cfRule type="cellIs" dxfId="2055" priority="2054" operator="greaterThan">
      <formula>$O$128</formula>
    </cfRule>
    <cfRule type="cellIs" dxfId="2054" priority="2055" operator="equal">
      <formula>$O$128</formula>
    </cfRule>
    <cfRule type="cellIs" dxfId="2053" priority="2056" operator="lessThan">
      <formula>$O$128</formula>
    </cfRule>
  </conditionalFormatting>
  <conditionalFormatting sqref="BP128">
    <cfRule type="containsText" dxfId="2052" priority="2049" operator="containsText" text="Score">
      <formula>NOT(ISERROR(SEARCH("Score",BP128)))</formula>
    </cfRule>
    <cfRule type="cellIs" dxfId="2051" priority="2050" operator="greaterThan">
      <formula>$O$128</formula>
    </cfRule>
    <cfRule type="cellIs" dxfId="2050" priority="2051" operator="equal">
      <formula>$O$128</formula>
    </cfRule>
    <cfRule type="cellIs" dxfId="2049" priority="2052" operator="lessThan">
      <formula>$O$128</formula>
    </cfRule>
  </conditionalFormatting>
  <conditionalFormatting sqref="BQ128">
    <cfRule type="containsText" dxfId="2048" priority="2045" operator="containsText" text="Score">
      <formula>NOT(ISERROR(SEARCH("Score",BQ128)))</formula>
    </cfRule>
    <cfRule type="cellIs" dxfId="2047" priority="2046" operator="greaterThan">
      <formula>$O$128</formula>
    </cfRule>
    <cfRule type="cellIs" dxfId="2046" priority="2047" operator="equal">
      <formula>$O$128</formula>
    </cfRule>
    <cfRule type="cellIs" dxfId="2045" priority="2048" operator="lessThan">
      <formula>$O$128</formula>
    </cfRule>
  </conditionalFormatting>
  <conditionalFormatting sqref="AN132">
    <cfRule type="containsText" dxfId="2044" priority="2041" operator="containsText" text="Score">
      <formula>NOT(ISERROR(SEARCH("Score",AN132)))</formula>
    </cfRule>
    <cfRule type="cellIs" dxfId="2043" priority="2042" operator="greaterThan">
      <formula>$O$132</formula>
    </cfRule>
    <cfRule type="cellIs" dxfId="2042" priority="2043" operator="equal">
      <formula>$O$132</formula>
    </cfRule>
    <cfRule type="cellIs" dxfId="2041" priority="2044" operator="lessThan">
      <formula>$O$132</formula>
    </cfRule>
  </conditionalFormatting>
  <conditionalFormatting sqref="AO132">
    <cfRule type="containsText" dxfId="2040" priority="2037" operator="containsText" text="Score">
      <formula>NOT(ISERROR(SEARCH("Score",AO132)))</formula>
    </cfRule>
    <cfRule type="cellIs" dxfId="2039" priority="2038" operator="greaterThan">
      <formula>$O$132</formula>
    </cfRule>
    <cfRule type="cellIs" dxfId="2038" priority="2039" operator="equal">
      <formula>$O$132</formula>
    </cfRule>
    <cfRule type="cellIs" dxfId="2037" priority="2040" operator="lessThan">
      <formula>$O$132</formula>
    </cfRule>
  </conditionalFormatting>
  <conditionalFormatting sqref="AP132">
    <cfRule type="containsText" dxfId="2036" priority="2033" operator="containsText" text="Score">
      <formula>NOT(ISERROR(SEARCH("Score",AP132)))</formula>
    </cfRule>
    <cfRule type="cellIs" dxfId="2035" priority="2034" operator="greaterThan">
      <formula>$O$132</formula>
    </cfRule>
    <cfRule type="cellIs" dxfId="2034" priority="2035" operator="equal">
      <formula>$O$132</formula>
    </cfRule>
    <cfRule type="cellIs" dxfId="2033" priority="2036" operator="lessThan">
      <formula>$O$132</formula>
    </cfRule>
  </conditionalFormatting>
  <conditionalFormatting sqref="AQ132">
    <cfRule type="containsText" dxfId="2032" priority="2029" operator="containsText" text="Score">
      <formula>NOT(ISERROR(SEARCH("Score",AQ132)))</formula>
    </cfRule>
    <cfRule type="cellIs" dxfId="2031" priority="2030" operator="greaterThan">
      <formula>$O$132</formula>
    </cfRule>
    <cfRule type="cellIs" dxfId="2030" priority="2031" operator="equal">
      <formula>$O$132</formula>
    </cfRule>
    <cfRule type="cellIs" dxfId="2029" priority="2032" operator="lessThan">
      <formula>$O$132</formula>
    </cfRule>
  </conditionalFormatting>
  <conditionalFormatting sqref="AR132">
    <cfRule type="containsText" dxfId="2028" priority="2025" operator="containsText" text="Score">
      <formula>NOT(ISERROR(SEARCH("Score",AR132)))</formula>
    </cfRule>
    <cfRule type="cellIs" dxfId="2027" priority="2026" operator="greaterThan">
      <formula>$O$132</formula>
    </cfRule>
    <cfRule type="cellIs" dxfId="2026" priority="2027" operator="equal">
      <formula>$O$132</formula>
    </cfRule>
    <cfRule type="cellIs" dxfId="2025" priority="2028" operator="lessThan">
      <formula>$O$132</formula>
    </cfRule>
  </conditionalFormatting>
  <conditionalFormatting sqref="AS132">
    <cfRule type="containsText" dxfId="2024" priority="2021" operator="containsText" text="Score">
      <formula>NOT(ISERROR(SEARCH("Score",AS132)))</formula>
    </cfRule>
    <cfRule type="cellIs" dxfId="2023" priority="2022" operator="greaterThan">
      <formula>$O$132</formula>
    </cfRule>
    <cfRule type="cellIs" dxfId="2022" priority="2023" operator="equal">
      <formula>$O$132</formula>
    </cfRule>
    <cfRule type="cellIs" dxfId="2021" priority="2024" operator="lessThan">
      <formula>$O$132</formula>
    </cfRule>
  </conditionalFormatting>
  <conditionalFormatting sqref="AT132">
    <cfRule type="containsText" dxfId="2020" priority="2017" operator="containsText" text="Score">
      <formula>NOT(ISERROR(SEARCH("Score",AT132)))</formula>
    </cfRule>
    <cfRule type="cellIs" dxfId="2019" priority="2018" operator="greaterThan">
      <formula>$O$132</formula>
    </cfRule>
    <cfRule type="cellIs" dxfId="2018" priority="2019" operator="equal">
      <formula>$O$132</formula>
    </cfRule>
    <cfRule type="cellIs" dxfId="2017" priority="2020" operator="lessThan">
      <formula>$O$132</formula>
    </cfRule>
  </conditionalFormatting>
  <conditionalFormatting sqref="AU132">
    <cfRule type="containsText" dxfId="2016" priority="2013" operator="containsText" text="Score">
      <formula>NOT(ISERROR(SEARCH("Score",AU132)))</formula>
    </cfRule>
    <cfRule type="cellIs" dxfId="2015" priority="2014" operator="greaterThan">
      <formula>$O$132</formula>
    </cfRule>
    <cfRule type="cellIs" dxfId="2014" priority="2015" operator="equal">
      <formula>$O$132</formula>
    </cfRule>
    <cfRule type="cellIs" dxfId="2013" priority="2016" operator="lessThan">
      <formula>$O$132</formula>
    </cfRule>
  </conditionalFormatting>
  <conditionalFormatting sqref="AV132">
    <cfRule type="containsText" dxfId="2012" priority="2009" operator="containsText" text="Score">
      <formula>NOT(ISERROR(SEARCH("Score",AV132)))</formula>
    </cfRule>
    <cfRule type="cellIs" dxfId="2011" priority="2010" operator="greaterThan">
      <formula>$O$132</formula>
    </cfRule>
    <cfRule type="cellIs" dxfId="2010" priority="2011" operator="equal">
      <formula>$O$132</formula>
    </cfRule>
    <cfRule type="cellIs" dxfId="2009" priority="2012" operator="lessThan">
      <formula>$O$132</formula>
    </cfRule>
  </conditionalFormatting>
  <conditionalFormatting sqref="AW132">
    <cfRule type="containsText" dxfId="2008" priority="2005" operator="containsText" text="Score">
      <formula>NOT(ISERROR(SEARCH("Score",AW132)))</formula>
    </cfRule>
    <cfRule type="cellIs" dxfId="2007" priority="2006" operator="greaterThan">
      <formula>$O$132</formula>
    </cfRule>
    <cfRule type="cellIs" dxfId="2006" priority="2007" operator="equal">
      <formula>$O$132</formula>
    </cfRule>
    <cfRule type="cellIs" dxfId="2005" priority="2008" operator="lessThan">
      <formula>$O$132</formula>
    </cfRule>
  </conditionalFormatting>
  <conditionalFormatting sqref="AX132">
    <cfRule type="containsText" dxfId="2004" priority="2001" operator="containsText" text="Score">
      <formula>NOT(ISERROR(SEARCH("Score",AX132)))</formula>
    </cfRule>
    <cfRule type="cellIs" dxfId="2003" priority="2002" operator="greaterThan">
      <formula>$O$132</formula>
    </cfRule>
    <cfRule type="cellIs" dxfId="2002" priority="2003" operator="equal">
      <formula>$O$132</formula>
    </cfRule>
    <cfRule type="cellIs" dxfId="2001" priority="2004" operator="lessThan">
      <formula>$O$132</formula>
    </cfRule>
  </conditionalFormatting>
  <conditionalFormatting sqref="AY132">
    <cfRule type="containsText" dxfId="2000" priority="1997" operator="containsText" text="Score">
      <formula>NOT(ISERROR(SEARCH("Score",AY132)))</formula>
    </cfRule>
    <cfRule type="cellIs" dxfId="1999" priority="1998" operator="greaterThan">
      <formula>$O$132</formula>
    </cfRule>
    <cfRule type="cellIs" dxfId="1998" priority="1999" operator="equal">
      <formula>$O$132</formula>
    </cfRule>
    <cfRule type="cellIs" dxfId="1997" priority="2000" operator="lessThan">
      <formula>$O$132</formula>
    </cfRule>
  </conditionalFormatting>
  <conditionalFormatting sqref="AZ132">
    <cfRule type="containsText" dxfId="1996" priority="1993" operator="containsText" text="Score">
      <formula>NOT(ISERROR(SEARCH("Score",AZ132)))</formula>
    </cfRule>
    <cfRule type="cellIs" dxfId="1995" priority="1994" operator="greaterThan">
      <formula>$O$132</formula>
    </cfRule>
    <cfRule type="cellIs" dxfId="1994" priority="1995" operator="equal">
      <formula>$O$132</formula>
    </cfRule>
    <cfRule type="cellIs" dxfId="1993" priority="1996" operator="lessThan">
      <formula>$O$132</formula>
    </cfRule>
  </conditionalFormatting>
  <conditionalFormatting sqref="BA132">
    <cfRule type="containsText" dxfId="1992" priority="1989" operator="containsText" text="Score">
      <formula>NOT(ISERROR(SEARCH("Score",BA132)))</formula>
    </cfRule>
    <cfRule type="cellIs" dxfId="1991" priority="1990" operator="greaterThan">
      <formula>$O$132</formula>
    </cfRule>
    <cfRule type="cellIs" dxfId="1990" priority="1991" operator="equal">
      <formula>$O$132</formula>
    </cfRule>
    <cfRule type="cellIs" dxfId="1989" priority="1992" operator="lessThan">
      <formula>$O$132</formula>
    </cfRule>
  </conditionalFormatting>
  <conditionalFormatting sqref="BB132">
    <cfRule type="containsText" dxfId="1988" priority="1985" operator="containsText" text="Score">
      <formula>NOT(ISERROR(SEARCH("Score",BB132)))</formula>
    </cfRule>
    <cfRule type="cellIs" dxfId="1987" priority="1986" operator="greaterThan">
      <formula>$O$132</formula>
    </cfRule>
    <cfRule type="cellIs" dxfId="1986" priority="1987" operator="equal">
      <formula>$O$132</formula>
    </cfRule>
    <cfRule type="cellIs" dxfId="1985" priority="1988" operator="lessThan">
      <formula>$O$132</formula>
    </cfRule>
  </conditionalFormatting>
  <conditionalFormatting sqref="BC132">
    <cfRule type="containsText" dxfId="1984" priority="1981" operator="containsText" text="Score">
      <formula>NOT(ISERROR(SEARCH("Score",BC132)))</formula>
    </cfRule>
    <cfRule type="cellIs" dxfId="1983" priority="1982" operator="greaterThan">
      <formula>$O$132</formula>
    </cfRule>
    <cfRule type="cellIs" dxfId="1982" priority="1983" operator="equal">
      <formula>$O$132</formula>
    </cfRule>
    <cfRule type="cellIs" dxfId="1981" priority="1984" operator="lessThan">
      <formula>$O$132</formula>
    </cfRule>
  </conditionalFormatting>
  <conditionalFormatting sqref="BD132">
    <cfRule type="containsText" dxfId="1980" priority="1977" operator="containsText" text="Score">
      <formula>NOT(ISERROR(SEARCH("Score",BD132)))</formula>
    </cfRule>
    <cfRule type="cellIs" dxfId="1979" priority="1978" operator="greaterThan">
      <formula>$O$132</formula>
    </cfRule>
    <cfRule type="cellIs" dxfId="1978" priority="1979" operator="equal">
      <formula>$O$132</formula>
    </cfRule>
    <cfRule type="cellIs" dxfId="1977" priority="1980" operator="lessThan">
      <formula>$O$132</formula>
    </cfRule>
  </conditionalFormatting>
  <conditionalFormatting sqref="BE132">
    <cfRule type="containsText" dxfId="1976" priority="1973" operator="containsText" text="Score">
      <formula>NOT(ISERROR(SEARCH("Score",BE132)))</formula>
    </cfRule>
    <cfRule type="cellIs" dxfId="1975" priority="1974" operator="greaterThan">
      <formula>$O$132</formula>
    </cfRule>
    <cfRule type="cellIs" dxfId="1974" priority="1975" operator="equal">
      <formula>$O$132</formula>
    </cfRule>
    <cfRule type="cellIs" dxfId="1973" priority="1976" operator="lessThan">
      <formula>$O$132</formula>
    </cfRule>
  </conditionalFormatting>
  <conditionalFormatting sqref="BF132">
    <cfRule type="containsText" dxfId="1972" priority="1969" operator="containsText" text="Score">
      <formula>NOT(ISERROR(SEARCH("Score",BF132)))</formula>
    </cfRule>
    <cfRule type="cellIs" dxfId="1971" priority="1970" operator="greaterThan">
      <formula>$O$132</formula>
    </cfRule>
    <cfRule type="cellIs" dxfId="1970" priority="1971" operator="equal">
      <formula>$O$132</formula>
    </cfRule>
    <cfRule type="cellIs" dxfId="1969" priority="1972" operator="lessThan">
      <formula>$O$132</formula>
    </cfRule>
  </conditionalFormatting>
  <conditionalFormatting sqref="BG132">
    <cfRule type="containsText" dxfId="1968" priority="1965" operator="containsText" text="Score">
      <formula>NOT(ISERROR(SEARCH("Score",BG132)))</formula>
    </cfRule>
    <cfRule type="cellIs" dxfId="1967" priority="1966" operator="greaterThan">
      <formula>$O$132</formula>
    </cfRule>
    <cfRule type="cellIs" dxfId="1966" priority="1967" operator="equal">
      <formula>$O$132</formula>
    </cfRule>
    <cfRule type="cellIs" dxfId="1965" priority="1968" operator="lessThan">
      <formula>$O$132</formula>
    </cfRule>
  </conditionalFormatting>
  <conditionalFormatting sqref="BH132">
    <cfRule type="containsText" dxfId="1964" priority="1961" operator="containsText" text="Score">
      <formula>NOT(ISERROR(SEARCH("Score",BH132)))</formula>
    </cfRule>
    <cfRule type="cellIs" dxfId="1963" priority="1962" operator="greaterThan">
      <formula>$O$132</formula>
    </cfRule>
    <cfRule type="cellIs" dxfId="1962" priority="1963" operator="equal">
      <formula>$O$132</formula>
    </cfRule>
    <cfRule type="cellIs" dxfId="1961" priority="1964" operator="lessThan">
      <formula>$O$132</formula>
    </cfRule>
  </conditionalFormatting>
  <conditionalFormatting sqref="BI132">
    <cfRule type="containsText" dxfId="1960" priority="1957" operator="containsText" text="Score">
      <formula>NOT(ISERROR(SEARCH("Score",BI132)))</formula>
    </cfRule>
    <cfRule type="cellIs" dxfId="1959" priority="1958" operator="greaterThan">
      <formula>$O$132</formula>
    </cfRule>
    <cfRule type="cellIs" dxfId="1958" priority="1959" operator="equal">
      <formula>$O$132</formula>
    </cfRule>
    <cfRule type="cellIs" dxfId="1957" priority="1960" operator="lessThan">
      <formula>$O$132</formula>
    </cfRule>
  </conditionalFormatting>
  <conditionalFormatting sqref="BJ132">
    <cfRule type="containsText" dxfId="1956" priority="1953" operator="containsText" text="Score">
      <formula>NOT(ISERROR(SEARCH("Score",BJ132)))</formula>
    </cfRule>
    <cfRule type="cellIs" dxfId="1955" priority="1954" operator="greaterThan">
      <formula>$O$132</formula>
    </cfRule>
    <cfRule type="cellIs" dxfId="1954" priority="1955" operator="equal">
      <formula>$O$132</formula>
    </cfRule>
    <cfRule type="cellIs" dxfId="1953" priority="1956" operator="lessThan">
      <formula>$O$132</formula>
    </cfRule>
  </conditionalFormatting>
  <conditionalFormatting sqref="BK132">
    <cfRule type="containsText" dxfId="1952" priority="1949" operator="containsText" text="Score">
      <formula>NOT(ISERROR(SEARCH("Score",BK132)))</formula>
    </cfRule>
    <cfRule type="cellIs" dxfId="1951" priority="1950" operator="greaterThan">
      <formula>$O$132</formula>
    </cfRule>
    <cfRule type="cellIs" dxfId="1950" priority="1951" operator="equal">
      <formula>$O$132</formula>
    </cfRule>
    <cfRule type="cellIs" dxfId="1949" priority="1952" operator="lessThan">
      <formula>$O$132</formula>
    </cfRule>
  </conditionalFormatting>
  <conditionalFormatting sqref="BL132">
    <cfRule type="containsText" dxfId="1948" priority="1945" operator="containsText" text="Score">
      <formula>NOT(ISERROR(SEARCH("Score",BL132)))</formula>
    </cfRule>
    <cfRule type="cellIs" dxfId="1947" priority="1946" operator="greaterThan">
      <formula>$O$132</formula>
    </cfRule>
    <cfRule type="cellIs" dxfId="1946" priority="1947" operator="equal">
      <formula>$O$132</formula>
    </cfRule>
    <cfRule type="cellIs" dxfId="1945" priority="1948" operator="lessThan">
      <formula>$O$132</formula>
    </cfRule>
  </conditionalFormatting>
  <conditionalFormatting sqref="BM132">
    <cfRule type="containsText" dxfId="1944" priority="1941" operator="containsText" text="Score">
      <formula>NOT(ISERROR(SEARCH("Score",BM132)))</formula>
    </cfRule>
    <cfRule type="cellIs" dxfId="1943" priority="1942" operator="greaterThan">
      <formula>$O$132</formula>
    </cfRule>
    <cfRule type="cellIs" dxfId="1942" priority="1943" operator="equal">
      <formula>$O$132</formula>
    </cfRule>
    <cfRule type="cellIs" dxfId="1941" priority="1944" operator="lessThan">
      <formula>$O$132</formula>
    </cfRule>
  </conditionalFormatting>
  <conditionalFormatting sqref="BN132">
    <cfRule type="containsText" dxfId="1940" priority="1937" operator="containsText" text="Score">
      <formula>NOT(ISERROR(SEARCH("Score",BN132)))</formula>
    </cfRule>
    <cfRule type="cellIs" dxfId="1939" priority="1938" operator="greaterThan">
      <formula>$O$132</formula>
    </cfRule>
    <cfRule type="cellIs" dxfId="1938" priority="1939" operator="equal">
      <formula>$O$132</formula>
    </cfRule>
    <cfRule type="cellIs" dxfId="1937" priority="1940" operator="lessThan">
      <formula>$O$132</formula>
    </cfRule>
  </conditionalFormatting>
  <conditionalFormatting sqref="BO132">
    <cfRule type="containsText" dxfId="1936" priority="1933" operator="containsText" text="Score">
      <formula>NOT(ISERROR(SEARCH("Score",BO132)))</formula>
    </cfRule>
    <cfRule type="cellIs" dxfId="1935" priority="1934" operator="greaterThan">
      <formula>$O$132</formula>
    </cfRule>
    <cfRule type="cellIs" dxfId="1934" priority="1935" operator="equal">
      <formula>$O$132</formula>
    </cfRule>
    <cfRule type="cellIs" dxfId="1933" priority="1936" operator="lessThan">
      <formula>$O$132</formula>
    </cfRule>
  </conditionalFormatting>
  <conditionalFormatting sqref="BP132">
    <cfRule type="containsText" dxfId="1932" priority="1929" operator="containsText" text="Score">
      <formula>NOT(ISERROR(SEARCH("Score",BP132)))</formula>
    </cfRule>
    <cfRule type="cellIs" dxfId="1931" priority="1930" operator="greaterThan">
      <formula>$O$132</formula>
    </cfRule>
    <cfRule type="cellIs" dxfId="1930" priority="1931" operator="equal">
      <formula>$O$132</formula>
    </cfRule>
    <cfRule type="cellIs" dxfId="1929" priority="1932" operator="lessThan">
      <formula>$O$132</formula>
    </cfRule>
  </conditionalFormatting>
  <conditionalFormatting sqref="BQ132">
    <cfRule type="containsText" dxfId="1928" priority="1925" operator="containsText" text="Score">
      <formula>NOT(ISERROR(SEARCH("Score",BQ132)))</formula>
    </cfRule>
    <cfRule type="cellIs" dxfId="1927" priority="1926" operator="greaterThan">
      <formula>$O$132</formula>
    </cfRule>
    <cfRule type="cellIs" dxfId="1926" priority="1927" operator="equal">
      <formula>$O$132</formula>
    </cfRule>
    <cfRule type="cellIs" dxfId="1925" priority="1928" operator="lessThan">
      <formula>$O$132</formula>
    </cfRule>
  </conditionalFormatting>
  <conditionalFormatting sqref="AN136">
    <cfRule type="containsText" dxfId="1924" priority="1921" operator="containsText" text="Score">
      <formula>NOT(ISERROR(SEARCH("Score",AN136)))</formula>
    </cfRule>
    <cfRule type="cellIs" dxfId="1923" priority="1922" operator="greaterThan">
      <formula>$O$136</formula>
    </cfRule>
    <cfRule type="cellIs" dxfId="1922" priority="1923" operator="equal">
      <formula>$O$136</formula>
    </cfRule>
    <cfRule type="cellIs" dxfId="1921" priority="1924" operator="lessThan">
      <formula>$O$136</formula>
    </cfRule>
  </conditionalFormatting>
  <conditionalFormatting sqref="AO136">
    <cfRule type="containsText" dxfId="1920" priority="1917" operator="containsText" text="Score">
      <formula>NOT(ISERROR(SEARCH("Score",AO136)))</formula>
    </cfRule>
    <cfRule type="cellIs" dxfId="1919" priority="1918" operator="greaterThan">
      <formula>$O$136</formula>
    </cfRule>
    <cfRule type="cellIs" dxfId="1918" priority="1919" operator="equal">
      <formula>$O$136</formula>
    </cfRule>
    <cfRule type="cellIs" dxfId="1917" priority="1920" operator="lessThan">
      <formula>$O$136</formula>
    </cfRule>
  </conditionalFormatting>
  <conditionalFormatting sqref="AP136">
    <cfRule type="containsText" dxfId="1916" priority="1913" operator="containsText" text="Score">
      <formula>NOT(ISERROR(SEARCH("Score",AP136)))</formula>
    </cfRule>
    <cfRule type="cellIs" dxfId="1915" priority="1914" operator="greaterThan">
      <formula>$O$136</formula>
    </cfRule>
    <cfRule type="cellIs" dxfId="1914" priority="1915" operator="equal">
      <formula>$O$136</formula>
    </cfRule>
    <cfRule type="cellIs" dxfId="1913" priority="1916" operator="lessThan">
      <formula>$O$136</formula>
    </cfRule>
  </conditionalFormatting>
  <conditionalFormatting sqref="AQ136">
    <cfRule type="containsText" dxfId="1912" priority="1909" operator="containsText" text="Score">
      <formula>NOT(ISERROR(SEARCH("Score",AQ136)))</formula>
    </cfRule>
    <cfRule type="cellIs" dxfId="1911" priority="1910" operator="greaterThan">
      <formula>$O$136</formula>
    </cfRule>
    <cfRule type="cellIs" dxfId="1910" priority="1911" operator="equal">
      <formula>$O$136</formula>
    </cfRule>
    <cfRule type="cellIs" dxfId="1909" priority="1912" operator="lessThan">
      <formula>$O$136</formula>
    </cfRule>
  </conditionalFormatting>
  <conditionalFormatting sqref="AR136">
    <cfRule type="containsText" dxfId="1908" priority="1905" operator="containsText" text="Score">
      <formula>NOT(ISERROR(SEARCH("Score",AR136)))</formula>
    </cfRule>
    <cfRule type="cellIs" dxfId="1907" priority="1906" operator="greaterThan">
      <formula>$O$136</formula>
    </cfRule>
    <cfRule type="cellIs" dxfId="1906" priority="1907" operator="equal">
      <formula>$O$136</formula>
    </cfRule>
    <cfRule type="cellIs" dxfId="1905" priority="1908" operator="lessThan">
      <formula>$O$136</formula>
    </cfRule>
  </conditionalFormatting>
  <conditionalFormatting sqref="AS136">
    <cfRule type="containsText" dxfId="1904" priority="1901" operator="containsText" text="Score">
      <formula>NOT(ISERROR(SEARCH("Score",AS136)))</formula>
    </cfRule>
    <cfRule type="cellIs" dxfId="1903" priority="1902" operator="greaterThan">
      <formula>$O$136</formula>
    </cfRule>
    <cfRule type="cellIs" dxfId="1902" priority="1903" operator="equal">
      <formula>$O$136</formula>
    </cfRule>
    <cfRule type="cellIs" dxfId="1901" priority="1904" operator="lessThan">
      <formula>$O$136</formula>
    </cfRule>
  </conditionalFormatting>
  <conditionalFormatting sqref="AT136">
    <cfRule type="containsText" dxfId="1900" priority="1897" operator="containsText" text="Score">
      <formula>NOT(ISERROR(SEARCH("Score",AT136)))</formula>
    </cfRule>
    <cfRule type="cellIs" dxfId="1899" priority="1898" operator="greaterThan">
      <formula>$O$136</formula>
    </cfRule>
    <cfRule type="cellIs" dxfId="1898" priority="1899" operator="equal">
      <formula>$O$136</formula>
    </cfRule>
    <cfRule type="cellIs" dxfId="1897" priority="1900" operator="lessThan">
      <formula>$O$136</formula>
    </cfRule>
  </conditionalFormatting>
  <conditionalFormatting sqref="AU136">
    <cfRule type="containsText" dxfId="1896" priority="1893" operator="containsText" text="Score">
      <formula>NOT(ISERROR(SEARCH("Score",AU136)))</formula>
    </cfRule>
    <cfRule type="cellIs" dxfId="1895" priority="1894" operator="greaterThan">
      <formula>$O$136</formula>
    </cfRule>
    <cfRule type="cellIs" dxfId="1894" priority="1895" operator="equal">
      <formula>$O$136</formula>
    </cfRule>
    <cfRule type="cellIs" dxfId="1893" priority="1896" operator="lessThan">
      <formula>$O$136</formula>
    </cfRule>
  </conditionalFormatting>
  <conditionalFormatting sqref="AV136">
    <cfRule type="containsText" dxfId="1892" priority="1889" operator="containsText" text="Score">
      <formula>NOT(ISERROR(SEARCH("Score",AV136)))</formula>
    </cfRule>
    <cfRule type="cellIs" dxfId="1891" priority="1890" operator="greaterThan">
      <formula>$O$136</formula>
    </cfRule>
    <cfRule type="cellIs" dxfId="1890" priority="1891" operator="equal">
      <formula>$O$136</formula>
    </cfRule>
    <cfRule type="cellIs" dxfId="1889" priority="1892" operator="lessThan">
      <formula>$O$136</formula>
    </cfRule>
  </conditionalFormatting>
  <conditionalFormatting sqref="AW136">
    <cfRule type="containsText" dxfId="1888" priority="1885" operator="containsText" text="Score">
      <formula>NOT(ISERROR(SEARCH("Score",AW136)))</formula>
    </cfRule>
    <cfRule type="cellIs" dxfId="1887" priority="1886" operator="greaterThan">
      <formula>$O$136</formula>
    </cfRule>
    <cfRule type="cellIs" dxfId="1886" priority="1887" operator="equal">
      <formula>$O$136</formula>
    </cfRule>
    <cfRule type="cellIs" dxfId="1885" priority="1888" operator="lessThan">
      <formula>$O$136</formula>
    </cfRule>
  </conditionalFormatting>
  <conditionalFormatting sqref="AX136">
    <cfRule type="containsText" dxfId="1884" priority="1881" operator="containsText" text="Score">
      <formula>NOT(ISERROR(SEARCH("Score",AX136)))</formula>
    </cfRule>
    <cfRule type="cellIs" dxfId="1883" priority="1882" operator="greaterThan">
      <formula>$O$136</formula>
    </cfRule>
    <cfRule type="cellIs" dxfId="1882" priority="1883" operator="equal">
      <formula>$O$136</formula>
    </cfRule>
    <cfRule type="cellIs" dxfId="1881" priority="1884" operator="lessThan">
      <formula>$O$136</formula>
    </cfRule>
  </conditionalFormatting>
  <conditionalFormatting sqref="AY136">
    <cfRule type="containsText" dxfId="1880" priority="1877" operator="containsText" text="Score">
      <formula>NOT(ISERROR(SEARCH("Score",AY136)))</formula>
    </cfRule>
    <cfRule type="cellIs" dxfId="1879" priority="1878" operator="greaterThan">
      <formula>$O$136</formula>
    </cfRule>
    <cfRule type="cellIs" dxfId="1878" priority="1879" operator="equal">
      <formula>$O$136</formula>
    </cfRule>
    <cfRule type="cellIs" dxfId="1877" priority="1880" operator="lessThan">
      <formula>$O$136</formula>
    </cfRule>
  </conditionalFormatting>
  <conditionalFormatting sqref="AZ136">
    <cfRule type="containsText" dxfId="1876" priority="1873" operator="containsText" text="Score">
      <formula>NOT(ISERROR(SEARCH("Score",AZ136)))</formula>
    </cfRule>
    <cfRule type="cellIs" dxfId="1875" priority="1874" operator="greaterThan">
      <formula>$O$136</formula>
    </cfRule>
    <cfRule type="cellIs" dxfId="1874" priority="1875" operator="equal">
      <formula>$O$136</formula>
    </cfRule>
    <cfRule type="cellIs" dxfId="1873" priority="1876" operator="lessThan">
      <formula>$O$136</formula>
    </cfRule>
  </conditionalFormatting>
  <conditionalFormatting sqref="BA136">
    <cfRule type="containsText" dxfId="1872" priority="1869" operator="containsText" text="Score">
      <formula>NOT(ISERROR(SEARCH("Score",BA136)))</formula>
    </cfRule>
    <cfRule type="cellIs" dxfId="1871" priority="1870" operator="greaterThan">
      <formula>$O$136</formula>
    </cfRule>
    <cfRule type="cellIs" dxfId="1870" priority="1871" operator="equal">
      <formula>$O$136</formula>
    </cfRule>
    <cfRule type="cellIs" dxfId="1869" priority="1872" operator="lessThan">
      <formula>$O$136</formula>
    </cfRule>
  </conditionalFormatting>
  <conditionalFormatting sqref="BB136">
    <cfRule type="containsText" dxfId="1868" priority="1865" operator="containsText" text="Score">
      <formula>NOT(ISERROR(SEARCH("Score",BB136)))</formula>
    </cfRule>
    <cfRule type="cellIs" dxfId="1867" priority="1866" operator="greaterThan">
      <formula>$O$136</formula>
    </cfRule>
    <cfRule type="cellIs" dxfId="1866" priority="1867" operator="equal">
      <formula>$O$136</formula>
    </cfRule>
    <cfRule type="cellIs" dxfId="1865" priority="1868" operator="lessThan">
      <formula>$O$136</formula>
    </cfRule>
  </conditionalFormatting>
  <conditionalFormatting sqref="BC136">
    <cfRule type="containsText" dxfId="1864" priority="1861" operator="containsText" text="Score">
      <formula>NOT(ISERROR(SEARCH("Score",BC136)))</formula>
    </cfRule>
    <cfRule type="cellIs" dxfId="1863" priority="1862" operator="greaterThan">
      <formula>$O$136</formula>
    </cfRule>
    <cfRule type="cellIs" dxfId="1862" priority="1863" operator="equal">
      <formula>$O$136</formula>
    </cfRule>
    <cfRule type="cellIs" dxfId="1861" priority="1864" operator="lessThan">
      <formula>$O$136</formula>
    </cfRule>
  </conditionalFormatting>
  <conditionalFormatting sqref="BD136">
    <cfRule type="containsText" dxfId="1860" priority="1857" operator="containsText" text="Score">
      <formula>NOT(ISERROR(SEARCH("Score",BD136)))</formula>
    </cfRule>
    <cfRule type="cellIs" dxfId="1859" priority="1858" operator="greaterThan">
      <formula>$O$136</formula>
    </cfRule>
    <cfRule type="cellIs" dxfId="1858" priority="1859" operator="equal">
      <formula>$O$136</formula>
    </cfRule>
    <cfRule type="cellIs" dxfId="1857" priority="1860" operator="lessThan">
      <formula>$O$136</formula>
    </cfRule>
  </conditionalFormatting>
  <conditionalFormatting sqref="BE136">
    <cfRule type="containsText" dxfId="1856" priority="1853" operator="containsText" text="Score">
      <formula>NOT(ISERROR(SEARCH("Score",BE136)))</formula>
    </cfRule>
    <cfRule type="cellIs" dxfId="1855" priority="1854" operator="greaterThan">
      <formula>$O$136</formula>
    </cfRule>
    <cfRule type="cellIs" dxfId="1854" priority="1855" operator="equal">
      <formula>$O$136</formula>
    </cfRule>
    <cfRule type="cellIs" dxfId="1853" priority="1856" operator="lessThan">
      <formula>$O$136</formula>
    </cfRule>
  </conditionalFormatting>
  <conditionalFormatting sqref="BF136">
    <cfRule type="containsText" dxfId="1852" priority="1849" operator="containsText" text="Score">
      <formula>NOT(ISERROR(SEARCH("Score",BF136)))</formula>
    </cfRule>
    <cfRule type="cellIs" dxfId="1851" priority="1850" operator="greaterThan">
      <formula>$O$136</formula>
    </cfRule>
    <cfRule type="cellIs" dxfId="1850" priority="1851" operator="equal">
      <formula>$O$136</formula>
    </cfRule>
    <cfRule type="cellIs" dxfId="1849" priority="1852" operator="lessThan">
      <formula>$O$136</formula>
    </cfRule>
  </conditionalFormatting>
  <conditionalFormatting sqref="BG136">
    <cfRule type="containsText" dxfId="1848" priority="1845" operator="containsText" text="Score">
      <formula>NOT(ISERROR(SEARCH("Score",BG136)))</formula>
    </cfRule>
    <cfRule type="cellIs" dxfId="1847" priority="1846" operator="greaterThan">
      <formula>$O$136</formula>
    </cfRule>
    <cfRule type="cellIs" dxfId="1846" priority="1847" operator="equal">
      <formula>$O$136</formula>
    </cfRule>
    <cfRule type="cellIs" dxfId="1845" priority="1848" operator="lessThan">
      <formula>$O$136</formula>
    </cfRule>
  </conditionalFormatting>
  <conditionalFormatting sqref="BH136">
    <cfRule type="containsText" dxfId="1844" priority="1841" operator="containsText" text="Score">
      <formula>NOT(ISERROR(SEARCH("Score",BH136)))</formula>
    </cfRule>
    <cfRule type="cellIs" dxfId="1843" priority="1842" operator="greaterThan">
      <formula>$O$136</formula>
    </cfRule>
    <cfRule type="cellIs" dxfId="1842" priority="1843" operator="equal">
      <formula>$O$136</formula>
    </cfRule>
    <cfRule type="cellIs" dxfId="1841" priority="1844" operator="lessThan">
      <formula>$O$136</formula>
    </cfRule>
  </conditionalFormatting>
  <conditionalFormatting sqref="BI136">
    <cfRule type="containsText" dxfId="1840" priority="1837" operator="containsText" text="Score">
      <formula>NOT(ISERROR(SEARCH("Score",BI136)))</formula>
    </cfRule>
    <cfRule type="cellIs" dxfId="1839" priority="1838" operator="greaterThan">
      <formula>$O$136</formula>
    </cfRule>
    <cfRule type="cellIs" dxfId="1838" priority="1839" operator="equal">
      <formula>$O$136</formula>
    </cfRule>
    <cfRule type="cellIs" dxfId="1837" priority="1840" operator="lessThan">
      <formula>$O$136</formula>
    </cfRule>
  </conditionalFormatting>
  <conditionalFormatting sqref="BJ136">
    <cfRule type="containsText" dxfId="1836" priority="1833" operator="containsText" text="Score">
      <formula>NOT(ISERROR(SEARCH("Score",BJ136)))</formula>
    </cfRule>
    <cfRule type="cellIs" dxfId="1835" priority="1834" operator="greaterThan">
      <formula>$O$136</formula>
    </cfRule>
    <cfRule type="cellIs" dxfId="1834" priority="1835" operator="equal">
      <formula>$O$136</formula>
    </cfRule>
    <cfRule type="cellIs" dxfId="1833" priority="1836" operator="lessThan">
      <formula>$O$136</formula>
    </cfRule>
  </conditionalFormatting>
  <conditionalFormatting sqref="BK136">
    <cfRule type="containsText" dxfId="1832" priority="1829" operator="containsText" text="Score">
      <formula>NOT(ISERROR(SEARCH("Score",BK136)))</formula>
    </cfRule>
    <cfRule type="cellIs" dxfId="1831" priority="1830" operator="greaterThan">
      <formula>$O$136</formula>
    </cfRule>
    <cfRule type="cellIs" dxfId="1830" priority="1831" operator="equal">
      <formula>$O$136</formula>
    </cfRule>
    <cfRule type="cellIs" dxfId="1829" priority="1832" operator="lessThan">
      <formula>$O$136</formula>
    </cfRule>
  </conditionalFormatting>
  <conditionalFormatting sqref="BL136">
    <cfRule type="containsText" dxfId="1828" priority="1825" operator="containsText" text="Score">
      <formula>NOT(ISERROR(SEARCH("Score",BL136)))</formula>
    </cfRule>
    <cfRule type="cellIs" dxfId="1827" priority="1826" operator="greaterThan">
      <formula>$O$136</formula>
    </cfRule>
    <cfRule type="cellIs" dxfId="1826" priority="1827" operator="equal">
      <formula>$O$136</formula>
    </cfRule>
    <cfRule type="cellIs" dxfId="1825" priority="1828" operator="lessThan">
      <formula>$O$136</formula>
    </cfRule>
  </conditionalFormatting>
  <conditionalFormatting sqref="BM136">
    <cfRule type="containsText" dxfId="1824" priority="1821" operator="containsText" text="Score">
      <formula>NOT(ISERROR(SEARCH("Score",BM136)))</formula>
    </cfRule>
    <cfRule type="cellIs" dxfId="1823" priority="1822" operator="greaterThan">
      <formula>$O$136</formula>
    </cfRule>
    <cfRule type="cellIs" dxfId="1822" priority="1823" operator="equal">
      <formula>$O$136</formula>
    </cfRule>
    <cfRule type="cellIs" dxfId="1821" priority="1824" operator="lessThan">
      <formula>$O$136</formula>
    </cfRule>
  </conditionalFormatting>
  <conditionalFormatting sqref="BN136">
    <cfRule type="containsText" dxfId="1820" priority="1817" operator="containsText" text="Score">
      <formula>NOT(ISERROR(SEARCH("Score",BN136)))</formula>
    </cfRule>
    <cfRule type="cellIs" dxfId="1819" priority="1818" operator="greaterThan">
      <formula>$O$136</formula>
    </cfRule>
    <cfRule type="cellIs" dxfId="1818" priority="1819" operator="equal">
      <formula>$O$136</formula>
    </cfRule>
    <cfRule type="cellIs" dxfId="1817" priority="1820" operator="lessThan">
      <formula>$O$136</formula>
    </cfRule>
  </conditionalFormatting>
  <conditionalFormatting sqref="BO136">
    <cfRule type="containsText" dxfId="1816" priority="1813" operator="containsText" text="Score">
      <formula>NOT(ISERROR(SEARCH("Score",BO136)))</formula>
    </cfRule>
    <cfRule type="cellIs" dxfId="1815" priority="1814" operator="greaterThan">
      <formula>$O$136</formula>
    </cfRule>
    <cfRule type="cellIs" dxfId="1814" priority="1815" operator="equal">
      <formula>$O$136</formula>
    </cfRule>
    <cfRule type="cellIs" dxfId="1813" priority="1816" operator="lessThan">
      <formula>$O$136</formula>
    </cfRule>
  </conditionalFormatting>
  <conditionalFormatting sqref="BP136">
    <cfRule type="containsText" dxfId="1812" priority="1809" operator="containsText" text="Score">
      <formula>NOT(ISERROR(SEARCH("Score",BP136)))</formula>
    </cfRule>
    <cfRule type="cellIs" dxfId="1811" priority="1810" operator="greaterThan">
      <formula>$O$136</formula>
    </cfRule>
    <cfRule type="cellIs" dxfId="1810" priority="1811" operator="equal">
      <formula>$O$136</formula>
    </cfRule>
    <cfRule type="cellIs" dxfId="1809" priority="1812" operator="lessThan">
      <formula>$O$136</formula>
    </cfRule>
  </conditionalFormatting>
  <conditionalFormatting sqref="BQ136">
    <cfRule type="containsText" dxfId="1808" priority="1805" operator="containsText" text="Score">
      <formula>NOT(ISERROR(SEARCH("Score",BQ136)))</formula>
    </cfRule>
    <cfRule type="cellIs" dxfId="1807" priority="1806" operator="greaterThan">
      <formula>$O$136</formula>
    </cfRule>
    <cfRule type="cellIs" dxfId="1806" priority="1807" operator="equal">
      <formula>$O$136</formula>
    </cfRule>
    <cfRule type="cellIs" dxfId="1805" priority="1808" operator="lessThan">
      <formula>$O$136</formula>
    </cfRule>
  </conditionalFormatting>
  <conditionalFormatting sqref="BR136">
    <cfRule type="containsText" dxfId="1804" priority="1801" operator="containsText" text="Score">
      <formula>NOT(ISERROR(SEARCH("Score",BR136)))</formula>
    </cfRule>
    <cfRule type="cellIs" dxfId="1803" priority="1802" operator="greaterThan">
      <formula>$O$136</formula>
    </cfRule>
    <cfRule type="cellIs" dxfId="1802" priority="1803" operator="equal">
      <formula>$O$136</formula>
    </cfRule>
    <cfRule type="cellIs" dxfId="1801" priority="1804" operator="lessThan">
      <formula>$O$136</formula>
    </cfRule>
  </conditionalFormatting>
  <conditionalFormatting sqref="AN147">
    <cfRule type="containsText" dxfId="1800" priority="1797" operator="containsText" text="Score">
      <formula>NOT(ISERROR(SEARCH("Score",AN147)))</formula>
    </cfRule>
    <cfRule type="cellIs" dxfId="1799" priority="1798" operator="greaterThan">
      <formula>$O$147</formula>
    </cfRule>
    <cfRule type="cellIs" dxfId="1798" priority="1799" operator="equal">
      <formula>$O$147</formula>
    </cfRule>
    <cfRule type="cellIs" dxfId="1797" priority="1800" operator="lessThan">
      <formula>$O$147</formula>
    </cfRule>
  </conditionalFormatting>
  <conditionalFormatting sqref="AO147">
    <cfRule type="containsText" dxfId="1796" priority="1793" operator="containsText" text="Score">
      <formula>NOT(ISERROR(SEARCH("Score",AO147)))</formula>
    </cfRule>
    <cfRule type="cellIs" dxfId="1795" priority="1794" operator="greaterThan">
      <formula>$O$147</formula>
    </cfRule>
    <cfRule type="cellIs" dxfId="1794" priority="1795" operator="equal">
      <formula>$O$147</formula>
    </cfRule>
    <cfRule type="cellIs" dxfId="1793" priority="1796" operator="lessThan">
      <formula>$O$147</formula>
    </cfRule>
  </conditionalFormatting>
  <conditionalFormatting sqref="AP147">
    <cfRule type="containsText" dxfId="1792" priority="1789" operator="containsText" text="Score">
      <formula>NOT(ISERROR(SEARCH("Score",AP147)))</formula>
    </cfRule>
    <cfRule type="cellIs" dxfId="1791" priority="1790" operator="greaterThan">
      <formula>$O$147</formula>
    </cfRule>
    <cfRule type="cellIs" dxfId="1790" priority="1791" operator="equal">
      <formula>$O$147</formula>
    </cfRule>
    <cfRule type="cellIs" dxfId="1789" priority="1792" operator="lessThan">
      <formula>$O$147</formula>
    </cfRule>
  </conditionalFormatting>
  <conditionalFormatting sqref="AQ147">
    <cfRule type="containsText" dxfId="1788" priority="1785" operator="containsText" text="Score">
      <formula>NOT(ISERROR(SEARCH("Score",AQ147)))</formula>
    </cfRule>
    <cfRule type="cellIs" dxfId="1787" priority="1786" operator="greaterThan">
      <formula>$O$147</formula>
    </cfRule>
    <cfRule type="cellIs" dxfId="1786" priority="1787" operator="equal">
      <formula>$O$147</formula>
    </cfRule>
    <cfRule type="cellIs" dxfId="1785" priority="1788" operator="lessThan">
      <formula>$O$147</formula>
    </cfRule>
  </conditionalFormatting>
  <conditionalFormatting sqref="AR147">
    <cfRule type="containsText" dxfId="1784" priority="1781" operator="containsText" text="Score">
      <formula>NOT(ISERROR(SEARCH("Score",AR147)))</formula>
    </cfRule>
    <cfRule type="cellIs" dxfId="1783" priority="1782" operator="greaterThan">
      <formula>$O$147</formula>
    </cfRule>
    <cfRule type="cellIs" dxfId="1782" priority="1783" operator="equal">
      <formula>$O$147</formula>
    </cfRule>
    <cfRule type="cellIs" dxfId="1781" priority="1784" operator="lessThan">
      <formula>$O$147</formula>
    </cfRule>
  </conditionalFormatting>
  <conditionalFormatting sqref="AS147">
    <cfRule type="containsText" dxfId="1780" priority="1777" operator="containsText" text="Score">
      <formula>NOT(ISERROR(SEARCH("Score",AS147)))</formula>
    </cfRule>
    <cfRule type="cellIs" dxfId="1779" priority="1778" operator="greaterThan">
      <formula>$O$147</formula>
    </cfRule>
    <cfRule type="cellIs" dxfId="1778" priority="1779" operator="equal">
      <formula>$O$147</formula>
    </cfRule>
    <cfRule type="cellIs" dxfId="1777" priority="1780" operator="lessThan">
      <formula>$O$147</formula>
    </cfRule>
  </conditionalFormatting>
  <conditionalFormatting sqref="AT147">
    <cfRule type="containsText" dxfId="1776" priority="1773" operator="containsText" text="Score">
      <formula>NOT(ISERROR(SEARCH("Score",AT147)))</formula>
    </cfRule>
    <cfRule type="cellIs" dxfId="1775" priority="1774" operator="greaterThan">
      <formula>$O$147</formula>
    </cfRule>
    <cfRule type="cellIs" dxfId="1774" priority="1775" operator="equal">
      <formula>$O$147</formula>
    </cfRule>
    <cfRule type="cellIs" dxfId="1773" priority="1776" operator="lessThan">
      <formula>$O$147</formula>
    </cfRule>
  </conditionalFormatting>
  <conditionalFormatting sqref="AU147">
    <cfRule type="containsText" dxfId="1772" priority="1769" operator="containsText" text="Score">
      <formula>NOT(ISERROR(SEARCH("Score",AU147)))</formula>
    </cfRule>
    <cfRule type="cellIs" dxfId="1771" priority="1770" operator="greaterThan">
      <formula>$O$147</formula>
    </cfRule>
    <cfRule type="cellIs" dxfId="1770" priority="1771" operator="equal">
      <formula>$O$147</formula>
    </cfRule>
    <cfRule type="cellIs" dxfId="1769" priority="1772" operator="lessThan">
      <formula>$O$147</formula>
    </cfRule>
  </conditionalFormatting>
  <conditionalFormatting sqref="AV147">
    <cfRule type="containsText" dxfId="1768" priority="1765" operator="containsText" text="Score">
      <formula>NOT(ISERROR(SEARCH("Score",AV147)))</formula>
    </cfRule>
    <cfRule type="cellIs" dxfId="1767" priority="1766" operator="greaterThan">
      <formula>$O$147</formula>
    </cfRule>
    <cfRule type="cellIs" dxfId="1766" priority="1767" operator="equal">
      <formula>$O$147</formula>
    </cfRule>
    <cfRule type="cellIs" dxfId="1765" priority="1768" operator="lessThan">
      <formula>$O$147</formula>
    </cfRule>
  </conditionalFormatting>
  <conditionalFormatting sqref="AW147">
    <cfRule type="containsText" dxfId="1764" priority="1761" operator="containsText" text="Score">
      <formula>NOT(ISERROR(SEARCH("Score",AW147)))</formula>
    </cfRule>
    <cfRule type="cellIs" dxfId="1763" priority="1762" operator="greaterThan">
      <formula>$O$147</formula>
    </cfRule>
    <cfRule type="cellIs" dxfId="1762" priority="1763" operator="equal">
      <formula>$O$147</formula>
    </cfRule>
    <cfRule type="cellIs" dxfId="1761" priority="1764" operator="lessThan">
      <formula>$O$147</formula>
    </cfRule>
  </conditionalFormatting>
  <conditionalFormatting sqref="AX147">
    <cfRule type="containsText" dxfId="1760" priority="1757" operator="containsText" text="Score">
      <formula>NOT(ISERROR(SEARCH("Score",AX147)))</formula>
    </cfRule>
    <cfRule type="cellIs" dxfId="1759" priority="1758" operator="greaterThan">
      <formula>$O$147</formula>
    </cfRule>
    <cfRule type="cellIs" dxfId="1758" priority="1759" operator="equal">
      <formula>$O$147</formula>
    </cfRule>
    <cfRule type="cellIs" dxfId="1757" priority="1760" operator="lessThan">
      <formula>$O$147</formula>
    </cfRule>
  </conditionalFormatting>
  <conditionalFormatting sqref="AY147">
    <cfRule type="containsText" dxfId="1756" priority="1753" operator="containsText" text="Score">
      <formula>NOT(ISERROR(SEARCH("Score",AY147)))</formula>
    </cfRule>
    <cfRule type="cellIs" dxfId="1755" priority="1754" operator="greaterThan">
      <formula>$O$147</formula>
    </cfRule>
    <cfRule type="cellIs" dxfId="1754" priority="1755" operator="equal">
      <formula>$O$147</formula>
    </cfRule>
    <cfRule type="cellIs" dxfId="1753" priority="1756" operator="lessThan">
      <formula>$O$147</formula>
    </cfRule>
  </conditionalFormatting>
  <conditionalFormatting sqref="AZ147">
    <cfRule type="containsText" dxfId="1752" priority="1749" operator="containsText" text="Score">
      <formula>NOT(ISERROR(SEARCH("Score",AZ147)))</formula>
    </cfRule>
    <cfRule type="cellIs" dxfId="1751" priority="1750" operator="greaterThan">
      <formula>$O$147</formula>
    </cfRule>
    <cfRule type="cellIs" dxfId="1750" priority="1751" operator="equal">
      <formula>$O$147</formula>
    </cfRule>
    <cfRule type="cellIs" dxfId="1749" priority="1752" operator="lessThan">
      <formula>$O$147</formula>
    </cfRule>
  </conditionalFormatting>
  <conditionalFormatting sqref="BA147">
    <cfRule type="containsText" dxfId="1748" priority="1745" operator="containsText" text="Score">
      <formula>NOT(ISERROR(SEARCH("Score",BA147)))</formula>
    </cfRule>
    <cfRule type="cellIs" dxfId="1747" priority="1746" operator="greaterThan">
      <formula>$O$147</formula>
    </cfRule>
    <cfRule type="cellIs" dxfId="1746" priority="1747" operator="equal">
      <formula>$O$147</formula>
    </cfRule>
    <cfRule type="cellIs" dxfId="1745" priority="1748" operator="lessThan">
      <formula>$O$147</formula>
    </cfRule>
  </conditionalFormatting>
  <conditionalFormatting sqref="BB147">
    <cfRule type="containsText" dxfId="1744" priority="1741" operator="containsText" text="Score">
      <formula>NOT(ISERROR(SEARCH("Score",BB147)))</formula>
    </cfRule>
    <cfRule type="cellIs" dxfId="1743" priority="1742" operator="greaterThan">
      <formula>$O$147</formula>
    </cfRule>
    <cfRule type="cellIs" dxfId="1742" priority="1743" operator="equal">
      <formula>$O$147</formula>
    </cfRule>
    <cfRule type="cellIs" dxfId="1741" priority="1744" operator="lessThan">
      <formula>$O$147</formula>
    </cfRule>
  </conditionalFormatting>
  <conditionalFormatting sqref="BC147">
    <cfRule type="containsText" dxfId="1740" priority="1737" operator="containsText" text="Score">
      <formula>NOT(ISERROR(SEARCH("Score",BC147)))</formula>
    </cfRule>
    <cfRule type="cellIs" dxfId="1739" priority="1738" operator="greaterThan">
      <formula>$O$147</formula>
    </cfRule>
    <cfRule type="cellIs" dxfId="1738" priority="1739" operator="equal">
      <formula>$O$147</formula>
    </cfRule>
    <cfRule type="cellIs" dxfId="1737" priority="1740" operator="lessThan">
      <formula>$O$147</formula>
    </cfRule>
  </conditionalFormatting>
  <conditionalFormatting sqref="BD147">
    <cfRule type="containsText" dxfId="1736" priority="1733" operator="containsText" text="Score">
      <formula>NOT(ISERROR(SEARCH("Score",BD147)))</formula>
    </cfRule>
    <cfRule type="cellIs" dxfId="1735" priority="1734" operator="greaterThan">
      <formula>$O$147</formula>
    </cfRule>
    <cfRule type="cellIs" dxfId="1734" priority="1735" operator="equal">
      <formula>$O$147</formula>
    </cfRule>
    <cfRule type="cellIs" dxfId="1733" priority="1736" operator="lessThan">
      <formula>$O$147</formula>
    </cfRule>
  </conditionalFormatting>
  <conditionalFormatting sqref="BE147">
    <cfRule type="containsText" dxfId="1732" priority="1729" operator="containsText" text="Score">
      <formula>NOT(ISERROR(SEARCH("Score",BE147)))</formula>
    </cfRule>
    <cfRule type="cellIs" dxfId="1731" priority="1730" operator="greaterThan">
      <formula>$O$147</formula>
    </cfRule>
    <cfRule type="cellIs" dxfId="1730" priority="1731" operator="equal">
      <formula>$O$147</formula>
    </cfRule>
    <cfRule type="cellIs" dxfId="1729" priority="1732" operator="lessThan">
      <formula>$O$147</formula>
    </cfRule>
  </conditionalFormatting>
  <conditionalFormatting sqref="BF147">
    <cfRule type="containsText" dxfId="1728" priority="1725" operator="containsText" text="Score">
      <formula>NOT(ISERROR(SEARCH("Score",BF147)))</formula>
    </cfRule>
    <cfRule type="cellIs" dxfId="1727" priority="1726" operator="greaterThan">
      <formula>$O$147</formula>
    </cfRule>
    <cfRule type="cellIs" dxfId="1726" priority="1727" operator="equal">
      <formula>$O$147</formula>
    </cfRule>
    <cfRule type="cellIs" dxfId="1725" priority="1728" operator="lessThan">
      <formula>$O$147</formula>
    </cfRule>
  </conditionalFormatting>
  <conditionalFormatting sqref="BG147">
    <cfRule type="containsText" dxfId="1724" priority="1721" operator="containsText" text="Score">
      <formula>NOT(ISERROR(SEARCH("Score",BG147)))</formula>
    </cfRule>
    <cfRule type="cellIs" dxfId="1723" priority="1722" operator="greaterThan">
      <formula>$O$147</formula>
    </cfRule>
    <cfRule type="cellIs" dxfId="1722" priority="1723" operator="equal">
      <formula>$O$147</formula>
    </cfRule>
    <cfRule type="cellIs" dxfId="1721" priority="1724" operator="lessThan">
      <formula>$O$147</formula>
    </cfRule>
  </conditionalFormatting>
  <conditionalFormatting sqref="BH147">
    <cfRule type="containsText" dxfId="1720" priority="1717" operator="containsText" text="Score">
      <formula>NOT(ISERROR(SEARCH("Score",BH147)))</formula>
    </cfRule>
    <cfRule type="cellIs" dxfId="1719" priority="1718" operator="greaterThan">
      <formula>$O$147</formula>
    </cfRule>
    <cfRule type="cellIs" dxfId="1718" priority="1719" operator="equal">
      <formula>$O$147</formula>
    </cfRule>
    <cfRule type="cellIs" dxfId="1717" priority="1720" operator="lessThan">
      <formula>$O$147</formula>
    </cfRule>
  </conditionalFormatting>
  <conditionalFormatting sqref="BI147">
    <cfRule type="containsText" dxfId="1716" priority="1713" operator="containsText" text="Score">
      <formula>NOT(ISERROR(SEARCH("Score",BI147)))</formula>
    </cfRule>
    <cfRule type="cellIs" dxfId="1715" priority="1714" operator="greaterThan">
      <formula>$O$147</formula>
    </cfRule>
    <cfRule type="cellIs" dxfId="1714" priority="1715" operator="equal">
      <formula>$O$147</formula>
    </cfRule>
    <cfRule type="cellIs" dxfId="1713" priority="1716" operator="lessThan">
      <formula>$O$147</formula>
    </cfRule>
  </conditionalFormatting>
  <conditionalFormatting sqref="BJ147">
    <cfRule type="containsText" dxfId="1712" priority="1709" operator="containsText" text="Score">
      <formula>NOT(ISERROR(SEARCH("Score",BJ147)))</formula>
    </cfRule>
    <cfRule type="cellIs" dxfId="1711" priority="1710" operator="greaterThan">
      <formula>$O$147</formula>
    </cfRule>
    <cfRule type="cellIs" dxfId="1710" priority="1711" operator="equal">
      <formula>$O$147</formula>
    </cfRule>
    <cfRule type="cellIs" dxfId="1709" priority="1712" operator="lessThan">
      <formula>$O$147</formula>
    </cfRule>
  </conditionalFormatting>
  <conditionalFormatting sqref="BK147">
    <cfRule type="containsText" dxfId="1708" priority="1705" operator="containsText" text="Score">
      <formula>NOT(ISERROR(SEARCH("Score",BK147)))</formula>
    </cfRule>
    <cfRule type="cellIs" dxfId="1707" priority="1706" operator="greaterThan">
      <formula>$O$147</formula>
    </cfRule>
    <cfRule type="cellIs" dxfId="1706" priority="1707" operator="equal">
      <formula>$O$147</formula>
    </cfRule>
    <cfRule type="cellIs" dxfId="1705" priority="1708" operator="lessThan">
      <formula>$O$147</formula>
    </cfRule>
  </conditionalFormatting>
  <conditionalFormatting sqref="BL147">
    <cfRule type="containsText" dxfId="1704" priority="1701" operator="containsText" text="Score">
      <formula>NOT(ISERROR(SEARCH("Score",BL147)))</formula>
    </cfRule>
    <cfRule type="cellIs" dxfId="1703" priority="1702" operator="greaterThan">
      <formula>$O$147</formula>
    </cfRule>
    <cfRule type="cellIs" dxfId="1702" priority="1703" operator="equal">
      <formula>$O$147</formula>
    </cfRule>
    <cfRule type="cellIs" dxfId="1701" priority="1704" operator="lessThan">
      <formula>$O$147</formula>
    </cfRule>
  </conditionalFormatting>
  <conditionalFormatting sqref="BM147">
    <cfRule type="containsText" dxfId="1700" priority="1697" operator="containsText" text="Score">
      <formula>NOT(ISERROR(SEARCH("Score",BM147)))</formula>
    </cfRule>
    <cfRule type="cellIs" dxfId="1699" priority="1698" operator="greaterThan">
      <formula>$O$147</formula>
    </cfRule>
    <cfRule type="cellIs" dxfId="1698" priority="1699" operator="equal">
      <formula>$O$147</formula>
    </cfRule>
    <cfRule type="cellIs" dxfId="1697" priority="1700" operator="lessThan">
      <formula>$O$147</formula>
    </cfRule>
  </conditionalFormatting>
  <conditionalFormatting sqref="BN147">
    <cfRule type="containsText" dxfId="1696" priority="1693" operator="containsText" text="Score">
      <formula>NOT(ISERROR(SEARCH("Score",BN147)))</formula>
    </cfRule>
    <cfRule type="cellIs" dxfId="1695" priority="1694" operator="greaterThan">
      <formula>$O$147</formula>
    </cfRule>
    <cfRule type="cellIs" dxfId="1694" priority="1695" operator="equal">
      <formula>$O$147</formula>
    </cfRule>
    <cfRule type="cellIs" dxfId="1693" priority="1696" operator="lessThan">
      <formula>$O$147</formula>
    </cfRule>
  </conditionalFormatting>
  <conditionalFormatting sqref="BO147">
    <cfRule type="containsText" dxfId="1692" priority="1689" operator="containsText" text="Score">
      <formula>NOT(ISERROR(SEARCH("Score",BO147)))</formula>
    </cfRule>
    <cfRule type="cellIs" dxfId="1691" priority="1690" operator="greaterThan">
      <formula>$O$147</formula>
    </cfRule>
    <cfRule type="cellIs" dxfId="1690" priority="1691" operator="equal">
      <formula>$O$147</formula>
    </cfRule>
    <cfRule type="cellIs" dxfId="1689" priority="1692" operator="lessThan">
      <formula>$O$147</formula>
    </cfRule>
  </conditionalFormatting>
  <conditionalFormatting sqref="BP147">
    <cfRule type="containsText" dxfId="1688" priority="1685" operator="containsText" text="Score">
      <formula>NOT(ISERROR(SEARCH("Score",BP147)))</formula>
    </cfRule>
    <cfRule type="cellIs" dxfId="1687" priority="1686" operator="greaterThan">
      <formula>$O$147</formula>
    </cfRule>
    <cfRule type="cellIs" dxfId="1686" priority="1687" operator="equal">
      <formula>$O$147</formula>
    </cfRule>
    <cfRule type="cellIs" dxfId="1685" priority="1688" operator="lessThan">
      <formula>$O$147</formula>
    </cfRule>
  </conditionalFormatting>
  <conditionalFormatting sqref="BQ147">
    <cfRule type="containsText" dxfId="1684" priority="1681" operator="containsText" text="Score">
      <formula>NOT(ISERROR(SEARCH("Score",BQ147)))</formula>
    </cfRule>
    <cfRule type="cellIs" dxfId="1683" priority="1682" operator="greaterThan">
      <formula>$O$147</formula>
    </cfRule>
    <cfRule type="cellIs" dxfId="1682" priority="1683" operator="equal">
      <formula>$O$147</formula>
    </cfRule>
    <cfRule type="cellIs" dxfId="1681" priority="1684" operator="lessThan">
      <formula>$O$147</formula>
    </cfRule>
  </conditionalFormatting>
  <conditionalFormatting sqref="AN143">
    <cfRule type="containsText" dxfId="1680" priority="1677" operator="containsText" text="Score">
      <formula>NOT(ISERROR(SEARCH("Score",AN143)))</formula>
    </cfRule>
    <cfRule type="cellIs" dxfId="1679" priority="1678" operator="greaterThan">
      <formula>$O$143</formula>
    </cfRule>
    <cfRule type="cellIs" dxfId="1678" priority="1679" operator="equal">
      <formula>$O$143</formula>
    </cfRule>
    <cfRule type="cellIs" dxfId="1677" priority="1680" operator="lessThan">
      <formula>$O$143</formula>
    </cfRule>
  </conditionalFormatting>
  <conditionalFormatting sqref="AO143">
    <cfRule type="containsText" dxfId="1676" priority="1673" operator="containsText" text="Score">
      <formula>NOT(ISERROR(SEARCH("Score",AO143)))</formula>
    </cfRule>
    <cfRule type="cellIs" dxfId="1675" priority="1674" operator="greaterThan">
      <formula>$O$143</formula>
    </cfRule>
    <cfRule type="cellIs" dxfId="1674" priority="1675" operator="equal">
      <formula>$O$143</formula>
    </cfRule>
    <cfRule type="cellIs" dxfId="1673" priority="1676" operator="lessThan">
      <formula>$O$143</formula>
    </cfRule>
  </conditionalFormatting>
  <conditionalFormatting sqref="AP143">
    <cfRule type="containsText" dxfId="1672" priority="1669" operator="containsText" text="Score">
      <formula>NOT(ISERROR(SEARCH("Score",AP143)))</formula>
    </cfRule>
    <cfRule type="cellIs" dxfId="1671" priority="1670" operator="greaterThan">
      <formula>$O$143</formula>
    </cfRule>
    <cfRule type="cellIs" dxfId="1670" priority="1671" operator="equal">
      <formula>$O$143</formula>
    </cfRule>
    <cfRule type="cellIs" dxfId="1669" priority="1672" operator="lessThan">
      <formula>$O$143</formula>
    </cfRule>
  </conditionalFormatting>
  <conditionalFormatting sqref="AQ143">
    <cfRule type="containsText" dxfId="1668" priority="1665" operator="containsText" text="Score">
      <formula>NOT(ISERROR(SEARCH("Score",AQ143)))</formula>
    </cfRule>
    <cfRule type="cellIs" dxfId="1667" priority="1666" operator="greaterThan">
      <formula>$O$143</formula>
    </cfRule>
    <cfRule type="cellIs" dxfId="1666" priority="1667" operator="equal">
      <formula>$O$143</formula>
    </cfRule>
    <cfRule type="cellIs" dxfId="1665" priority="1668" operator="lessThan">
      <formula>$O$143</formula>
    </cfRule>
  </conditionalFormatting>
  <conditionalFormatting sqref="AR143">
    <cfRule type="containsText" dxfId="1664" priority="1661" operator="containsText" text="Score">
      <formula>NOT(ISERROR(SEARCH("Score",AR143)))</formula>
    </cfRule>
    <cfRule type="cellIs" dxfId="1663" priority="1662" operator="greaterThan">
      <formula>$O$143</formula>
    </cfRule>
    <cfRule type="cellIs" dxfId="1662" priority="1663" operator="equal">
      <formula>$O$143</formula>
    </cfRule>
    <cfRule type="cellIs" dxfId="1661" priority="1664" operator="lessThan">
      <formula>$O$143</formula>
    </cfRule>
  </conditionalFormatting>
  <conditionalFormatting sqref="AS143">
    <cfRule type="containsText" dxfId="1660" priority="1657" operator="containsText" text="Score">
      <formula>NOT(ISERROR(SEARCH("Score",AS143)))</formula>
    </cfRule>
    <cfRule type="cellIs" dxfId="1659" priority="1658" operator="greaterThan">
      <formula>$O$143</formula>
    </cfRule>
    <cfRule type="cellIs" dxfId="1658" priority="1659" operator="equal">
      <formula>$O$143</formula>
    </cfRule>
    <cfRule type="cellIs" dxfId="1657" priority="1660" operator="lessThan">
      <formula>$O$143</formula>
    </cfRule>
  </conditionalFormatting>
  <conditionalFormatting sqref="AT143">
    <cfRule type="containsText" dxfId="1656" priority="1653" operator="containsText" text="Score">
      <formula>NOT(ISERROR(SEARCH("Score",AT143)))</formula>
    </cfRule>
    <cfRule type="cellIs" dxfId="1655" priority="1654" operator="greaterThan">
      <formula>$O$143</formula>
    </cfRule>
    <cfRule type="cellIs" dxfId="1654" priority="1655" operator="equal">
      <formula>$O$143</formula>
    </cfRule>
    <cfRule type="cellIs" dxfId="1653" priority="1656" operator="lessThan">
      <formula>$O$143</formula>
    </cfRule>
  </conditionalFormatting>
  <conditionalFormatting sqref="AU143">
    <cfRule type="containsText" dxfId="1652" priority="1649" operator="containsText" text="Score">
      <formula>NOT(ISERROR(SEARCH("Score",AU143)))</formula>
    </cfRule>
    <cfRule type="cellIs" dxfId="1651" priority="1650" operator="greaterThan">
      <formula>$O$143</formula>
    </cfRule>
    <cfRule type="cellIs" dxfId="1650" priority="1651" operator="equal">
      <formula>$O$143</formula>
    </cfRule>
    <cfRule type="cellIs" dxfId="1649" priority="1652" operator="lessThan">
      <formula>$O$143</formula>
    </cfRule>
  </conditionalFormatting>
  <conditionalFormatting sqref="AV143">
    <cfRule type="containsText" dxfId="1648" priority="1645" operator="containsText" text="Score">
      <formula>NOT(ISERROR(SEARCH("Score",AV143)))</formula>
    </cfRule>
    <cfRule type="cellIs" dxfId="1647" priority="1646" operator="greaterThan">
      <formula>$O$143</formula>
    </cfRule>
    <cfRule type="cellIs" dxfId="1646" priority="1647" operator="equal">
      <formula>$O$143</formula>
    </cfRule>
    <cfRule type="cellIs" dxfId="1645" priority="1648" operator="lessThan">
      <formula>$O$143</formula>
    </cfRule>
  </conditionalFormatting>
  <conditionalFormatting sqref="AW143">
    <cfRule type="containsText" dxfId="1644" priority="1641" operator="containsText" text="Score">
      <formula>NOT(ISERROR(SEARCH("Score",AW143)))</formula>
    </cfRule>
    <cfRule type="cellIs" dxfId="1643" priority="1642" operator="greaterThan">
      <formula>$O$143</formula>
    </cfRule>
    <cfRule type="cellIs" dxfId="1642" priority="1643" operator="equal">
      <formula>$O$143</formula>
    </cfRule>
    <cfRule type="cellIs" dxfId="1641" priority="1644" operator="lessThan">
      <formula>$O$143</formula>
    </cfRule>
  </conditionalFormatting>
  <conditionalFormatting sqref="AX143">
    <cfRule type="containsText" dxfId="1640" priority="1637" operator="containsText" text="Score">
      <formula>NOT(ISERROR(SEARCH("Score",AX143)))</formula>
    </cfRule>
    <cfRule type="cellIs" dxfId="1639" priority="1638" operator="greaterThan">
      <formula>$O$143</formula>
    </cfRule>
    <cfRule type="cellIs" dxfId="1638" priority="1639" operator="equal">
      <formula>$O$143</formula>
    </cfRule>
    <cfRule type="cellIs" dxfId="1637" priority="1640" operator="lessThan">
      <formula>$O$143</formula>
    </cfRule>
  </conditionalFormatting>
  <conditionalFormatting sqref="AY143">
    <cfRule type="containsText" dxfId="1636" priority="1633" operator="containsText" text="Score">
      <formula>NOT(ISERROR(SEARCH("Score",AY143)))</formula>
    </cfRule>
    <cfRule type="cellIs" dxfId="1635" priority="1634" operator="greaterThan">
      <formula>$O$143</formula>
    </cfRule>
    <cfRule type="cellIs" dxfId="1634" priority="1635" operator="equal">
      <formula>$O$143</formula>
    </cfRule>
    <cfRule type="cellIs" dxfId="1633" priority="1636" operator="lessThan">
      <formula>$O$143</formula>
    </cfRule>
  </conditionalFormatting>
  <conditionalFormatting sqref="AZ143">
    <cfRule type="containsText" dxfId="1632" priority="1629" operator="containsText" text="Score">
      <formula>NOT(ISERROR(SEARCH("Score",AZ143)))</formula>
    </cfRule>
    <cfRule type="cellIs" dxfId="1631" priority="1630" operator="greaterThan">
      <formula>$O$143</formula>
    </cfRule>
    <cfRule type="cellIs" dxfId="1630" priority="1631" operator="equal">
      <formula>$O$143</formula>
    </cfRule>
    <cfRule type="cellIs" dxfId="1629" priority="1632" operator="lessThan">
      <formula>$O$143</formula>
    </cfRule>
  </conditionalFormatting>
  <conditionalFormatting sqref="BA143">
    <cfRule type="containsText" dxfId="1628" priority="1625" operator="containsText" text="Score">
      <formula>NOT(ISERROR(SEARCH("Score",BA143)))</formula>
    </cfRule>
    <cfRule type="cellIs" dxfId="1627" priority="1626" operator="greaterThan">
      <formula>$O$143</formula>
    </cfRule>
    <cfRule type="cellIs" dxfId="1626" priority="1627" operator="equal">
      <formula>$O$143</formula>
    </cfRule>
    <cfRule type="cellIs" dxfId="1625" priority="1628" operator="lessThan">
      <formula>$O$143</formula>
    </cfRule>
  </conditionalFormatting>
  <conditionalFormatting sqref="BB143">
    <cfRule type="containsText" dxfId="1624" priority="1621" operator="containsText" text="Score">
      <formula>NOT(ISERROR(SEARCH("Score",BB143)))</formula>
    </cfRule>
    <cfRule type="cellIs" dxfId="1623" priority="1622" operator="greaterThan">
      <formula>$O$143</formula>
    </cfRule>
    <cfRule type="cellIs" dxfId="1622" priority="1623" operator="equal">
      <formula>$O$143</formula>
    </cfRule>
    <cfRule type="cellIs" dxfId="1621" priority="1624" operator="lessThan">
      <formula>$O$143</formula>
    </cfRule>
  </conditionalFormatting>
  <conditionalFormatting sqref="BC143">
    <cfRule type="containsText" dxfId="1620" priority="1617" operator="containsText" text="Score">
      <formula>NOT(ISERROR(SEARCH("Score",BC143)))</formula>
    </cfRule>
    <cfRule type="cellIs" dxfId="1619" priority="1618" operator="greaterThan">
      <formula>$O$143</formula>
    </cfRule>
    <cfRule type="cellIs" dxfId="1618" priority="1619" operator="equal">
      <formula>$O$143</formula>
    </cfRule>
    <cfRule type="cellIs" dxfId="1617" priority="1620" operator="lessThan">
      <formula>$O$143</formula>
    </cfRule>
  </conditionalFormatting>
  <conditionalFormatting sqref="BD143">
    <cfRule type="containsText" dxfId="1616" priority="1613" operator="containsText" text="Score">
      <formula>NOT(ISERROR(SEARCH("Score",BD143)))</formula>
    </cfRule>
    <cfRule type="cellIs" dxfId="1615" priority="1614" operator="greaterThan">
      <formula>$O$143</formula>
    </cfRule>
    <cfRule type="cellIs" dxfId="1614" priority="1615" operator="equal">
      <formula>$O$143</formula>
    </cfRule>
    <cfRule type="cellIs" dxfId="1613" priority="1616" operator="lessThan">
      <formula>$O$143</formula>
    </cfRule>
  </conditionalFormatting>
  <conditionalFormatting sqref="BE143">
    <cfRule type="containsText" dxfId="1612" priority="1609" operator="containsText" text="Score">
      <formula>NOT(ISERROR(SEARCH("Score",BE143)))</formula>
    </cfRule>
    <cfRule type="cellIs" dxfId="1611" priority="1610" operator="greaterThan">
      <formula>$O$143</formula>
    </cfRule>
    <cfRule type="cellIs" dxfId="1610" priority="1611" operator="equal">
      <formula>$O$143</formula>
    </cfRule>
    <cfRule type="cellIs" dxfId="1609" priority="1612" operator="lessThan">
      <formula>$O$143</formula>
    </cfRule>
  </conditionalFormatting>
  <conditionalFormatting sqref="BF143">
    <cfRule type="containsText" dxfId="1608" priority="1605" operator="containsText" text="Score">
      <formula>NOT(ISERROR(SEARCH("Score",BF143)))</formula>
    </cfRule>
    <cfRule type="cellIs" dxfId="1607" priority="1606" operator="greaterThan">
      <formula>$O$143</formula>
    </cfRule>
    <cfRule type="cellIs" dxfId="1606" priority="1607" operator="equal">
      <formula>$O$143</formula>
    </cfRule>
    <cfRule type="cellIs" dxfId="1605" priority="1608" operator="lessThan">
      <formula>$O$143</formula>
    </cfRule>
  </conditionalFormatting>
  <conditionalFormatting sqref="BG143">
    <cfRule type="containsText" dxfId="1604" priority="1601" operator="containsText" text="Score">
      <formula>NOT(ISERROR(SEARCH("Score",BG143)))</formula>
    </cfRule>
    <cfRule type="cellIs" dxfId="1603" priority="1602" operator="greaterThan">
      <formula>$O$143</formula>
    </cfRule>
    <cfRule type="cellIs" dxfId="1602" priority="1603" operator="equal">
      <formula>$O$143</formula>
    </cfRule>
    <cfRule type="cellIs" dxfId="1601" priority="1604" operator="lessThan">
      <formula>$O$143</formula>
    </cfRule>
  </conditionalFormatting>
  <conditionalFormatting sqref="BH143">
    <cfRule type="containsText" dxfId="1600" priority="1597" operator="containsText" text="Score">
      <formula>NOT(ISERROR(SEARCH("Score",BH143)))</formula>
    </cfRule>
    <cfRule type="cellIs" dxfId="1599" priority="1598" operator="greaterThan">
      <formula>$O$143</formula>
    </cfRule>
    <cfRule type="cellIs" dxfId="1598" priority="1599" operator="equal">
      <formula>$O$143</formula>
    </cfRule>
    <cfRule type="cellIs" dxfId="1597" priority="1600" operator="lessThan">
      <formula>$O$143</formula>
    </cfRule>
  </conditionalFormatting>
  <conditionalFormatting sqref="BI143">
    <cfRule type="containsText" dxfId="1596" priority="1593" operator="containsText" text="Score">
      <formula>NOT(ISERROR(SEARCH("Score",BI143)))</formula>
    </cfRule>
    <cfRule type="cellIs" dxfId="1595" priority="1594" operator="greaterThan">
      <formula>$O$143</formula>
    </cfRule>
    <cfRule type="cellIs" dxfId="1594" priority="1595" operator="equal">
      <formula>$O$143</formula>
    </cfRule>
    <cfRule type="cellIs" dxfId="1593" priority="1596" operator="lessThan">
      <formula>$O$143</formula>
    </cfRule>
  </conditionalFormatting>
  <conditionalFormatting sqref="BJ143">
    <cfRule type="containsText" dxfId="1592" priority="1589" operator="containsText" text="Score">
      <formula>NOT(ISERROR(SEARCH("Score",BJ143)))</formula>
    </cfRule>
    <cfRule type="cellIs" dxfId="1591" priority="1590" operator="greaterThan">
      <formula>$O$143</formula>
    </cfRule>
    <cfRule type="cellIs" dxfId="1590" priority="1591" operator="equal">
      <formula>$O$143</formula>
    </cfRule>
    <cfRule type="cellIs" dxfId="1589" priority="1592" operator="lessThan">
      <formula>$O$143</formula>
    </cfRule>
  </conditionalFormatting>
  <conditionalFormatting sqref="BK143">
    <cfRule type="containsText" dxfId="1588" priority="1585" operator="containsText" text="Score">
      <formula>NOT(ISERROR(SEARCH("Score",BK143)))</formula>
    </cfRule>
    <cfRule type="cellIs" dxfId="1587" priority="1586" operator="greaterThan">
      <formula>$O$143</formula>
    </cfRule>
    <cfRule type="cellIs" dxfId="1586" priority="1587" operator="equal">
      <formula>$O$143</formula>
    </cfRule>
    <cfRule type="cellIs" dxfId="1585" priority="1588" operator="lessThan">
      <formula>$O$143</formula>
    </cfRule>
  </conditionalFormatting>
  <conditionalFormatting sqref="BL143">
    <cfRule type="containsText" dxfId="1584" priority="1581" operator="containsText" text="Score">
      <formula>NOT(ISERROR(SEARCH("Score",BL143)))</formula>
    </cfRule>
    <cfRule type="cellIs" dxfId="1583" priority="1582" operator="greaterThan">
      <formula>$O$143</formula>
    </cfRule>
    <cfRule type="cellIs" dxfId="1582" priority="1583" operator="equal">
      <formula>$O$143</formula>
    </cfRule>
    <cfRule type="cellIs" dxfId="1581" priority="1584" operator="lessThan">
      <formula>$O$143</formula>
    </cfRule>
  </conditionalFormatting>
  <conditionalFormatting sqref="BM143">
    <cfRule type="containsText" dxfId="1580" priority="1577" operator="containsText" text="Score">
      <formula>NOT(ISERROR(SEARCH("Score",BM143)))</formula>
    </cfRule>
    <cfRule type="cellIs" dxfId="1579" priority="1578" operator="greaterThan">
      <formula>$O$143</formula>
    </cfRule>
    <cfRule type="cellIs" dxfId="1578" priority="1579" operator="equal">
      <formula>$O$143</formula>
    </cfRule>
    <cfRule type="cellIs" dxfId="1577" priority="1580" operator="lessThan">
      <formula>$O$143</formula>
    </cfRule>
  </conditionalFormatting>
  <conditionalFormatting sqref="BN143">
    <cfRule type="containsText" dxfId="1576" priority="1573" operator="containsText" text="Score">
      <formula>NOT(ISERROR(SEARCH("Score",BN143)))</formula>
    </cfRule>
    <cfRule type="cellIs" dxfId="1575" priority="1574" operator="greaterThan">
      <formula>$O$143</formula>
    </cfRule>
    <cfRule type="cellIs" dxfId="1574" priority="1575" operator="equal">
      <formula>$O$143</formula>
    </cfRule>
    <cfRule type="cellIs" dxfId="1573" priority="1576" operator="lessThan">
      <formula>$O$143</formula>
    </cfRule>
  </conditionalFormatting>
  <conditionalFormatting sqref="BO143">
    <cfRule type="containsText" dxfId="1572" priority="1569" operator="containsText" text="Score">
      <formula>NOT(ISERROR(SEARCH("Score",BO143)))</formula>
    </cfRule>
    <cfRule type="cellIs" dxfId="1571" priority="1570" operator="greaterThan">
      <formula>$O$143</formula>
    </cfRule>
    <cfRule type="cellIs" dxfId="1570" priority="1571" operator="equal">
      <formula>$O$143</formula>
    </cfRule>
    <cfRule type="cellIs" dxfId="1569" priority="1572" operator="lessThan">
      <formula>$O$143</formula>
    </cfRule>
  </conditionalFormatting>
  <conditionalFormatting sqref="BP143">
    <cfRule type="containsText" dxfId="1568" priority="1565" operator="containsText" text="Score">
      <formula>NOT(ISERROR(SEARCH("Score",BP143)))</formula>
    </cfRule>
    <cfRule type="cellIs" dxfId="1567" priority="1566" operator="greaterThan">
      <formula>$O$143</formula>
    </cfRule>
    <cfRule type="cellIs" dxfId="1566" priority="1567" operator="equal">
      <formula>$O$143</formula>
    </cfRule>
    <cfRule type="cellIs" dxfId="1565" priority="1568" operator="lessThan">
      <formula>$O$143</formula>
    </cfRule>
  </conditionalFormatting>
  <conditionalFormatting sqref="BQ143">
    <cfRule type="containsText" dxfId="1564" priority="1561" operator="containsText" text="Score">
      <formula>NOT(ISERROR(SEARCH("Score",BQ143)))</formula>
    </cfRule>
    <cfRule type="cellIs" dxfId="1563" priority="1562" operator="greaterThan">
      <formula>$O$143</formula>
    </cfRule>
    <cfRule type="cellIs" dxfId="1562" priority="1563" operator="equal">
      <formula>$O$143</formula>
    </cfRule>
    <cfRule type="cellIs" dxfId="1561" priority="1564" operator="lessThan">
      <formula>$O$143</formula>
    </cfRule>
  </conditionalFormatting>
  <conditionalFormatting sqref="AN151">
    <cfRule type="containsText" dxfId="1560" priority="1557" operator="containsText" text="Score">
      <formula>NOT(ISERROR(SEARCH("Score",AN151)))</formula>
    </cfRule>
    <cfRule type="cellIs" dxfId="1559" priority="1558" operator="greaterThan">
      <formula>$O$151</formula>
    </cfRule>
    <cfRule type="cellIs" dxfId="1558" priority="1559" operator="equal">
      <formula>$O$151</formula>
    </cfRule>
    <cfRule type="cellIs" dxfId="1557" priority="1560" operator="lessThan">
      <formula>$O$151</formula>
    </cfRule>
  </conditionalFormatting>
  <conditionalFormatting sqref="AO151">
    <cfRule type="containsText" dxfId="1556" priority="1553" operator="containsText" text="Score">
      <formula>NOT(ISERROR(SEARCH("Score",AO151)))</formula>
    </cfRule>
    <cfRule type="cellIs" dxfId="1555" priority="1554" operator="greaterThan">
      <formula>$O$151</formula>
    </cfRule>
    <cfRule type="cellIs" dxfId="1554" priority="1555" operator="equal">
      <formula>$O$151</formula>
    </cfRule>
    <cfRule type="cellIs" dxfId="1553" priority="1556" operator="lessThan">
      <formula>$O$151</formula>
    </cfRule>
  </conditionalFormatting>
  <conditionalFormatting sqref="AP151">
    <cfRule type="containsText" dxfId="1552" priority="1549" operator="containsText" text="Score">
      <formula>NOT(ISERROR(SEARCH("Score",AP151)))</formula>
    </cfRule>
    <cfRule type="cellIs" dxfId="1551" priority="1550" operator="greaterThan">
      <formula>$O$151</formula>
    </cfRule>
    <cfRule type="cellIs" dxfId="1550" priority="1551" operator="equal">
      <formula>$O$151</formula>
    </cfRule>
    <cfRule type="cellIs" dxfId="1549" priority="1552" operator="lessThan">
      <formula>$O$151</formula>
    </cfRule>
  </conditionalFormatting>
  <conditionalFormatting sqref="AQ151">
    <cfRule type="containsText" dxfId="1548" priority="1545" operator="containsText" text="Score">
      <formula>NOT(ISERROR(SEARCH("Score",AQ151)))</formula>
    </cfRule>
    <cfRule type="cellIs" dxfId="1547" priority="1546" operator="greaterThan">
      <formula>$O$151</formula>
    </cfRule>
    <cfRule type="cellIs" dxfId="1546" priority="1547" operator="equal">
      <formula>$O$151</formula>
    </cfRule>
    <cfRule type="cellIs" dxfId="1545" priority="1548" operator="lessThan">
      <formula>$O$151</formula>
    </cfRule>
  </conditionalFormatting>
  <conditionalFormatting sqref="AR151">
    <cfRule type="containsText" dxfId="1544" priority="1541" operator="containsText" text="Score">
      <formula>NOT(ISERROR(SEARCH("Score",AR151)))</formula>
    </cfRule>
    <cfRule type="cellIs" dxfId="1543" priority="1542" operator="greaterThan">
      <formula>$O$151</formula>
    </cfRule>
    <cfRule type="cellIs" dxfId="1542" priority="1543" operator="equal">
      <formula>$O$151</formula>
    </cfRule>
    <cfRule type="cellIs" dxfId="1541" priority="1544" operator="lessThan">
      <formula>$O$151</formula>
    </cfRule>
  </conditionalFormatting>
  <conditionalFormatting sqref="AS151">
    <cfRule type="containsText" dxfId="1540" priority="1537" operator="containsText" text="Score">
      <formula>NOT(ISERROR(SEARCH("Score",AS151)))</formula>
    </cfRule>
    <cfRule type="cellIs" dxfId="1539" priority="1538" operator="greaterThan">
      <formula>$O$151</formula>
    </cfRule>
    <cfRule type="cellIs" dxfId="1538" priority="1539" operator="equal">
      <formula>$O$151</formula>
    </cfRule>
    <cfRule type="cellIs" dxfId="1537" priority="1540" operator="lessThan">
      <formula>$O$151</formula>
    </cfRule>
  </conditionalFormatting>
  <conditionalFormatting sqref="AT151">
    <cfRule type="containsText" dxfId="1536" priority="1533" operator="containsText" text="Score">
      <formula>NOT(ISERROR(SEARCH("Score",AT151)))</formula>
    </cfRule>
    <cfRule type="cellIs" dxfId="1535" priority="1534" operator="greaterThan">
      <formula>$O$151</formula>
    </cfRule>
    <cfRule type="cellIs" dxfId="1534" priority="1535" operator="equal">
      <formula>$O$151</formula>
    </cfRule>
    <cfRule type="cellIs" dxfId="1533" priority="1536" operator="lessThan">
      <formula>$O$151</formula>
    </cfRule>
  </conditionalFormatting>
  <conditionalFormatting sqref="AU151">
    <cfRule type="containsText" dxfId="1532" priority="1529" operator="containsText" text="Score">
      <formula>NOT(ISERROR(SEARCH("Score",AU151)))</formula>
    </cfRule>
    <cfRule type="cellIs" dxfId="1531" priority="1530" operator="greaterThan">
      <formula>$O$151</formula>
    </cfRule>
    <cfRule type="cellIs" dxfId="1530" priority="1531" operator="equal">
      <formula>$O$151</formula>
    </cfRule>
    <cfRule type="cellIs" dxfId="1529" priority="1532" operator="lessThan">
      <formula>$O$151</formula>
    </cfRule>
  </conditionalFormatting>
  <conditionalFormatting sqref="AV151">
    <cfRule type="containsText" dxfId="1528" priority="1525" operator="containsText" text="Score">
      <formula>NOT(ISERROR(SEARCH("Score",AV151)))</formula>
    </cfRule>
    <cfRule type="cellIs" dxfId="1527" priority="1526" operator="greaterThan">
      <formula>$O$151</formula>
    </cfRule>
    <cfRule type="cellIs" dxfId="1526" priority="1527" operator="equal">
      <formula>$O$151</formula>
    </cfRule>
    <cfRule type="cellIs" dxfId="1525" priority="1528" operator="lessThan">
      <formula>$O$151</formula>
    </cfRule>
  </conditionalFormatting>
  <conditionalFormatting sqref="AW151">
    <cfRule type="containsText" dxfId="1524" priority="1521" operator="containsText" text="Score">
      <formula>NOT(ISERROR(SEARCH("Score",AW151)))</formula>
    </cfRule>
    <cfRule type="cellIs" dxfId="1523" priority="1522" operator="greaterThan">
      <formula>$O$151</formula>
    </cfRule>
    <cfRule type="cellIs" dxfId="1522" priority="1523" operator="equal">
      <formula>$O$151</formula>
    </cfRule>
    <cfRule type="cellIs" dxfId="1521" priority="1524" operator="lessThan">
      <formula>$O$151</formula>
    </cfRule>
  </conditionalFormatting>
  <conditionalFormatting sqref="AX151">
    <cfRule type="containsText" dxfId="1520" priority="1517" operator="containsText" text="Score">
      <formula>NOT(ISERROR(SEARCH("Score",AX151)))</formula>
    </cfRule>
    <cfRule type="cellIs" dxfId="1519" priority="1518" operator="greaterThan">
      <formula>$O$151</formula>
    </cfRule>
    <cfRule type="cellIs" dxfId="1518" priority="1519" operator="equal">
      <formula>$O$151</formula>
    </cfRule>
    <cfRule type="cellIs" dxfId="1517" priority="1520" operator="lessThan">
      <formula>$O$151</formula>
    </cfRule>
  </conditionalFormatting>
  <conditionalFormatting sqref="AY151">
    <cfRule type="containsText" dxfId="1516" priority="1513" operator="containsText" text="Score">
      <formula>NOT(ISERROR(SEARCH("Score",AY151)))</formula>
    </cfRule>
    <cfRule type="cellIs" dxfId="1515" priority="1514" operator="greaterThan">
      <formula>$O$151</formula>
    </cfRule>
    <cfRule type="cellIs" dxfId="1514" priority="1515" operator="equal">
      <formula>$O$151</formula>
    </cfRule>
    <cfRule type="cellIs" dxfId="1513" priority="1516" operator="lessThan">
      <formula>$O$151</formula>
    </cfRule>
  </conditionalFormatting>
  <conditionalFormatting sqref="AZ151">
    <cfRule type="containsText" dxfId="1512" priority="1509" operator="containsText" text="Score">
      <formula>NOT(ISERROR(SEARCH("Score",AZ151)))</formula>
    </cfRule>
    <cfRule type="cellIs" dxfId="1511" priority="1510" operator="greaterThan">
      <formula>$O$151</formula>
    </cfRule>
    <cfRule type="cellIs" dxfId="1510" priority="1511" operator="equal">
      <formula>$O$151</formula>
    </cfRule>
    <cfRule type="cellIs" dxfId="1509" priority="1512" operator="lessThan">
      <formula>$O$151</formula>
    </cfRule>
  </conditionalFormatting>
  <conditionalFormatting sqref="BA151">
    <cfRule type="containsText" dxfId="1508" priority="1505" operator="containsText" text="Score">
      <formula>NOT(ISERROR(SEARCH("Score",BA151)))</formula>
    </cfRule>
    <cfRule type="cellIs" dxfId="1507" priority="1506" operator="greaterThan">
      <formula>$O$151</formula>
    </cfRule>
    <cfRule type="cellIs" dxfId="1506" priority="1507" operator="equal">
      <formula>$O$151</formula>
    </cfRule>
    <cfRule type="cellIs" dxfId="1505" priority="1508" operator="lessThan">
      <formula>$O$151</formula>
    </cfRule>
  </conditionalFormatting>
  <conditionalFormatting sqref="BB151">
    <cfRule type="containsText" dxfId="1504" priority="1501" operator="containsText" text="Score">
      <formula>NOT(ISERROR(SEARCH("Score",BB151)))</formula>
    </cfRule>
    <cfRule type="cellIs" dxfId="1503" priority="1502" operator="greaterThan">
      <formula>$O$151</formula>
    </cfRule>
    <cfRule type="cellIs" dxfId="1502" priority="1503" operator="equal">
      <formula>$O$151</formula>
    </cfRule>
    <cfRule type="cellIs" dxfId="1501" priority="1504" operator="lessThan">
      <formula>$O$151</formula>
    </cfRule>
  </conditionalFormatting>
  <conditionalFormatting sqref="BC151">
    <cfRule type="containsText" dxfId="1500" priority="1497" operator="containsText" text="Score">
      <formula>NOT(ISERROR(SEARCH("Score",BC151)))</formula>
    </cfRule>
    <cfRule type="cellIs" dxfId="1499" priority="1498" operator="greaterThan">
      <formula>$O$151</formula>
    </cfRule>
    <cfRule type="cellIs" dxfId="1498" priority="1499" operator="equal">
      <formula>$O$151</formula>
    </cfRule>
    <cfRule type="cellIs" dxfId="1497" priority="1500" operator="lessThan">
      <formula>$O$151</formula>
    </cfRule>
  </conditionalFormatting>
  <conditionalFormatting sqref="BD151">
    <cfRule type="containsText" dxfId="1496" priority="1493" operator="containsText" text="Score">
      <formula>NOT(ISERROR(SEARCH("Score",BD151)))</formula>
    </cfRule>
    <cfRule type="cellIs" dxfId="1495" priority="1494" operator="greaterThan">
      <formula>$O$151</formula>
    </cfRule>
    <cfRule type="cellIs" dxfId="1494" priority="1495" operator="equal">
      <formula>$O$151</formula>
    </cfRule>
    <cfRule type="cellIs" dxfId="1493" priority="1496" operator="lessThan">
      <formula>$O$151</formula>
    </cfRule>
  </conditionalFormatting>
  <conditionalFormatting sqref="BE151">
    <cfRule type="containsText" dxfId="1492" priority="1489" operator="containsText" text="Score">
      <formula>NOT(ISERROR(SEARCH("Score",BE151)))</formula>
    </cfRule>
    <cfRule type="cellIs" dxfId="1491" priority="1490" operator="greaterThan">
      <formula>$O$151</formula>
    </cfRule>
    <cfRule type="cellIs" dxfId="1490" priority="1491" operator="equal">
      <formula>$O$151</formula>
    </cfRule>
    <cfRule type="cellIs" dxfId="1489" priority="1492" operator="lessThan">
      <formula>$O$151</formula>
    </cfRule>
  </conditionalFormatting>
  <conditionalFormatting sqref="BF151">
    <cfRule type="containsText" dxfId="1488" priority="1485" operator="containsText" text="Score">
      <formula>NOT(ISERROR(SEARCH("Score",BF151)))</formula>
    </cfRule>
    <cfRule type="cellIs" dxfId="1487" priority="1486" operator="greaterThan">
      <formula>$O$151</formula>
    </cfRule>
    <cfRule type="cellIs" dxfId="1486" priority="1487" operator="equal">
      <formula>$O$151</formula>
    </cfRule>
    <cfRule type="cellIs" dxfId="1485" priority="1488" operator="lessThan">
      <formula>$O$151</formula>
    </cfRule>
  </conditionalFormatting>
  <conditionalFormatting sqref="BG151">
    <cfRule type="containsText" dxfId="1484" priority="1481" operator="containsText" text="Score">
      <formula>NOT(ISERROR(SEARCH("Score",BG151)))</formula>
    </cfRule>
    <cfRule type="cellIs" dxfId="1483" priority="1482" operator="greaterThan">
      <formula>$O$151</formula>
    </cfRule>
    <cfRule type="cellIs" dxfId="1482" priority="1483" operator="equal">
      <formula>$O$151</formula>
    </cfRule>
    <cfRule type="cellIs" dxfId="1481" priority="1484" operator="lessThan">
      <formula>$O$151</formula>
    </cfRule>
  </conditionalFormatting>
  <conditionalFormatting sqref="BH151">
    <cfRule type="containsText" dxfId="1480" priority="1477" operator="containsText" text="Score">
      <formula>NOT(ISERROR(SEARCH("Score",BH151)))</formula>
    </cfRule>
    <cfRule type="cellIs" dxfId="1479" priority="1478" operator="greaterThan">
      <formula>$O$151</formula>
    </cfRule>
    <cfRule type="cellIs" dxfId="1478" priority="1479" operator="equal">
      <formula>$O$151</formula>
    </cfRule>
    <cfRule type="cellIs" dxfId="1477" priority="1480" operator="lessThan">
      <formula>$O$151</formula>
    </cfRule>
  </conditionalFormatting>
  <conditionalFormatting sqref="BI151">
    <cfRule type="containsText" dxfId="1476" priority="1473" operator="containsText" text="Score">
      <formula>NOT(ISERROR(SEARCH("Score",BI151)))</formula>
    </cfRule>
    <cfRule type="cellIs" dxfId="1475" priority="1474" operator="greaterThan">
      <formula>$O$151</formula>
    </cfRule>
    <cfRule type="cellIs" dxfId="1474" priority="1475" operator="equal">
      <formula>$O$151</formula>
    </cfRule>
    <cfRule type="cellIs" dxfId="1473" priority="1476" operator="lessThan">
      <formula>$O$151</formula>
    </cfRule>
  </conditionalFormatting>
  <conditionalFormatting sqref="BJ151">
    <cfRule type="containsText" dxfId="1472" priority="1469" operator="containsText" text="Score">
      <formula>NOT(ISERROR(SEARCH("Score",BJ151)))</formula>
    </cfRule>
    <cfRule type="cellIs" dxfId="1471" priority="1470" operator="greaterThan">
      <formula>$O$151</formula>
    </cfRule>
    <cfRule type="cellIs" dxfId="1470" priority="1471" operator="equal">
      <formula>$O$151</formula>
    </cfRule>
    <cfRule type="cellIs" dxfId="1469" priority="1472" operator="lessThan">
      <formula>$O$151</formula>
    </cfRule>
  </conditionalFormatting>
  <conditionalFormatting sqref="BK151">
    <cfRule type="containsText" dxfId="1468" priority="1465" operator="containsText" text="Score">
      <formula>NOT(ISERROR(SEARCH("Score",BK151)))</formula>
    </cfRule>
    <cfRule type="cellIs" dxfId="1467" priority="1466" operator="greaterThan">
      <formula>$O$151</formula>
    </cfRule>
    <cfRule type="cellIs" dxfId="1466" priority="1467" operator="equal">
      <formula>$O$151</formula>
    </cfRule>
    <cfRule type="cellIs" dxfId="1465" priority="1468" operator="lessThan">
      <formula>$O$151</formula>
    </cfRule>
  </conditionalFormatting>
  <conditionalFormatting sqref="BL151">
    <cfRule type="containsText" dxfId="1464" priority="1461" operator="containsText" text="Score">
      <formula>NOT(ISERROR(SEARCH("Score",BL151)))</formula>
    </cfRule>
    <cfRule type="cellIs" dxfId="1463" priority="1462" operator="greaterThan">
      <formula>$O$151</formula>
    </cfRule>
    <cfRule type="cellIs" dxfId="1462" priority="1463" operator="equal">
      <formula>$O$151</formula>
    </cfRule>
    <cfRule type="cellIs" dxfId="1461" priority="1464" operator="lessThan">
      <formula>$O$151</formula>
    </cfRule>
  </conditionalFormatting>
  <conditionalFormatting sqref="BM151">
    <cfRule type="containsText" dxfId="1460" priority="1457" operator="containsText" text="Score">
      <formula>NOT(ISERROR(SEARCH("Score",BM151)))</formula>
    </cfRule>
    <cfRule type="cellIs" dxfId="1459" priority="1458" operator="greaterThan">
      <formula>$O$151</formula>
    </cfRule>
    <cfRule type="cellIs" dxfId="1458" priority="1459" operator="equal">
      <formula>$O$151</formula>
    </cfRule>
    <cfRule type="cellIs" dxfId="1457" priority="1460" operator="lessThan">
      <formula>$O$151</formula>
    </cfRule>
  </conditionalFormatting>
  <conditionalFormatting sqref="BN151">
    <cfRule type="containsText" dxfId="1456" priority="1453" operator="containsText" text="Score">
      <formula>NOT(ISERROR(SEARCH("Score",BN151)))</formula>
    </cfRule>
    <cfRule type="cellIs" dxfId="1455" priority="1454" operator="greaterThan">
      <formula>$O$151</formula>
    </cfRule>
    <cfRule type="cellIs" dxfId="1454" priority="1455" operator="equal">
      <formula>$O$151</formula>
    </cfRule>
    <cfRule type="cellIs" dxfId="1453" priority="1456" operator="lessThan">
      <formula>$O$151</formula>
    </cfRule>
  </conditionalFormatting>
  <conditionalFormatting sqref="BO151">
    <cfRule type="containsText" dxfId="1452" priority="1449" operator="containsText" text="Score">
      <formula>NOT(ISERROR(SEARCH("Score",BO151)))</formula>
    </cfRule>
    <cfRule type="cellIs" dxfId="1451" priority="1450" operator="greaterThan">
      <formula>$O$151</formula>
    </cfRule>
    <cfRule type="cellIs" dxfId="1450" priority="1451" operator="equal">
      <formula>$O$151</formula>
    </cfRule>
    <cfRule type="cellIs" dxfId="1449" priority="1452" operator="lessThan">
      <formula>$O$151</formula>
    </cfRule>
  </conditionalFormatting>
  <conditionalFormatting sqref="BP151">
    <cfRule type="containsText" dxfId="1448" priority="1445" operator="containsText" text="Score">
      <formula>NOT(ISERROR(SEARCH("Score",BP151)))</formula>
    </cfRule>
    <cfRule type="cellIs" dxfId="1447" priority="1446" operator="greaterThan">
      <formula>$O$151</formula>
    </cfRule>
    <cfRule type="cellIs" dxfId="1446" priority="1447" operator="equal">
      <formula>$O$151</formula>
    </cfRule>
    <cfRule type="cellIs" dxfId="1445" priority="1448" operator="lessThan">
      <formula>$O$151</formula>
    </cfRule>
  </conditionalFormatting>
  <conditionalFormatting sqref="BQ151">
    <cfRule type="containsText" dxfId="1444" priority="1441" operator="containsText" text="Score">
      <formula>NOT(ISERROR(SEARCH("Score",BQ151)))</formula>
    </cfRule>
    <cfRule type="cellIs" dxfId="1443" priority="1442" operator="greaterThan">
      <formula>$O$151</formula>
    </cfRule>
    <cfRule type="cellIs" dxfId="1442" priority="1443" operator="equal">
      <formula>$O$151</formula>
    </cfRule>
    <cfRule type="cellIs" dxfId="1441" priority="1444" operator="lessThan">
      <formula>$O$151</formula>
    </cfRule>
  </conditionalFormatting>
  <conditionalFormatting sqref="AN155">
    <cfRule type="containsText" dxfId="1440" priority="1437" operator="containsText" text="Score">
      <formula>NOT(ISERROR(SEARCH("Score",AN155)))</formula>
    </cfRule>
    <cfRule type="cellIs" dxfId="1439" priority="1438" operator="greaterThan">
      <formula>$O$155</formula>
    </cfRule>
    <cfRule type="cellIs" dxfId="1438" priority="1439" operator="equal">
      <formula>$O$155</formula>
    </cfRule>
    <cfRule type="cellIs" dxfId="1437" priority="1440" operator="lessThan">
      <formula>$O$155</formula>
    </cfRule>
  </conditionalFormatting>
  <conditionalFormatting sqref="AO155">
    <cfRule type="containsText" dxfId="1436" priority="1433" operator="containsText" text="Score">
      <formula>NOT(ISERROR(SEARCH("Score",AO155)))</formula>
    </cfRule>
    <cfRule type="cellIs" dxfId="1435" priority="1434" operator="greaterThan">
      <formula>$O$155</formula>
    </cfRule>
    <cfRule type="cellIs" dxfId="1434" priority="1435" operator="equal">
      <formula>$O$155</formula>
    </cfRule>
    <cfRule type="cellIs" dxfId="1433" priority="1436" operator="lessThan">
      <formula>$O$155</formula>
    </cfRule>
  </conditionalFormatting>
  <conditionalFormatting sqref="AP155">
    <cfRule type="containsText" dxfId="1432" priority="1429" operator="containsText" text="Score">
      <formula>NOT(ISERROR(SEARCH("Score",AP155)))</formula>
    </cfRule>
    <cfRule type="cellIs" dxfId="1431" priority="1430" operator="greaterThan">
      <formula>$O$155</formula>
    </cfRule>
    <cfRule type="cellIs" dxfId="1430" priority="1431" operator="equal">
      <formula>$O$155</formula>
    </cfRule>
    <cfRule type="cellIs" dxfId="1429" priority="1432" operator="lessThan">
      <formula>$O$155</formula>
    </cfRule>
  </conditionalFormatting>
  <conditionalFormatting sqref="AQ155">
    <cfRule type="containsText" dxfId="1428" priority="1425" operator="containsText" text="Score">
      <formula>NOT(ISERROR(SEARCH("Score",AQ155)))</formula>
    </cfRule>
    <cfRule type="cellIs" dxfId="1427" priority="1426" operator="greaterThan">
      <formula>$O$155</formula>
    </cfRule>
    <cfRule type="cellIs" dxfId="1426" priority="1427" operator="equal">
      <formula>$O$155</formula>
    </cfRule>
    <cfRule type="cellIs" dxfId="1425" priority="1428" operator="lessThan">
      <formula>$O$155</formula>
    </cfRule>
  </conditionalFormatting>
  <conditionalFormatting sqref="AR155">
    <cfRule type="containsText" dxfId="1424" priority="1421" operator="containsText" text="Score">
      <formula>NOT(ISERROR(SEARCH("Score",AR155)))</formula>
    </cfRule>
    <cfRule type="cellIs" dxfId="1423" priority="1422" operator="greaterThan">
      <formula>$O$155</formula>
    </cfRule>
    <cfRule type="cellIs" dxfId="1422" priority="1423" operator="equal">
      <formula>$O$155</formula>
    </cfRule>
    <cfRule type="cellIs" dxfId="1421" priority="1424" operator="lessThan">
      <formula>$O$155</formula>
    </cfRule>
  </conditionalFormatting>
  <conditionalFormatting sqref="AS155">
    <cfRule type="containsText" dxfId="1420" priority="1417" operator="containsText" text="Score">
      <formula>NOT(ISERROR(SEARCH("Score",AS155)))</formula>
    </cfRule>
    <cfRule type="cellIs" dxfId="1419" priority="1418" operator="greaterThan">
      <formula>$O$155</formula>
    </cfRule>
    <cfRule type="cellIs" dxfId="1418" priority="1419" operator="equal">
      <formula>$O$155</formula>
    </cfRule>
    <cfRule type="cellIs" dxfId="1417" priority="1420" operator="lessThan">
      <formula>$O$155</formula>
    </cfRule>
  </conditionalFormatting>
  <conditionalFormatting sqref="AT155">
    <cfRule type="containsText" dxfId="1416" priority="1413" operator="containsText" text="Score">
      <formula>NOT(ISERROR(SEARCH("Score",AT155)))</formula>
    </cfRule>
    <cfRule type="cellIs" dxfId="1415" priority="1414" operator="greaterThan">
      <formula>$O$155</formula>
    </cfRule>
    <cfRule type="cellIs" dxfId="1414" priority="1415" operator="equal">
      <formula>$O$155</formula>
    </cfRule>
    <cfRule type="cellIs" dxfId="1413" priority="1416" operator="lessThan">
      <formula>$O$155</formula>
    </cfRule>
  </conditionalFormatting>
  <conditionalFormatting sqref="AU155">
    <cfRule type="containsText" dxfId="1412" priority="1409" operator="containsText" text="Score">
      <formula>NOT(ISERROR(SEARCH("Score",AU155)))</formula>
    </cfRule>
    <cfRule type="cellIs" dxfId="1411" priority="1410" operator="greaterThan">
      <formula>$O$155</formula>
    </cfRule>
    <cfRule type="cellIs" dxfId="1410" priority="1411" operator="equal">
      <formula>$O$155</formula>
    </cfRule>
    <cfRule type="cellIs" dxfId="1409" priority="1412" operator="lessThan">
      <formula>$O$155</formula>
    </cfRule>
  </conditionalFormatting>
  <conditionalFormatting sqref="AV155">
    <cfRule type="containsText" dxfId="1408" priority="1405" operator="containsText" text="Score">
      <formula>NOT(ISERROR(SEARCH("Score",AV155)))</formula>
    </cfRule>
    <cfRule type="cellIs" dxfId="1407" priority="1406" operator="greaterThan">
      <formula>$O$155</formula>
    </cfRule>
    <cfRule type="cellIs" dxfId="1406" priority="1407" operator="equal">
      <formula>$O$155</formula>
    </cfRule>
    <cfRule type="cellIs" dxfId="1405" priority="1408" operator="lessThan">
      <formula>$O$155</formula>
    </cfRule>
  </conditionalFormatting>
  <conditionalFormatting sqref="AW155">
    <cfRule type="containsText" dxfId="1404" priority="1401" operator="containsText" text="Score">
      <formula>NOT(ISERROR(SEARCH("Score",AW155)))</formula>
    </cfRule>
    <cfRule type="cellIs" dxfId="1403" priority="1402" operator="greaterThan">
      <formula>$O$155</formula>
    </cfRule>
    <cfRule type="cellIs" dxfId="1402" priority="1403" operator="equal">
      <formula>$O$155</formula>
    </cfRule>
    <cfRule type="cellIs" dxfId="1401" priority="1404" operator="lessThan">
      <formula>$O$155</formula>
    </cfRule>
  </conditionalFormatting>
  <conditionalFormatting sqref="AX155">
    <cfRule type="containsText" dxfId="1400" priority="1397" operator="containsText" text="Score">
      <formula>NOT(ISERROR(SEARCH("Score",AX155)))</formula>
    </cfRule>
    <cfRule type="cellIs" dxfId="1399" priority="1398" operator="greaterThan">
      <formula>$O$155</formula>
    </cfRule>
    <cfRule type="cellIs" dxfId="1398" priority="1399" operator="equal">
      <formula>$O$155</formula>
    </cfRule>
    <cfRule type="cellIs" dxfId="1397" priority="1400" operator="lessThan">
      <formula>$O$155</formula>
    </cfRule>
  </conditionalFormatting>
  <conditionalFormatting sqref="AY155">
    <cfRule type="containsText" dxfId="1396" priority="1393" operator="containsText" text="Score">
      <formula>NOT(ISERROR(SEARCH("Score",AY155)))</formula>
    </cfRule>
    <cfRule type="cellIs" dxfId="1395" priority="1394" operator="greaterThan">
      <formula>$O$155</formula>
    </cfRule>
    <cfRule type="cellIs" dxfId="1394" priority="1395" operator="equal">
      <formula>$O$155</formula>
    </cfRule>
    <cfRule type="cellIs" dxfId="1393" priority="1396" operator="lessThan">
      <formula>$O$155</formula>
    </cfRule>
  </conditionalFormatting>
  <conditionalFormatting sqref="AZ155">
    <cfRule type="containsText" dxfId="1392" priority="1389" operator="containsText" text="Score">
      <formula>NOT(ISERROR(SEARCH("Score",AZ155)))</formula>
    </cfRule>
    <cfRule type="cellIs" dxfId="1391" priority="1390" operator="greaterThan">
      <formula>$O$155</formula>
    </cfRule>
    <cfRule type="cellIs" dxfId="1390" priority="1391" operator="equal">
      <formula>$O$155</formula>
    </cfRule>
    <cfRule type="cellIs" dxfId="1389" priority="1392" operator="lessThan">
      <formula>$O$155</formula>
    </cfRule>
  </conditionalFormatting>
  <conditionalFormatting sqref="BA155">
    <cfRule type="containsText" dxfId="1388" priority="1385" operator="containsText" text="Score">
      <formula>NOT(ISERROR(SEARCH("Score",BA155)))</formula>
    </cfRule>
    <cfRule type="cellIs" dxfId="1387" priority="1386" operator="greaterThan">
      <formula>$O$155</formula>
    </cfRule>
    <cfRule type="cellIs" dxfId="1386" priority="1387" operator="equal">
      <formula>$O$155</formula>
    </cfRule>
    <cfRule type="cellIs" dxfId="1385" priority="1388" operator="lessThan">
      <formula>$O$155</formula>
    </cfRule>
  </conditionalFormatting>
  <conditionalFormatting sqref="BB155">
    <cfRule type="containsText" dxfId="1384" priority="1381" operator="containsText" text="Score">
      <formula>NOT(ISERROR(SEARCH("Score",BB155)))</formula>
    </cfRule>
    <cfRule type="cellIs" dxfId="1383" priority="1382" operator="greaterThan">
      <formula>$O$155</formula>
    </cfRule>
    <cfRule type="cellIs" dxfId="1382" priority="1383" operator="equal">
      <formula>$O$155</formula>
    </cfRule>
    <cfRule type="cellIs" dxfId="1381" priority="1384" operator="lessThan">
      <formula>$O$155</formula>
    </cfRule>
  </conditionalFormatting>
  <conditionalFormatting sqref="BC155">
    <cfRule type="containsText" dxfId="1380" priority="1377" operator="containsText" text="Score">
      <formula>NOT(ISERROR(SEARCH("Score",BC155)))</formula>
    </cfRule>
    <cfRule type="cellIs" dxfId="1379" priority="1378" operator="greaterThan">
      <formula>$O$155</formula>
    </cfRule>
    <cfRule type="cellIs" dxfId="1378" priority="1379" operator="equal">
      <formula>$O$155</formula>
    </cfRule>
    <cfRule type="cellIs" dxfId="1377" priority="1380" operator="lessThan">
      <formula>$O$155</formula>
    </cfRule>
  </conditionalFormatting>
  <conditionalFormatting sqref="BD155">
    <cfRule type="containsText" dxfId="1376" priority="1373" operator="containsText" text="Score">
      <formula>NOT(ISERROR(SEARCH("Score",BD155)))</formula>
    </cfRule>
    <cfRule type="cellIs" dxfId="1375" priority="1374" operator="greaterThan">
      <formula>$O$155</formula>
    </cfRule>
    <cfRule type="cellIs" dxfId="1374" priority="1375" operator="equal">
      <formula>$O$155</formula>
    </cfRule>
    <cfRule type="cellIs" dxfId="1373" priority="1376" operator="lessThan">
      <formula>$O$155</formula>
    </cfRule>
  </conditionalFormatting>
  <conditionalFormatting sqref="BE155">
    <cfRule type="containsText" dxfId="1372" priority="1369" operator="containsText" text="Score">
      <formula>NOT(ISERROR(SEARCH("Score",BE155)))</formula>
    </cfRule>
    <cfRule type="cellIs" dxfId="1371" priority="1370" operator="greaterThan">
      <formula>$O$155</formula>
    </cfRule>
    <cfRule type="cellIs" dxfId="1370" priority="1371" operator="equal">
      <formula>$O$155</formula>
    </cfRule>
    <cfRule type="cellIs" dxfId="1369" priority="1372" operator="lessThan">
      <formula>$O$155</formula>
    </cfRule>
  </conditionalFormatting>
  <conditionalFormatting sqref="BF155">
    <cfRule type="containsText" dxfId="1368" priority="1365" operator="containsText" text="Score">
      <formula>NOT(ISERROR(SEARCH("Score",BF155)))</formula>
    </cfRule>
    <cfRule type="cellIs" dxfId="1367" priority="1366" operator="greaterThan">
      <formula>$O$155</formula>
    </cfRule>
    <cfRule type="cellIs" dxfId="1366" priority="1367" operator="equal">
      <formula>$O$155</formula>
    </cfRule>
    <cfRule type="cellIs" dxfId="1365" priority="1368" operator="lessThan">
      <formula>$O$155</formula>
    </cfRule>
  </conditionalFormatting>
  <conditionalFormatting sqref="BG155">
    <cfRule type="containsText" dxfId="1364" priority="1361" operator="containsText" text="Score">
      <formula>NOT(ISERROR(SEARCH("Score",BG155)))</formula>
    </cfRule>
    <cfRule type="cellIs" dxfId="1363" priority="1362" operator="greaterThan">
      <formula>$O$155</formula>
    </cfRule>
    <cfRule type="cellIs" dxfId="1362" priority="1363" operator="equal">
      <formula>$O$155</formula>
    </cfRule>
    <cfRule type="cellIs" dxfId="1361" priority="1364" operator="lessThan">
      <formula>$O$155</formula>
    </cfRule>
  </conditionalFormatting>
  <conditionalFormatting sqref="BH155">
    <cfRule type="containsText" dxfId="1360" priority="1357" operator="containsText" text="Score">
      <formula>NOT(ISERROR(SEARCH("Score",BH155)))</formula>
    </cfRule>
    <cfRule type="cellIs" dxfId="1359" priority="1358" operator="greaterThan">
      <formula>$O$155</formula>
    </cfRule>
    <cfRule type="cellIs" dxfId="1358" priority="1359" operator="equal">
      <formula>$O$155</formula>
    </cfRule>
    <cfRule type="cellIs" dxfId="1357" priority="1360" operator="lessThan">
      <formula>$O$155</formula>
    </cfRule>
  </conditionalFormatting>
  <conditionalFormatting sqref="BI155">
    <cfRule type="containsText" dxfId="1356" priority="1353" operator="containsText" text="Score">
      <formula>NOT(ISERROR(SEARCH("Score",BI155)))</formula>
    </cfRule>
    <cfRule type="cellIs" dxfId="1355" priority="1354" operator="greaterThan">
      <formula>$O$155</formula>
    </cfRule>
    <cfRule type="cellIs" dxfId="1354" priority="1355" operator="equal">
      <formula>$O$155</formula>
    </cfRule>
    <cfRule type="cellIs" dxfId="1353" priority="1356" operator="lessThan">
      <formula>$O$155</formula>
    </cfRule>
  </conditionalFormatting>
  <conditionalFormatting sqref="BJ155">
    <cfRule type="containsText" dxfId="1352" priority="1349" operator="containsText" text="Score">
      <formula>NOT(ISERROR(SEARCH("Score",BJ155)))</formula>
    </cfRule>
    <cfRule type="cellIs" dxfId="1351" priority="1350" operator="greaterThan">
      <formula>$O$155</formula>
    </cfRule>
    <cfRule type="cellIs" dxfId="1350" priority="1351" operator="equal">
      <formula>$O$155</formula>
    </cfRule>
    <cfRule type="cellIs" dxfId="1349" priority="1352" operator="lessThan">
      <formula>$O$155</formula>
    </cfRule>
  </conditionalFormatting>
  <conditionalFormatting sqref="BK155">
    <cfRule type="containsText" dxfId="1348" priority="1345" operator="containsText" text="Score">
      <formula>NOT(ISERROR(SEARCH("Score",BK155)))</formula>
    </cfRule>
    <cfRule type="cellIs" dxfId="1347" priority="1346" operator="greaterThan">
      <formula>$O$155</formula>
    </cfRule>
    <cfRule type="cellIs" dxfId="1346" priority="1347" operator="equal">
      <formula>$O$155</formula>
    </cfRule>
    <cfRule type="cellIs" dxfId="1345" priority="1348" operator="lessThan">
      <formula>$O$155</formula>
    </cfRule>
  </conditionalFormatting>
  <conditionalFormatting sqref="BL155">
    <cfRule type="containsText" dxfId="1344" priority="1341" operator="containsText" text="Score">
      <formula>NOT(ISERROR(SEARCH("Score",BL155)))</formula>
    </cfRule>
    <cfRule type="cellIs" dxfId="1343" priority="1342" operator="greaterThan">
      <formula>$O$155</formula>
    </cfRule>
    <cfRule type="cellIs" dxfId="1342" priority="1343" operator="equal">
      <formula>$O$155</formula>
    </cfRule>
    <cfRule type="cellIs" dxfId="1341" priority="1344" operator="lessThan">
      <formula>$O$155</formula>
    </cfRule>
  </conditionalFormatting>
  <conditionalFormatting sqref="BM155">
    <cfRule type="containsText" dxfId="1340" priority="1337" operator="containsText" text="Score">
      <formula>NOT(ISERROR(SEARCH("Score",BM155)))</formula>
    </cfRule>
    <cfRule type="cellIs" dxfId="1339" priority="1338" operator="greaterThan">
      <formula>$O$155</formula>
    </cfRule>
    <cfRule type="cellIs" dxfId="1338" priority="1339" operator="equal">
      <formula>$O$155</formula>
    </cfRule>
    <cfRule type="cellIs" dxfId="1337" priority="1340" operator="lessThan">
      <formula>$O$155</formula>
    </cfRule>
  </conditionalFormatting>
  <conditionalFormatting sqref="BN155">
    <cfRule type="containsText" dxfId="1336" priority="1333" operator="containsText" text="Score">
      <formula>NOT(ISERROR(SEARCH("Score",BN155)))</formula>
    </cfRule>
    <cfRule type="cellIs" dxfId="1335" priority="1334" operator="greaterThan">
      <formula>$O$155</formula>
    </cfRule>
    <cfRule type="cellIs" dxfId="1334" priority="1335" operator="equal">
      <formula>$O$155</formula>
    </cfRule>
    <cfRule type="cellIs" dxfId="1333" priority="1336" operator="lessThan">
      <formula>$O$155</formula>
    </cfRule>
  </conditionalFormatting>
  <conditionalFormatting sqref="BO155">
    <cfRule type="containsText" dxfId="1332" priority="1329" operator="containsText" text="Score">
      <formula>NOT(ISERROR(SEARCH("Score",BO155)))</formula>
    </cfRule>
    <cfRule type="cellIs" dxfId="1331" priority="1330" operator="greaterThan">
      <formula>$O$155</formula>
    </cfRule>
    <cfRule type="cellIs" dxfId="1330" priority="1331" operator="equal">
      <formula>$O$155</formula>
    </cfRule>
    <cfRule type="cellIs" dxfId="1329" priority="1332" operator="lessThan">
      <formula>$O$155</formula>
    </cfRule>
  </conditionalFormatting>
  <conditionalFormatting sqref="BP155">
    <cfRule type="containsText" dxfId="1328" priority="1325" operator="containsText" text="Score">
      <formula>NOT(ISERROR(SEARCH("Score",BP155)))</formula>
    </cfRule>
    <cfRule type="cellIs" dxfId="1327" priority="1326" operator="greaterThan">
      <formula>$O$155</formula>
    </cfRule>
    <cfRule type="cellIs" dxfId="1326" priority="1327" operator="equal">
      <formula>$O$155</formula>
    </cfRule>
    <cfRule type="cellIs" dxfId="1325" priority="1328" operator="lessThan">
      <formula>$O$155</formula>
    </cfRule>
  </conditionalFormatting>
  <conditionalFormatting sqref="BQ155">
    <cfRule type="containsText" dxfId="1324" priority="1321" operator="containsText" text="Score">
      <formula>NOT(ISERROR(SEARCH("Score",BQ155)))</formula>
    </cfRule>
    <cfRule type="cellIs" dxfId="1323" priority="1322" operator="greaterThan">
      <formula>$O$155</formula>
    </cfRule>
    <cfRule type="cellIs" dxfId="1322" priority="1323" operator="equal">
      <formula>$O$155</formula>
    </cfRule>
    <cfRule type="cellIs" dxfId="1321" priority="1324" operator="lessThan">
      <formula>$O$155</formula>
    </cfRule>
  </conditionalFormatting>
  <conditionalFormatting sqref="AN159">
    <cfRule type="containsText" dxfId="1320" priority="1317" operator="containsText" text="Score">
      <formula>NOT(ISERROR(SEARCH("Score",AN159)))</formula>
    </cfRule>
    <cfRule type="cellIs" dxfId="1319" priority="1318" operator="greaterThan">
      <formula>$O$159</formula>
    </cfRule>
    <cfRule type="cellIs" dxfId="1318" priority="1319" operator="equal">
      <formula>$O$159</formula>
    </cfRule>
    <cfRule type="cellIs" dxfId="1317" priority="1320" operator="lessThan">
      <formula>$O$159</formula>
    </cfRule>
  </conditionalFormatting>
  <conditionalFormatting sqref="AO159">
    <cfRule type="containsText" dxfId="1316" priority="1313" operator="containsText" text="Score">
      <formula>NOT(ISERROR(SEARCH("Score",AO159)))</formula>
    </cfRule>
    <cfRule type="cellIs" dxfId="1315" priority="1314" operator="greaterThan">
      <formula>$O$159</formula>
    </cfRule>
    <cfRule type="cellIs" dxfId="1314" priority="1315" operator="equal">
      <formula>$O$159</formula>
    </cfRule>
    <cfRule type="cellIs" dxfId="1313" priority="1316" operator="lessThan">
      <formula>$O$159</formula>
    </cfRule>
  </conditionalFormatting>
  <conditionalFormatting sqref="AP159">
    <cfRule type="containsText" dxfId="1312" priority="1309" operator="containsText" text="Score">
      <formula>NOT(ISERROR(SEARCH("Score",AP159)))</formula>
    </cfRule>
    <cfRule type="cellIs" dxfId="1311" priority="1310" operator="greaterThan">
      <formula>$O$159</formula>
    </cfRule>
    <cfRule type="cellIs" dxfId="1310" priority="1311" operator="equal">
      <formula>$O$159</formula>
    </cfRule>
    <cfRule type="cellIs" dxfId="1309" priority="1312" operator="lessThan">
      <formula>$O$159</formula>
    </cfRule>
  </conditionalFormatting>
  <conditionalFormatting sqref="AQ159">
    <cfRule type="containsText" dxfId="1308" priority="1305" operator="containsText" text="Score">
      <formula>NOT(ISERROR(SEARCH("Score",AQ159)))</formula>
    </cfRule>
    <cfRule type="cellIs" dxfId="1307" priority="1306" operator="greaterThan">
      <formula>$O$159</formula>
    </cfRule>
    <cfRule type="cellIs" dxfId="1306" priority="1307" operator="equal">
      <formula>$O$159</formula>
    </cfRule>
    <cfRule type="cellIs" dxfId="1305" priority="1308" operator="lessThan">
      <formula>$O$159</formula>
    </cfRule>
  </conditionalFormatting>
  <conditionalFormatting sqref="AR159">
    <cfRule type="containsText" dxfId="1304" priority="1301" operator="containsText" text="Score">
      <formula>NOT(ISERROR(SEARCH("Score",AR159)))</formula>
    </cfRule>
    <cfRule type="cellIs" dxfId="1303" priority="1302" operator="greaterThan">
      <formula>$O$159</formula>
    </cfRule>
    <cfRule type="cellIs" dxfId="1302" priority="1303" operator="equal">
      <formula>$O$159</formula>
    </cfRule>
    <cfRule type="cellIs" dxfId="1301" priority="1304" operator="lessThan">
      <formula>$O$159</formula>
    </cfRule>
  </conditionalFormatting>
  <conditionalFormatting sqref="AS159">
    <cfRule type="containsText" dxfId="1300" priority="1297" operator="containsText" text="Score">
      <formula>NOT(ISERROR(SEARCH("Score",AS159)))</formula>
    </cfRule>
    <cfRule type="cellIs" dxfId="1299" priority="1298" operator="greaterThan">
      <formula>$O$159</formula>
    </cfRule>
    <cfRule type="cellIs" dxfId="1298" priority="1299" operator="equal">
      <formula>$O$159</formula>
    </cfRule>
    <cfRule type="cellIs" dxfId="1297" priority="1300" operator="lessThan">
      <formula>$O$159</formula>
    </cfRule>
  </conditionalFormatting>
  <conditionalFormatting sqref="AT159">
    <cfRule type="containsText" dxfId="1296" priority="1293" operator="containsText" text="Score">
      <formula>NOT(ISERROR(SEARCH("Score",AT159)))</formula>
    </cfRule>
    <cfRule type="cellIs" dxfId="1295" priority="1294" operator="greaterThan">
      <formula>$O$159</formula>
    </cfRule>
    <cfRule type="cellIs" dxfId="1294" priority="1295" operator="equal">
      <formula>$O$159</formula>
    </cfRule>
    <cfRule type="cellIs" dxfId="1293" priority="1296" operator="lessThan">
      <formula>$O$159</formula>
    </cfRule>
  </conditionalFormatting>
  <conditionalFormatting sqref="AU159">
    <cfRule type="containsText" dxfId="1292" priority="1289" operator="containsText" text="Score">
      <formula>NOT(ISERROR(SEARCH("Score",AU159)))</formula>
    </cfRule>
    <cfRule type="cellIs" dxfId="1291" priority="1290" operator="greaterThan">
      <formula>$O$159</formula>
    </cfRule>
    <cfRule type="cellIs" dxfId="1290" priority="1291" operator="equal">
      <formula>$O$159</formula>
    </cfRule>
    <cfRule type="cellIs" dxfId="1289" priority="1292" operator="lessThan">
      <formula>$O$159</formula>
    </cfRule>
  </conditionalFormatting>
  <conditionalFormatting sqref="AV159">
    <cfRule type="containsText" dxfId="1288" priority="1285" operator="containsText" text="Score">
      <formula>NOT(ISERROR(SEARCH("Score",AV159)))</formula>
    </cfRule>
    <cfRule type="cellIs" dxfId="1287" priority="1286" operator="greaterThan">
      <formula>$O$159</formula>
    </cfRule>
    <cfRule type="cellIs" dxfId="1286" priority="1287" operator="equal">
      <formula>$O$159</formula>
    </cfRule>
    <cfRule type="cellIs" dxfId="1285" priority="1288" operator="lessThan">
      <formula>$O$159</formula>
    </cfRule>
  </conditionalFormatting>
  <conditionalFormatting sqref="AW159">
    <cfRule type="containsText" dxfId="1284" priority="1281" operator="containsText" text="Score">
      <formula>NOT(ISERROR(SEARCH("Score",AW159)))</formula>
    </cfRule>
    <cfRule type="cellIs" dxfId="1283" priority="1282" operator="greaterThan">
      <formula>$O$159</formula>
    </cfRule>
    <cfRule type="cellIs" dxfId="1282" priority="1283" operator="equal">
      <formula>$O$159</formula>
    </cfRule>
    <cfRule type="cellIs" dxfId="1281" priority="1284" operator="lessThan">
      <formula>$O$159</formula>
    </cfRule>
  </conditionalFormatting>
  <conditionalFormatting sqref="AX159">
    <cfRule type="containsText" dxfId="1280" priority="1277" operator="containsText" text="Score">
      <formula>NOT(ISERROR(SEARCH("Score",AX159)))</formula>
    </cfRule>
    <cfRule type="cellIs" dxfId="1279" priority="1278" operator="greaterThan">
      <formula>$O$159</formula>
    </cfRule>
    <cfRule type="cellIs" dxfId="1278" priority="1279" operator="equal">
      <formula>$O$159</formula>
    </cfRule>
    <cfRule type="cellIs" dxfId="1277" priority="1280" operator="lessThan">
      <formula>$O$159</formula>
    </cfRule>
  </conditionalFormatting>
  <conditionalFormatting sqref="AY159">
    <cfRule type="containsText" dxfId="1276" priority="1273" operator="containsText" text="Score">
      <formula>NOT(ISERROR(SEARCH("Score",AY159)))</formula>
    </cfRule>
    <cfRule type="cellIs" dxfId="1275" priority="1274" operator="greaterThan">
      <formula>$O$159</formula>
    </cfRule>
    <cfRule type="cellIs" dxfId="1274" priority="1275" operator="equal">
      <formula>$O$159</formula>
    </cfRule>
    <cfRule type="cellIs" dxfId="1273" priority="1276" operator="lessThan">
      <formula>$O$159</formula>
    </cfRule>
  </conditionalFormatting>
  <conditionalFormatting sqref="AZ159">
    <cfRule type="containsText" dxfId="1272" priority="1269" operator="containsText" text="Score">
      <formula>NOT(ISERROR(SEARCH("Score",AZ159)))</formula>
    </cfRule>
    <cfRule type="cellIs" dxfId="1271" priority="1270" operator="greaterThan">
      <formula>$O$159</formula>
    </cfRule>
    <cfRule type="cellIs" dxfId="1270" priority="1271" operator="equal">
      <formula>$O$159</formula>
    </cfRule>
    <cfRule type="cellIs" dxfId="1269" priority="1272" operator="lessThan">
      <formula>$O$159</formula>
    </cfRule>
  </conditionalFormatting>
  <conditionalFormatting sqref="BA159">
    <cfRule type="containsText" dxfId="1268" priority="1265" operator="containsText" text="Score">
      <formula>NOT(ISERROR(SEARCH("Score",BA159)))</formula>
    </cfRule>
    <cfRule type="cellIs" dxfId="1267" priority="1266" operator="greaterThan">
      <formula>$O$159</formula>
    </cfRule>
    <cfRule type="cellIs" dxfId="1266" priority="1267" operator="equal">
      <formula>$O$159</formula>
    </cfRule>
    <cfRule type="cellIs" dxfId="1265" priority="1268" operator="lessThan">
      <formula>$O$159</formula>
    </cfRule>
  </conditionalFormatting>
  <conditionalFormatting sqref="BB159">
    <cfRule type="containsText" dxfId="1264" priority="1261" operator="containsText" text="Score">
      <formula>NOT(ISERROR(SEARCH("Score",BB159)))</formula>
    </cfRule>
    <cfRule type="cellIs" dxfId="1263" priority="1262" operator="greaterThan">
      <formula>$O$159</formula>
    </cfRule>
    <cfRule type="cellIs" dxfId="1262" priority="1263" operator="equal">
      <formula>$O$159</formula>
    </cfRule>
    <cfRule type="cellIs" dxfId="1261" priority="1264" operator="lessThan">
      <formula>$O$159</formula>
    </cfRule>
  </conditionalFormatting>
  <conditionalFormatting sqref="BC159">
    <cfRule type="containsText" dxfId="1260" priority="1257" operator="containsText" text="Score">
      <formula>NOT(ISERROR(SEARCH("Score",BC159)))</formula>
    </cfRule>
    <cfRule type="cellIs" dxfId="1259" priority="1258" operator="greaterThan">
      <formula>$O$159</formula>
    </cfRule>
    <cfRule type="cellIs" dxfId="1258" priority="1259" operator="equal">
      <formula>$O$159</formula>
    </cfRule>
    <cfRule type="cellIs" dxfId="1257" priority="1260" operator="lessThan">
      <formula>$O$159</formula>
    </cfRule>
  </conditionalFormatting>
  <conditionalFormatting sqref="BD159">
    <cfRule type="containsText" dxfId="1256" priority="1253" operator="containsText" text="Score">
      <formula>NOT(ISERROR(SEARCH("Score",BD159)))</formula>
    </cfRule>
    <cfRule type="cellIs" dxfId="1255" priority="1254" operator="greaterThan">
      <formula>$O$159</formula>
    </cfRule>
    <cfRule type="cellIs" dxfId="1254" priority="1255" operator="equal">
      <formula>$O$159</formula>
    </cfRule>
    <cfRule type="cellIs" dxfId="1253" priority="1256" operator="lessThan">
      <formula>$O$159</formula>
    </cfRule>
  </conditionalFormatting>
  <conditionalFormatting sqref="BE159">
    <cfRule type="containsText" dxfId="1252" priority="1249" operator="containsText" text="Score">
      <formula>NOT(ISERROR(SEARCH("Score",BE159)))</formula>
    </cfRule>
    <cfRule type="cellIs" dxfId="1251" priority="1250" operator="greaterThan">
      <formula>$O$159</formula>
    </cfRule>
    <cfRule type="cellIs" dxfId="1250" priority="1251" operator="equal">
      <formula>$O$159</formula>
    </cfRule>
    <cfRule type="cellIs" dxfId="1249" priority="1252" operator="lessThan">
      <formula>$O$159</formula>
    </cfRule>
  </conditionalFormatting>
  <conditionalFormatting sqref="BF159">
    <cfRule type="containsText" dxfId="1248" priority="1245" operator="containsText" text="Score">
      <formula>NOT(ISERROR(SEARCH("Score",BF159)))</formula>
    </cfRule>
    <cfRule type="cellIs" dxfId="1247" priority="1246" operator="greaterThan">
      <formula>$O$159</formula>
    </cfRule>
    <cfRule type="cellIs" dxfId="1246" priority="1247" operator="equal">
      <formula>$O$159</formula>
    </cfRule>
    <cfRule type="cellIs" dxfId="1245" priority="1248" operator="lessThan">
      <formula>$O$159</formula>
    </cfRule>
  </conditionalFormatting>
  <conditionalFormatting sqref="BG159">
    <cfRule type="containsText" dxfId="1244" priority="1241" operator="containsText" text="Score">
      <formula>NOT(ISERROR(SEARCH("Score",BG159)))</formula>
    </cfRule>
    <cfRule type="cellIs" dxfId="1243" priority="1242" operator="greaterThan">
      <formula>$O$159</formula>
    </cfRule>
    <cfRule type="cellIs" dxfId="1242" priority="1243" operator="equal">
      <formula>$O$159</formula>
    </cfRule>
    <cfRule type="cellIs" dxfId="1241" priority="1244" operator="lessThan">
      <formula>$O$159</formula>
    </cfRule>
  </conditionalFormatting>
  <conditionalFormatting sqref="BH159">
    <cfRule type="containsText" dxfId="1240" priority="1237" operator="containsText" text="Score">
      <formula>NOT(ISERROR(SEARCH("Score",BH159)))</formula>
    </cfRule>
    <cfRule type="cellIs" dxfId="1239" priority="1238" operator="greaterThan">
      <formula>$O$159</formula>
    </cfRule>
    <cfRule type="cellIs" dxfId="1238" priority="1239" operator="equal">
      <formula>$O$159</formula>
    </cfRule>
    <cfRule type="cellIs" dxfId="1237" priority="1240" operator="lessThan">
      <formula>$O$159</formula>
    </cfRule>
  </conditionalFormatting>
  <conditionalFormatting sqref="BI159">
    <cfRule type="containsText" dxfId="1236" priority="1233" operator="containsText" text="Score">
      <formula>NOT(ISERROR(SEARCH("Score",BI159)))</formula>
    </cfRule>
    <cfRule type="cellIs" dxfId="1235" priority="1234" operator="greaterThan">
      <formula>$O$159</formula>
    </cfRule>
    <cfRule type="cellIs" dxfId="1234" priority="1235" operator="equal">
      <formula>$O$159</formula>
    </cfRule>
    <cfRule type="cellIs" dxfId="1233" priority="1236" operator="lessThan">
      <formula>$O$159</formula>
    </cfRule>
  </conditionalFormatting>
  <conditionalFormatting sqref="BJ159">
    <cfRule type="containsText" dxfId="1232" priority="1229" operator="containsText" text="Score">
      <formula>NOT(ISERROR(SEARCH("Score",BJ159)))</formula>
    </cfRule>
    <cfRule type="cellIs" dxfId="1231" priority="1230" operator="greaterThan">
      <formula>$O$159</formula>
    </cfRule>
    <cfRule type="cellIs" dxfId="1230" priority="1231" operator="equal">
      <formula>$O$159</formula>
    </cfRule>
    <cfRule type="cellIs" dxfId="1229" priority="1232" operator="lessThan">
      <formula>$O$159</formula>
    </cfRule>
  </conditionalFormatting>
  <conditionalFormatting sqref="BK159">
    <cfRule type="containsText" dxfId="1228" priority="1225" operator="containsText" text="Score">
      <formula>NOT(ISERROR(SEARCH("Score",BK159)))</formula>
    </cfRule>
    <cfRule type="cellIs" dxfId="1227" priority="1226" operator="greaterThan">
      <formula>$O$159</formula>
    </cfRule>
    <cfRule type="cellIs" dxfId="1226" priority="1227" operator="equal">
      <formula>$O$159</formula>
    </cfRule>
    <cfRule type="cellIs" dxfId="1225" priority="1228" operator="lessThan">
      <formula>$O$159</formula>
    </cfRule>
  </conditionalFormatting>
  <conditionalFormatting sqref="BL159">
    <cfRule type="containsText" dxfId="1224" priority="1221" operator="containsText" text="Score">
      <formula>NOT(ISERROR(SEARCH("Score",BL159)))</formula>
    </cfRule>
    <cfRule type="cellIs" dxfId="1223" priority="1222" operator="greaterThan">
      <formula>$O$159</formula>
    </cfRule>
    <cfRule type="cellIs" dxfId="1222" priority="1223" operator="equal">
      <formula>$O$159</formula>
    </cfRule>
    <cfRule type="cellIs" dxfId="1221" priority="1224" operator="lessThan">
      <formula>$O$159</formula>
    </cfRule>
  </conditionalFormatting>
  <conditionalFormatting sqref="BM159">
    <cfRule type="containsText" dxfId="1220" priority="1217" operator="containsText" text="Score">
      <formula>NOT(ISERROR(SEARCH("Score",BM159)))</formula>
    </cfRule>
    <cfRule type="cellIs" dxfId="1219" priority="1218" operator="greaterThan">
      <formula>$O$159</formula>
    </cfRule>
    <cfRule type="cellIs" dxfId="1218" priority="1219" operator="equal">
      <formula>$O$159</formula>
    </cfRule>
    <cfRule type="cellIs" dxfId="1217" priority="1220" operator="lessThan">
      <formula>$O$159</formula>
    </cfRule>
  </conditionalFormatting>
  <conditionalFormatting sqref="BN159">
    <cfRule type="containsText" dxfId="1216" priority="1213" operator="containsText" text="Score">
      <formula>NOT(ISERROR(SEARCH("Score",BN159)))</formula>
    </cfRule>
    <cfRule type="cellIs" dxfId="1215" priority="1214" operator="greaterThan">
      <formula>$O$159</formula>
    </cfRule>
    <cfRule type="cellIs" dxfId="1214" priority="1215" operator="equal">
      <formula>$O$159</formula>
    </cfRule>
    <cfRule type="cellIs" dxfId="1213" priority="1216" operator="lessThan">
      <formula>$O$159</formula>
    </cfRule>
  </conditionalFormatting>
  <conditionalFormatting sqref="BO159">
    <cfRule type="containsText" dxfId="1212" priority="1209" operator="containsText" text="Score">
      <formula>NOT(ISERROR(SEARCH("Score",BO159)))</formula>
    </cfRule>
    <cfRule type="cellIs" dxfId="1211" priority="1210" operator="greaterThan">
      <formula>$O$159</formula>
    </cfRule>
    <cfRule type="cellIs" dxfId="1210" priority="1211" operator="equal">
      <formula>$O$159</formula>
    </cfRule>
    <cfRule type="cellIs" dxfId="1209" priority="1212" operator="lessThan">
      <formula>$O$159</formula>
    </cfRule>
  </conditionalFormatting>
  <conditionalFormatting sqref="BP159">
    <cfRule type="containsText" dxfId="1208" priority="1205" operator="containsText" text="Score">
      <formula>NOT(ISERROR(SEARCH("Score",BP159)))</formula>
    </cfRule>
    <cfRule type="cellIs" dxfId="1207" priority="1206" operator="greaterThan">
      <formula>$O$159</formula>
    </cfRule>
    <cfRule type="cellIs" dxfId="1206" priority="1207" operator="equal">
      <formula>$O$159</formula>
    </cfRule>
    <cfRule type="cellIs" dxfId="1205" priority="1208" operator="lessThan">
      <formula>$O$159</formula>
    </cfRule>
  </conditionalFormatting>
  <conditionalFormatting sqref="BQ159">
    <cfRule type="containsText" dxfId="1204" priority="1201" operator="containsText" text="Score">
      <formula>NOT(ISERROR(SEARCH("Score",BQ159)))</formula>
    </cfRule>
    <cfRule type="cellIs" dxfId="1203" priority="1202" operator="greaterThan">
      <formula>$O$159</formula>
    </cfRule>
    <cfRule type="cellIs" dxfId="1202" priority="1203" operator="equal">
      <formula>$O$159</formula>
    </cfRule>
    <cfRule type="cellIs" dxfId="1201" priority="1204" operator="lessThan">
      <formula>$O$159</formula>
    </cfRule>
  </conditionalFormatting>
  <conditionalFormatting sqref="AN163">
    <cfRule type="containsText" dxfId="1200" priority="1197" operator="containsText" text="Score">
      <formula>NOT(ISERROR(SEARCH("Score",AN163)))</formula>
    </cfRule>
    <cfRule type="cellIs" dxfId="1199" priority="1198" operator="greaterThan">
      <formula>$O$163</formula>
    </cfRule>
    <cfRule type="cellIs" dxfId="1198" priority="1199" operator="equal">
      <formula>$O$163</formula>
    </cfRule>
    <cfRule type="cellIs" dxfId="1197" priority="1200" operator="lessThan">
      <formula>$O$163</formula>
    </cfRule>
  </conditionalFormatting>
  <conditionalFormatting sqref="AO163">
    <cfRule type="containsText" dxfId="1196" priority="1193" operator="containsText" text="Score">
      <formula>NOT(ISERROR(SEARCH("Score",AO163)))</formula>
    </cfRule>
    <cfRule type="cellIs" dxfId="1195" priority="1194" operator="greaterThan">
      <formula>$O$163</formula>
    </cfRule>
    <cfRule type="cellIs" dxfId="1194" priority="1195" operator="equal">
      <formula>$O$163</formula>
    </cfRule>
    <cfRule type="cellIs" dxfId="1193" priority="1196" operator="lessThan">
      <formula>$O$163</formula>
    </cfRule>
  </conditionalFormatting>
  <conditionalFormatting sqref="AP163">
    <cfRule type="containsText" dxfId="1192" priority="1189" operator="containsText" text="Score">
      <formula>NOT(ISERROR(SEARCH("Score",AP163)))</formula>
    </cfRule>
    <cfRule type="cellIs" dxfId="1191" priority="1190" operator="greaterThan">
      <formula>$O$163</formula>
    </cfRule>
    <cfRule type="cellIs" dxfId="1190" priority="1191" operator="equal">
      <formula>$O$163</formula>
    </cfRule>
    <cfRule type="cellIs" dxfId="1189" priority="1192" operator="lessThan">
      <formula>$O$163</formula>
    </cfRule>
  </conditionalFormatting>
  <conditionalFormatting sqref="AQ163">
    <cfRule type="containsText" dxfId="1188" priority="1185" operator="containsText" text="Score">
      <formula>NOT(ISERROR(SEARCH("Score",AQ163)))</formula>
    </cfRule>
    <cfRule type="cellIs" dxfId="1187" priority="1186" operator="greaterThan">
      <formula>$O$163</formula>
    </cfRule>
    <cfRule type="cellIs" dxfId="1186" priority="1187" operator="equal">
      <formula>$O$163</formula>
    </cfRule>
    <cfRule type="cellIs" dxfId="1185" priority="1188" operator="lessThan">
      <formula>$O$163</formula>
    </cfRule>
  </conditionalFormatting>
  <conditionalFormatting sqref="AR163">
    <cfRule type="containsText" dxfId="1184" priority="1181" operator="containsText" text="Score">
      <formula>NOT(ISERROR(SEARCH("Score",AR163)))</formula>
    </cfRule>
    <cfRule type="cellIs" dxfId="1183" priority="1182" operator="greaterThan">
      <formula>$O$163</formula>
    </cfRule>
    <cfRule type="cellIs" dxfId="1182" priority="1183" operator="equal">
      <formula>$O$163</formula>
    </cfRule>
    <cfRule type="cellIs" dxfId="1181" priority="1184" operator="lessThan">
      <formula>$O$163</formula>
    </cfRule>
  </conditionalFormatting>
  <conditionalFormatting sqref="AS163">
    <cfRule type="containsText" dxfId="1180" priority="1177" operator="containsText" text="Score">
      <formula>NOT(ISERROR(SEARCH("Score",AS163)))</formula>
    </cfRule>
    <cfRule type="cellIs" dxfId="1179" priority="1178" operator="greaterThan">
      <formula>$O$163</formula>
    </cfRule>
    <cfRule type="cellIs" dxfId="1178" priority="1179" operator="equal">
      <formula>$O$163</formula>
    </cfRule>
    <cfRule type="cellIs" dxfId="1177" priority="1180" operator="lessThan">
      <formula>$O$163</formula>
    </cfRule>
  </conditionalFormatting>
  <conditionalFormatting sqref="AT163">
    <cfRule type="containsText" dxfId="1176" priority="1173" operator="containsText" text="Score">
      <formula>NOT(ISERROR(SEARCH("Score",AT163)))</formula>
    </cfRule>
    <cfRule type="cellIs" dxfId="1175" priority="1174" operator="greaterThan">
      <formula>$O$163</formula>
    </cfRule>
    <cfRule type="cellIs" dxfId="1174" priority="1175" operator="equal">
      <formula>$O$163</formula>
    </cfRule>
    <cfRule type="cellIs" dxfId="1173" priority="1176" operator="lessThan">
      <formula>$O$163</formula>
    </cfRule>
  </conditionalFormatting>
  <conditionalFormatting sqref="AU163">
    <cfRule type="containsText" dxfId="1172" priority="1169" operator="containsText" text="Score">
      <formula>NOT(ISERROR(SEARCH("Score",AU163)))</formula>
    </cfRule>
    <cfRule type="cellIs" dxfId="1171" priority="1170" operator="greaterThan">
      <formula>$O$163</formula>
    </cfRule>
    <cfRule type="cellIs" dxfId="1170" priority="1171" operator="equal">
      <formula>$O$163</formula>
    </cfRule>
    <cfRule type="cellIs" dxfId="1169" priority="1172" operator="lessThan">
      <formula>$O$163</formula>
    </cfRule>
  </conditionalFormatting>
  <conditionalFormatting sqref="AV163">
    <cfRule type="containsText" dxfId="1168" priority="1165" operator="containsText" text="Score">
      <formula>NOT(ISERROR(SEARCH("Score",AV163)))</formula>
    </cfRule>
    <cfRule type="cellIs" dxfId="1167" priority="1166" operator="greaterThan">
      <formula>$O$163</formula>
    </cfRule>
    <cfRule type="cellIs" dxfId="1166" priority="1167" operator="equal">
      <formula>$O$163</formula>
    </cfRule>
    <cfRule type="cellIs" dxfId="1165" priority="1168" operator="lessThan">
      <formula>$O$163</formula>
    </cfRule>
  </conditionalFormatting>
  <conditionalFormatting sqref="AW163">
    <cfRule type="containsText" dxfId="1164" priority="1161" operator="containsText" text="Score">
      <formula>NOT(ISERROR(SEARCH("Score",AW163)))</formula>
    </cfRule>
    <cfRule type="cellIs" dxfId="1163" priority="1162" operator="greaterThan">
      <formula>$O$163</formula>
    </cfRule>
    <cfRule type="cellIs" dxfId="1162" priority="1163" operator="equal">
      <formula>$O$163</formula>
    </cfRule>
    <cfRule type="cellIs" dxfId="1161" priority="1164" operator="lessThan">
      <formula>$O$163</formula>
    </cfRule>
  </conditionalFormatting>
  <conditionalFormatting sqref="AX163">
    <cfRule type="containsText" dxfId="1160" priority="1157" operator="containsText" text="Score">
      <formula>NOT(ISERROR(SEARCH("Score",AX163)))</formula>
    </cfRule>
    <cfRule type="cellIs" dxfId="1159" priority="1158" operator="greaterThan">
      <formula>$O$163</formula>
    </cfRule>
    <cfRule type="cellIs" dxfId="1158" priority="1159" operator="equal">
      <formula>$O$163</formula>
    </cfRule>
    <cfRule type="cellIs" dxfId="1157" priority="1160" operator="lessThan">
      <formula>$O$163</formula>
    </cfRule>
  </conditionalFormatting>
  <conditionalFormatting sqref="AY163">
    <cfRule type="containsText" dxfId="1156" priority="1153" operator="containsText" text="Score">
      <formula>NOT(ISERROR(SEARCH("Score",AY163)))</formula>
    </cfRule>
    <cfRule type="cellIs" dxfId="1155" priority="1154" operator="greaterThan">
      <formula>$O$163</formula>
    </cfRule>
    <cfRule type="cellIs" dxfId="1154" priority="1155" operator="equal">
      <formula>$O$163</formula>
    </cfRule>
    <cfRule type="cellIs" dxfId="1153" priority="1156" operator="lessThan">
      <formula>$O$163</formula>
    </cfRule>
  </conditionalFormatting>
  <conditionalFormatting sqref="AZ163">
    <cfRule type="containsText" dxfId="1152" priority="1149" operator="containsText" text="Score">
      <formula>NOT(ISERROR(SEARCH("Score",AZ163)))</formula>
    </cfRule>
    <cfRule type="cellIs" dxfId="1151" priority="1150" operator="greaterThan">
      <formula>$O$163</formula>
    </cfRule>
    <cfRule type="cellIs" dxfId="1150" priority="1151" operator="equal">
      <formula>$O$163</formula>
    </cfRule>
    <cfRule type="cellIs" dxfId="1149" priority="1152" operator="lessThan">
      <formula>$O$163</formula>
    </cfRule>
  </conditionalFormatting>
  <conditionalFormatting sqref="BA163">
    <cfRule type="containsText" dxfId="1148" priority="1145" operator="containsText" text="Score">
      <formula>NOT(ISERROR(SEARCH("Score",BA163)))</formula>
    </cfRule>
    <cfRule type="cellIs" dxfId="1147" priority="1146" operator="greaterThan">
      <formula>$O$163</formula>
    </cfRule>
    <cfRule type="cellIs" dxfId="1146" priority="1147" operator="equal">
      <formula>$O$163</formula>
    </cfRule>
    <cfRule type="cellIs" dxfId="1145" priority="1148" operator="lessThan">
      <formula>$O$163</formula>
    </cfRule>
  </conditionalFormatting>
  <conditionalFormatting sqref="BB163">
    <cfRule type="containsText" dxfId="1144" priority="1141" operator="containsText" text="Score">
      <formula>NOT(ISERROR(SEARCH("Score",BB163)))</formula>
    </cfRule>
    <cfRule type="cellIs" dxfId="1143" priority="1142" operator="greaterThan">
      <formula>$O$163</formula>
    </cfRule>
    <cfRule type="cellIs" dxfId="1142" priority="1143" operator="equal">
      <formula>$O$163</formula>
    </cfRule>
    <cfRule type="cellIs" dxfId="1141" priority="1144" operator="lessThan">
      <formula>$O$163</formula>
    </cfRule>
  </conditionalFormatting>
  <conditionalFormatting sqref="BC163">
    <cfRule type="containsText" dxfId="1140" priority="1137" operator="containsText" text="Score">
      <formula>NOT(ISERROR(SEARCH("Score",BC163)))</formula>
    </cfRule>
    <cfRule type="cellIs" dxfId="1139" priority="1138" operator="greaterThan">
      <formula>$O$163</formula>
    </cfRule>
    <cfRule type="cellIs" dxfId="1138" priority="1139" operator="equal">
      <formula>$O$163</formula>
    </cfRule>
    <cfRule type="cellIs" dxfId="1137" priority="1140" operator="lessThan">
      <formula>$O$163</formula>
    </cfRule>
  </conditionalFormatting>
  <conditionalFormatting sqref="BD163">
    <cfRule type="containsText" dxfId="1136" priority="1133" operator="containsText" text="Score">
      <formula>NOT(ISERROR(SEARCH("Score",BD163)))</formula>
    </cfRule>
    <cfRule type="cellIs" dxfId="1135" priority="1134" operator="greaterThan">
      <formula>$O$163</formula>
    </cfRule>
    <cfRule type="cellIs" dxfId="1134" priority="1135" operator="equal">
      <formula>$O$163</formula>
    </cfRule>
    <cfRule type="cellIs" dxfId="1133" priority="1136" operator="lessThan">
      <formula>$O$163</formula>
    </cfRule>
  </conditionalFormatting>
  <conditionalFormatting sqref="BE163">
    <cfRule type="containsText" dxfId="1132" priority="1129" operator="containsText" text="Score">
      <formula>NOT(ISERROR(SEARCH("Score",BE163)))</formula>
    </cfRule>
    <cfRule type="cellIs" dxfId="1131" priority="1130" operator="greaterThan">
      <formula>$O$163</formula>
    </cfRule>
    <cfRule type="cellIs" dxfId="1130" priority="1131" operator="equal">
      <formula>$O$163</formula>
    </cfRule>
    <cfRule type="cellIs" dxfId="1129" priority="1132" operator="lessThan">
      <formula>$O$163</formula>
    </cfRule>
  </conditionalFormatting>
  <conditionalFormatting sqref="BF163">
    <cfRule type="containsText" dxfId="1128" priority="1125" operator="containsText" text="Score">
      <formula>NOT(ISERROR(SEARCH("Score",BF163)))</formula>
    </cfRule>
    <cfRule type="cellIs" dxfId="1127" priority="1126" operator="greaterThan">
      <formula>$O$163</formula>
    </cfRule>
    <cfRule type="cellIs" dxfId="1126" priority="1127" operator="equal">
      <formula>$O$163</formula>
    </cfRule>
    <cfRule type="cellIs" dxfId="1125" priority="1128" operator="lessThan">
      <formula>$O$163</formula>
    </cfRule>
  </conditionalFormatting>
  <conditionalFormatting sqref="BG163">
    <cfRule type="containsText" dxfId="1124" priority="1121" operator="containsText" text="Score">
      <formula>NOT(ISERROR(SEARCH("Score",BG163)))</formula>
    </cfRule>
    <cfRule type="cellIs" dxfId="1123" priority="1122" operator="greaterThan">
      <formula>$O$163</formula>
    </cfRule>
    <cfRule type="cellIs" dxfId="1122" priority="1123" operator="equal">
      <formula>$O$163</formula>
    </cfRule>
    <cfRule type="cellIs" dxfId="1121" priority="1124" operator="lessThan">
      <formula>$O$163</formula>
    </cfRule>
  </conditionalFormatting>
  <conditionalFormatting sqref="BH163">
    <cfRule type="containsText" dxfId="1120" priority="1117" operator="containsText" text="Score">
      <formula>NOT(ISERROR(SEARCH("Score",BH163)))</formula>
    </cfRule>
    <cfRule type="cellIs" dxfId="1119" priority="1118" operator="greaterThan">
      <formula>$O$163</formula>
    </cfRule>
    <cfRule type="cellIs" dxfId="1118" priority="1119" operator="equal">
      <formula>$O$163</formula>
    </cfRule>
    <cfRule type="cellIs" dxfId="1117" priority="1120" operator="lessThan">
      <formula>$O$163</formula>
    </cfRule>
  </conditionalFormatting>
  <conditionalFormatting sqref="BI163">
    <cfRule type="containsText" dxfId="1116" priority="1113" operator="containsText" text="Score">
      <formula>NOT(ISERROR(SEARCH("Score",BI163)))</formula>
    </cfRule>
    <cfRule type="cellIs" dxfId="1115" priority="1114" operator="greaterThan">
      <formula>$O$163</formula>
    </cfRule>
    <cfRule type="cellIs" dxfId="1114" priority="1115" operator="equal">
      <formula>$O$163</formula>
    </cfRule>
    <cfRule type="cellIs" dxfId="1113" priority="1116" operator="lessThan">
      <formula>$O$163</formula>
    </cfRule>
  </conditionalFormatting>
  <conditionalFormatting sqref="BJ163">
    <cfRule type="containsText" dxfId="1112" priority="1109" operator="containsText" text="Score">
      <formula>NOT(ISERROR(SEARCH("Score",BJ163)))</formula>
    </cfRule>
    <cfRule type="cellIs" dxfId="1111" priority="1110" operator="greaterThan">
      <formula>$O$163</formula>
    </cfRule>
    <cfRule type="cellIs" dxfId="1110" priority="1111" operator="equal">
      <formula>$O$163</formula>
    </cfRule>
    <cfRule type="cellIs" dxfId="1109" priority="1112" operator="lessThan">
      <formula>$O$163</formula>
    </cfRule>
  </conditionalFormatting>
  <conditionalFormatting sqref="BK163">
    <cfRule type="containsText" dxfId="1108" priority="1105" operator="containsText" text="Score">
      <formula>NOT(ISERROR(SEARCH("Score",BK163)))</formula>
    </cfRule>
    <cfRule type="cellIs" dxfId="1107" priority="1106" operator="greaterThan">
      <formula>$O$163</formula>
    </cfRule>
    <cfRule type="cellIs" dxfId="1106" priority="1107" operator="equal">
      <formula>$O$163</formula>
    </cfRule>
    <cfRule type="cellIs" dxfId="1105" priority="1108" operator="lessThan">
      <formula>$O$163</formula>
    </cfRule>
  </conditionalFormatting>
  <conditionalFormatting sqref="BL163">
    <cfRule type="containsText" dxfId="1104" priority="1101" operator="containsText" text="Score">
      <formula>NOT(ISERROR(SEARCH("Score",BL163)))</formula>
    </cfRule>
    <cfRule type="cellIs" dxfId="1103" priority="1102" operator="greaterThan">
      <formula>$O$163</formula>
    </cfRule>
    <cfRule type="cellIs" dxfId="1102" priority="1103" operator="equal">
      <formula>$O$163</formula>
    </cfRule>
    <cfRule type="cellIs" dxfId="1101" priority="1104" operator="lessThan">
      <formula>$O$163</formula>
    </cfRule>
  </conditionalFormatting>
  <conditionalFormatting sqref="BM163">
    <cfRule type="containsText" dxfId="1100" priority="1097" operator="containsText" text="Score">
      <formula>NOT(ISERROR(SEARCH("Score",BM163)))</formula>
    </cfRule>
    <cfRule type="cellIs" dxfId="1099" priority="1098" operator="greaterThan">
      <formula>$O$163</formula>
    </cfRule>
    <cfRule type="cellIs" dxfId="1098" priority="1099" operator="equal">
      <formula>$O$163</formula>
    </cfRule>
    <cfRule type="cellIs" dxfId="1097" priority="1100" operator="lessThan">
      <formula>$O$163</formula>
    </cfRule>
  </conditionalFormatting>
  <conditionalFormatting sqref="BN163">
    <cfRule type="containsText" dxfId="1096" priority="1093" operator="containsText" text="Score">
      <formula>NOT(ISERROR(SEARCH("Score",BN163)))</formula>
    </cfRule>
    <cfRule type="cellIs" dxfId="1095" priority="1094" operator="greaterThan">
      <formula>$O$163</formula>
    </cfRule>
    <cfRule type="cellIs" dxfId="1094" priority="1095" operator="equal">
      <formula>$O$163</formula>
    </cfRule>
    <cfRule type="cellIs" dxfId="1093" priority="1096" operator="lessThan">
      <formula>$O$163</formula>
    </cfRule>
  </conditionalFormatting>
  <conditionalFormatting sqref="BO163">
    <cfRule type="containsText" dxfId="1092" priority="1089" operator="containsText" text="Score">
      <formula>NOT(ISERROR(SEARCH("Score",BO163)))</formula>
    </cfRule>
    <cfRule type="cellIs" dxfId="1091" priority="1090" operator="greaterThan">
      <formula>$O$163</formula>
    </cfRule>
    <cfRule type="cellIs" dxfId="1090" priority="1091" operator="equal">
      <formula>$O$163</formula>
    </cfRule>
    <cfRule type="cellIs" dxfId="1089" priority="1092" operator="lessThan">
      <formula>$O$163</formula>
    </cfRule>
  </conditionalFormatting>
  <conditionalFormatting sqref="BP163">
    <cfRule type="containsText" dxfId="1088" priority="1085" operator="containsText" text="Score">
      <formula>NOT(ISERROR(SEARCH("Score",BP163)))</formula>
    </cfRule>
    <cfRule type="cellIs" dxfId="1087" priority="1086" operator="greaterThan">
      <formula>$O$163</formula>
    </cfRule>
    <cfRule type="cellIs" dxfId="1086" priority="1087" operator="equal">
      <formula>$O$163</formula>
    </cfRule>
    <cfRule type="cellIs" dxfId="1085" priority="1088" operator="lessThan">
      <formula>$O$163</formula>
    </cfRule>
  </conditionalFormatting>
  <conditionalFormatting sqref="BQ163">
    <cfRule type="containsText" dxfId="1084" priority="1081" operator="containsText" text="Score">
      <formula>NOT(ISERROR(SEARCH("Score",BQ163)))</formula>
    </cfRule>
    <cfRule type="cellIs" dxfId="1083" priority="1082" operator="greaterThan">
      <formula>$O$163</formula>
    </cfRule>
    <cfRule type="cellIs" dxfId="1082" priority="1083" operator="equal">
      <formula>$O$163</formula>
    </cfRule>
    <cfRule type="cellIs" dxfId="1081" priority="1084" operator="lessThan">
      <formula>$O$163</formula>
    </cfRule>
  </conditionalFormatting>
  <conditionalFormatting sqref="AN167">
    <cfRule type="containsText" dxfId="1080" priority="1077" operator="containsText" text="Score">
      <formula>NOT(ISERROR(SEARCH("Score",AN167)))</formula>
    </cfRule>
    <cfRule type="cellIs" dxfId="1079" priority="1078" operator="greaterThan">
      <formula>$O$167</formula>
    </cfRule>
    <cfRule type="cellIs" dxfId="1078" priority="1079" operator="equal">
      <formula>$O$167</formula>
    </cfRule>
    <cfRule type="cellIs" dxfId="1077" priority="1080" operator="lessThan">
      <formula>$O$167</formula>
    </cfRule>
  </conditionalFormatting>
  <conditionalFormatting sqref="AO167">
    <cfRule type="containsText" dxfId="1076" priority="1073" operator="containsText" text="Score">
      <formula>NOT(ISERROR(SEARCH("Score",AO167)))</formula>
    </cfRule>
    <cfRule type="cellIs" dxfId="1075" priority="1074" operator="greaterThan">
      <formula>$O$167</formula>
    </cfRule>
    <cfRule type="cellIs" dxfId="1074" priority="1075" operator="equal">
      <formula>$O$167</formula>
    </cfRule>
    <cfRule type="cellIs" dxfId="1073" priority="1076" operator="lessThan">
      <formula>$O$167</formula>
    </cfRule>
  </conditionalFormatting>
  <conditionalFormatting sqref="AP167">
    <cfRule type="containsText" dxfId="1072" priority="1069" operator="containsText" text="Score">
      <formula>NOT(ISERROR(SEARCH("Score",AP167)))</formula>
    </cfRule>
    <cfRule type="cellIs" dxfId="1071" priority="1070" operator="greaterThan">
      <formula>$O$167</formula>
    </cfRule>
    <cfRule type="cellIs" dxfId="1070" priority="1071" operator="equal">
      <formula>$O$167</formula>
    </cfRule>
    <cfRule type="cellIs" dxfId="1069" priority="1072" operator="lessThan">
      <formula>$O$167</formula>
    </cfRule>
  </conditionalFormatting>
  <conditionalFormatting sqref="AQ167">
    <cfRule type="containsText" dxfId="1068" priority="1065" operator="containsText" text="Score">
      <formula>NOT(ISERROR(SEARCH("Score",AQ167)))</formula>
    </cfRule>
    <cfRule type="cellIs" dxfId="1067" priority="1066" operator="greaterThan">
      <formula>$O$167</formula>
    </cfRule>
    <cfRule type="cellIs" dxfId="1066" priority="1067" operator="equal">
      <formula>$O$167</formula>
    </cfRule>
    <cfRule type="cellIs" dxfId="1065" priority="1068" operator="lessThan">
      <formula>$O$167</formula>
    </cfRule>
  </conditionalFormatting>
  <conditionalFormatting sqref="AR167">
    <cfRule type="containsText" dxfId="1064" priority="1061" operator="containsText" text="Score">
      <formula>NOT(ISERROR(SEARCH("Score",AR167)))</formula>
    </cfRule>
    <cfRule type="cellIs" dxfId="1063" priority="1062" operator="greaterThan">
      <formula>$O$167</formula>
    </cfRule>
    <cfRule type="cellIs" dxfId="1062" priority="1063" operator="equal">
      <formula>$O$167</formula>
    </cfRule>
    <cfRule type="cellIs" dxfId="1061" priority="1064" operator="lessThan">
      <formula>$O$167</formula>
    </cfRule>
  </conditionalFormatting>
  <conditionalFormatting sqref="AS167">
    <cfRule type="containsText" dxfId="1060" priority="1057" operator="containsText" text="Score">
      <formula>NOT(ISERROR(SEARCH("Score",AS167)))</formula>
    </cfRule>
    <cfRule type="cellIs" dxfId="1059" priority="1058" operator="greaterThan">
      <formula>$O$167</formula>
    </cfRule>
    <cfRule type="cellIs" dxfId="1058" priority="1059" operator="equal">
      <formula>$O$167</formula>
    </cfRule>
    <cfRule type="cellIs" dxfId="1057" priority="1060" operator="lessThan">
      <formula>$O$167</formula>
    </cfRule>
  </conditionalFormatting>
  <conditionalFormatting sqref="AT167">
    <cfRule type="containsText" dxfId="1056" priority="1053" operator="containsText" text="Score">
      <formula>NOT(ISERROR(SEARCH("Score",AT167)))</formula>
    </cfRule>
    <cfRule type="cellIs" dxfId="1055" priority="1054" operator="greaterThan">
      <formula>$O$167</formula>
    </cfRule>
    <cfRule type="cellIs" dxfId="1054" priority="1055" operator="equal">
      <formula>$O$167</formula>
    </cfRule>
    <cfRule type="cellIs" dxfId="1053" priority="1056" operator="lessThan">
      <formula>$O$167</formula>
    </cfRule>
  </conditionalFormatting>
  <conditionalFormatting sqref="AU167">
    <cfRule type="containsText" dxfId="1052" priority="1049" operator="containsText" text="Score">
      <formula>NOT(ISERROR(SEARCH("Score",AU167)))</formula>
    </cfRule>
    <cfRule type="cellIs" dxfId="1051" priority="1050" operator="greaterThan">
      <formula>$O$167</formula>
    </cfRule>
    <cfRule type="cellIs" dxfId="1050" priority="1051" operator="equal">
      <formula>$O$167</formula>
    </cfRule>
    <cfRule type="cellIs" dxfId="1049" priority="1052" operator="lessThan">
      <formula>$O$167</formula>
    </cfRule>
  </conditionalFormatting>
  <conditionalFormatting sqref="AV167">
    <cfRule type="containsText" dxfId="1048" priority="1045" operator="containsText" text="Score">
      <formula>NOT(ISERROR(SEARCH("Score",AV167)))</formula>
    </cfRule>
    <cfRule type="cellIs" dxfId="1047" priority="1046" operator="greaterThan">
      <formula>$O$167</formula>
    </cfRule>
    <cfRule type="cellIs" dxfId="1046" priority="1047" operator="equal">
      <formula>$O$167</formula>
    </cfRule>
    <cfRule type="cellIs" dxfId="1045" priority="1048" operator="lessThan">
      <formula>$O$167</formula>
    </cfRule>
  </conditionalFormatting>
  <conditionalFormatting sqref="AW167">
    <cfRule type="containsText" dxfId="1044" priority="1041" operator="containsText" text="Score">
      <formula>NOT(ISERROR(SEARCH("Score",AW167)))</formula>
    </cfRule>
    <cfRule type="cellIs" dxfId="1043" priority="1042" operator="greaterThan">
      <formula>$O$167</formula>
    </cfRule>
    <cfRule type="cellIs" dxfId="1042" priority="1043" operator="equal">
      <formula>$O$167</formula>
    </cfRule>
    <cfRule type="cellIs" dxfId="1041" priority="1044" operator="lessThan">
      <formula>$O$167</formula>
    </cfRule>
  </conditionalFormatting>
  <conditionalFormatting sqref="AX167">
    <cfRule type="containsText" dxfId="1040" priority="1037" operator="containsText" text="Score">
      <formula>NOT(ISERROR(SEARCH("Score",AX167)))</formula>
    </cfRule>
    <cfRule type="cellIs" dxfId="1039" priority="1038" operator="greaterThan">
      <formula>$O$167</formula>
    </cfRule>
    <cfRule type="cellIs" dxfId="1038" priority="1039" operator="equal">
      <formula>$O$167</formula>
    </cfRule>
    <cfRule type="cellIs" dxfId="1037" priority="1040" operator="lessThan">
      <formula>$O$167</formula>
    </cfRule>
  </conditionalFormatting>
  <conditionalFormatting sqref="AY167">
    <cfRule type="containsText" dxfId="1036" priority="1033" operator="containsText" text="Score">
      <formula>NOT(ISERROR(SEARCH("Score",AY167)))</formula>
    </cfRule>
    <cfRule type="cellIs" dxfId="1035" priority="1034" operator="greaterThan">
      <formula>$O$167</formula>
    </cfRule>
    <cfRule type="cellIs" dxfId="1034" priority="1035" operator="equal">
      <formula>$O$167</formula>
    </cfRule>
    <cfRule type="cellIs" dxfId="1033" priority="1036" operator="lessThan">
      <formula>$O$167</formula>
    </cfRule>
  </conditionalFormatting>
  <conditionalFormatting sqref="AZ167">
    <cfRule type="containsText" dxfId="1032" priority="1029" operator="containsText" text="Score">
      <formula>NOT(ISERROR(SEARCH("Score",AZ167)))</formula>
    </cfRule>
    <cfRule type="cellIs" dxfId="1031" priority="1030" operator="greaterThan">
      <formula>$O$167</formula>
    </cfRule>
    <cfRule type="cellIs" dxfId="1030" priority="1031" operator="equal">
      <formula>$O$167</formula>
    </cfRule>
    <cfRule type="cellIs" dxfId="1029" priority="1032" operator="lessThan">
      <formula>$O$167</formula>
    </cfRule>
  </conditionalFormatting>
  <conditionalFormatting sqref="BA167">
    <cfRule type="containsText" dxfId="1028" priority="1025" operator="containsText" text="Score">
      <formula>NOT(ISERROR(SEARCH("Score",BA167)))</formula>
    </cfRule>
    <cfRule type="cellIs" dxfId="1027" priority="1026" operator="greaterThan">
      <formula>$O$167</formula>
    </cfRule>
    <cfRule type="cellIs" dxfId="1026" priority="1027" operator="equal">
      <formula>$O$167</formula>
    </cfRule>
    <cfRule type="cellIs" dxfId="1025" priority="1028" operator="lessThan">
      <formula>$O$167</formula>
    </cfRule>
  </conditionalFormatting>
  <conditionalFormatting sqref="BB167">
    <cfRule type="containsText" dxfId="1024" priority="1021" operator="containsText" text="Score">
      <formula>NOT(ISERROR(SEARCH("Score",BB167)))</formula>
    </cfRule>
    <cfRule type="cellIs" dxfId="1023" priority="1022" operator="greaterThan">
      <formula>$O$167</formula>
    </cfRule>
    <cfRule type="cellIs" dxfId="1022" priority="1023" operator="equal">
      <formula>$O$167</formula>
    </cfRule>
    <cfRule type="cellIs" dxfId="1021" priority="1024" operator="lessThan">
      <formula>$O$167</formula>
    </cfRule>
  </conditionalFormatting>
  <conditionalFormatting sqref="BC167">
    <cfRule type="containsText" dxfId="1020" priority="1017" operator="containsText" text="Score">
      <formula>NOT(ISERROR(SEARCH("Score",BC167)))</formula>
    </cfRule>
    <cfRule type="cellIs" dxfId="1019" priority="1018" operator="greaterThan">
      <formula>$O$167</formula>
    </cfRule>
    <cfRule type="cellIs" dxfId="1018" priority="1019" operator="equal">
      <formula>$O$167</formula>
    </cfRule>
    <cfRule type="cellIs" dxfId="1017" priority="1020" operator="lessThan">
      <formula>$O$167</formula>
    </cfRule>
  </conditionalFormatting>
  <conditionalFormatting sqref="BD167">
    <cfRule type="containsText" dxfId="1016" priority="1013" operator="containsText" text="Score">
      <formula>NOT(ISERROR(SEARCH("Score",BD167)))</formula>
    </cfRule>
    <cfRule type="cellIs" dxfId="1015" priority="1014" operator="greaterThan">
      <formula>$O$167</formula>
    </cfRule>
    <cfRule type="cellIs" dxfId="1014" priority="1015" operator="equal">
      <formula>$O$167</formula>
    </cfRule>
    <cfRule type="cellIs" dxfId="1013" priority="1016" operator="lessThan">
      <formula>$O$167</formula>
    </cfRule>
  </conditionalFormatting>
  <conditionalFormatting sqref="BE167">
    <cfRule type="containsText" dxfId="1012" priority="1009" operator="containsText" text="Score">
      <formula>NOT(ISERROR(SEARCH("Score",BE167)))</formula>
    </cfRule>
    <cfRule type="cellIs" dxfId="1011" priority="1010" operator="greaterThan">
      <formula>$O$167</formula>
    </cfRule>
    <cfRule type="cellIs" dxfId="1010" priority="1011" operator="equal">
      <formula>$O$167</formula>
    </cfRule>
    <cfRule type="cellIs" dxfId="1009" priority="1012" operator="lessThan">
      <formula>$O$167</formula>
    </cfRule>
  </conditionalFormatting>
  <conditionalFormatting sqref="BF167">
    <cfRule type="containsText" dxfId="1008" priority="1005" operator="containsText" text="Score">
      <formula>NOT(ISERROR(SEARCH("Score",BF167)))</formula>
    </cfRule>
    <cfRule type="cellIs" dxfId="1007" priority="1006" operator="greaterThan">
      <formula>$O$167</formula>
    </cfRule>
    <cfRule type="cellIs" dxfId="1006" priority="1007" operator="equal">
      <formula>$O$167</formula>
    </cfRule>
    <cfRule type="cellIs" dxfId="1005" priority="1008" operator="lessThan">
      <formula>$O$167</formula>
    </cfRule>
  </conditionalFormatting>
  <conditionalFormatting sqref="BG167">
    <cfRule type="containsText" dxfId="1004" priority="1001" operator="containsText" text="Score">
      <formula>NOT(ISERROR(SEARCH("Score",BG167)))</formula>
    </cfRule>
    <cfRule type="cellIs" dxfId="1003" priority="1002" operator="greaterThan">
      <formula>$O$167</formula>
    </cfRule>
    <cfRule type="cellIs" dxfId="1002" priority="1003" operator="equal">
      <formula>$O$167</formula>
    </cfRule>
    <cfRule type="cellIs" dxfId="1001" priority="1004" operator="lessThan">
      <formula>$O$167</formula>
    </cfRule>
  </conditionalFormatting>
  <conditionalFormatting sqref="BH167">
    <cfRule type="containsText" dxfId="1000" priority="997" operator="containsText" text="Score">
      <formula>NOT(ISERROR(SEARCH("Score",BH167)))</formula>
    </cfRule>
    <cfRule type="cellIs" dxfId="999" priority="998" operator="greaterThan">
      <formula>$O$167</formula>
    </cfRule>
    <cfRule type="cellIs" dxfId="998" priority="999" operator="equal">
      <formula>$O$167</formula>
    </cfRule>
    <cfRule type="cellIs" dxfId="997" priority="1000" operator="lessThan">
      <formula>$O$167</formula>
    </cfRule>
  </conditionalFormatting>
  <conditionalFormatting sqref="BI167">
    <cfRule type="containsText" dxfId="996" priority="993" operator="containsText" text="Score">
      <formula>NOT(ISERROR(SEARCH("Score",BI167)))</formula>
    </cfRule>
    <cfRule type="cellIs" dxfId="995" priority="994" operator="greaterThan">
      <formula>$O$167</formula>
    </cfRule>
    <cfRule type="cellIs" dxfId="994" priority="995" operator="equal">
      <formula>$O$167</formula>
    </cfRule>
    <cfRule type="cellIs" dxfId="993" priority="996" operator="lessThan">
      <formula>$O$167</formula>
    </cfRule>
  </conditionalFormatting>
  <conditionalFormatting sqref="BJ167">
    <cfRule type="containsText" dxfId="992" priority="989" operator="containsText" text="Score">
      <formula>NOT(ISERROR(SEARCH("Score",BJ167)))</formula>
    </cfRule>
    <cfRule type="cellIs" dxfId="991" priority="990" operator="greaterThan">
      <formula>$O$167</formula>
    </cfRule>
    <cfRule type="cellIs" dxfId="990" priority="991" operator="equal">
      <formula>$O$167</formula>
    </cfRule>
    <cfRule type="cellIs" dxfId="989" priority="992" operator="lessThan">
      <formula>$O$167</formula>
    </cfRule>
  </conditionalFormatting>
  <conditionalFormatting sqref="BK167">
    <cfRule type="containsText" dxfId="988" priority="985" operator="containsText" text="Score">
      <formula>NOT(ISERROR(SEARCH("Score",BK167)))</formula>
    </cfRule>
    <cfRule type="cellIs" dxfId="987" priority="986" operator="greaterThan">
      <formula>$O$167</formula>
    </cfRule>
    <cfRule type="cellIs" dxfId="986" priority="987" operator="equal">
      <formula>$O$167</formula>
    </cfRule>
    <cfRule type="cellIs" dxfId="985" priority="988" operator="lessThan">
      <formula>$O$167</formula>
    </cfRule>
  </conditionalFormatting>
  <conditionalFormatting sqref="BL167">
    <cfRule type="containsText" dxfId="984" priority="981" operator="containsText" text="Score">
      <formula>NOT(ISERROR(SEARCH("Score",BL167)))</formula>
    </cfRule>
    <cfRule type="cellIs" dxfId="983" priority="982" operator="greaterThan">
      <formula>$O$167</formula>
    </cfRule>
    <cfRule type="cellIs" dxfId="982" priority="983" operator="equal">
      <formula>$O$167</formula>
    </cfRule>
    <cfRule type="cellIs" dxfId="981" priority="984" operator="lessThan">
      <formula>$O$167</formula>
    </cfRule>
  </conditionalFormatting>
  <conditionalFormatting sqref="BM167">
    <cfRule type="containsText" dxfId="980" priority="977" operator="containsText" text="Score">
      <formula>NOT(ISERROR(SEARCH("Score",BM167)))</formula>
    </cfRule>
    <cfRule type="cellIs" dxfId="979" priority="978" operator="greaterThan">
      <formula>$O$167</formula>
    </cfRule>
    <cfRule type="cellIs" dxfId="978" priority="979" operator="equal">
      <formula>$O$167</formula>
    </cfRule>
    <cfRule type="cellIs" dxfId="977" priority="980" operator="lessThan">
      <formula>$O$167</formula>
    </cfRule>
  </conditionalFormatting>
  <conditionalFormatting sqref="BN167">
    <cfRule type="containsText" dxfId="976" priority="973" operator="containsText" text="Score">
      <formula>NOT(ISERROR(SEARCH("Score",BN167)))</formula>
    </cfRule>
    <cfRule type="cellIs" dxfId="975" priority="974" operator="greaterThan">
      <formula>$O$167</formula>
    </cfRule>
    <cfRule type="cellIs" dxfId="974" priority="975" operator="equal">
      <formula>$O$167</formula>
    </cfRule>
    <cfRule type="cellIs" dxfId="973" priority="976" operator="lessThan">
      <formula>$O$167</formula>
    </cfRule>
  </conditionalFormatting>
  <conditionalFormatting sqref="BO167">
    <cfRule type="containsText" dxfId="972" priority="969" operator="containsText" text="Score">
      <formula>NOT(ISERROR(SEARCH("Score",BO167)))</formula>
    </cfRule>
    <cfRule type="cellIs" dxfId="971" priority="970" operator="greaterThan">
      <formula>$O$167</formula>
    </cfRule>
    <cfRule type="cellIs" dxfId="970" priority="971" operator="equal">
      <formula>$O$167</formula>
    </cfRule>
    <cfRule type="cellIs" dxfId="969" priority="972" operator="lessThan">
      <formula>$O$167</formula>
    </cfRule>
  </conditionalFormatting>
  <conditionalFormatting sqref="BP167">
    <cfRule type="containsText" dxfId="968" priority="965" operator="containsText" text="Score">
      <formula>NOT(ISERROR(SEARCH("Score",BP167)))</formula>
    </cfRule>
    <cfRule type="cellIs" dxfId="967" priority="966" operator="greaterThan">
      <formula>$O$167</formula>
    </cfRule>
    <cfRule type="cellIs" dxfId="966" priority="967" operator="equal">
      <formula>$O$167</formula>
    </cfRule>
    <cfRule type="cellIs" dxfId="965" priority="968" operator="lessThan">
      <formula>$O$167</formula>
    </cfRule>
  </conditionalFormatting>
  <conditionalFormatting sqref="BQ167">
    <cfRule type="containsText" dxfId="964" priority="961" operator="containsText" text="Score">
      <formula>NOT(ISERROR(SEARCH("Score",BQ167)))</formula>
    </cfRule>
    <cfRule type="cellIs" dxfId="963" priority="962" operator="greaterThan">
      <formula>$O$167</formula>
    </cfRule>
    <cfRule type="cellIs" dxfId="962" priority="963" operator="equal">
      <formula>$O$167</formula>
    </cfRule>
    <cfRule type="cellIs" dxfId="961" priority="964" operator="lessThan">
      <formula>$O$167</formula>
    </cfRule>
  </conditionalFormatting>
  <conditionalFormatting sqref="AN171">
    <cfRule type="containsText" dxfId="960" priority="957" operator="containsText" text="Score">
      <formula>NOT(ISERROR(SEARCH("Score",AN171)))</formula>
    </cfRule>
    <cfRule type="cellIs" dxfId="959" priority="958" operator="greaterThan">
      <formula>$O$171</formula>
    </cfRule>
    <cfRule type="cellIs" dxfId="958" priority="959" operator="equal">
      <formula>$O$171</formula>
    </cfRule>
    <cfRule type="cellIs" dxfId="957" priority="960" operator="lessThan">
      <formula>$O$171</formula>
    </cfRule>
  </conditionalFormatting>
  <conditionalFormatting sqref="AO171">
    <cfRule type="containsText" dxfId="956" priority="953" operator="containsText" text="Score">
      <formula>NOT(ISERROR(SEARCH("Score",AO171)))</formula>
    </cfRule>
    <cfRule type="cellIs" dxfId="955" priority="954" operator="greaterThan">
      <formula>$O$171</formula>
    </cfRule>
    <cfRule type="cellIs" dxfId="954" priority="955" operator="equal">
      <formula>$O$171</formula>
    </cfRule>
    <cfRule type="cellIs" dxfId="953" priority="956" operator="lessThan">
      <formula>$O$171</formula>
    </cfRule>
  </conditionalFormatting>
  <conditionalFormatting sqref="AP171">
    <cfRule type="containsText" dxfId="952" priority="949" operator="containsText" text="Score">
      <formula>NOT(ISERROR(SEARCH("Score",AP171)))</formula>
    </cfRule>
    <cfRule type="cellIs" dxfId="951" priority="950" operator="greaterThan">
      <formula>$O$171</formula>
    </cfRule>
    <cfRule type="cellIs" dxfId="950" priority="951" operator="equal">
      <formula>$O$171</formula>
    </cfRule>
    <cfRule type="cellIs" dxfId="949" priority="952" operator="lessThan">
      <formula>$O$171</formula>
    </cfRule>
  </conditionalFormatting>
  <conditionalFormatting sqref="AQ171">
    <cfRule type="containsText" dxfId="948" priority="945" operator="containsText" text="Score">
      <formula>NOT(ISERROR(SEARCH("Score",AQ171)))</formula>
    </cfRule>
    <cfRule type="cellIs" dxfId="947" priority="946" operator="greaterThan">
      <formula>$O$171</formula>
    </cfRule>
    <cfRule type="cellIs" dxfId="946" priority="947" operator="equal">
      <formula>$O$171</formula>
    </cfRule>
    <cfRule type="cellIs" dxfId="945" priority="948" operator="lessThan">
      <formula>$O$171</formula>
    </cfRule>
  </conditionalFormatting>
  <conditionalFormatting sqref="AR171">
    <cfRule type="containsText" dxfId="944" priority="941" operator="containsText" text="Score">
      <formula>NOT(ISERROR(SEARCH("Score",AR171)))</formula>
    </cfRule>
    <cfRule type="cellIs" dxfId="943" priority="942" operator="greaterThan">
      <formula>$O$171</formula>
    </cfRule>
    <cfRule type="cellIs" dxfId="942" priority="943" operator="equal">
      <formula>$O$171</formula>
    </cfRule>
    <cfRule type="cellIs" dxfId="941" priority="944" operator="lessThan">
      <formula>$O$171</formula>
    </cfRule>
  </conditionalFormatting>
  <conditionalFormatting sqref="AS171">
    <cfRule type="containsText" dxfId="940" priority="937" operator="containsText" text="Score">
      <formula>NOT(ISERROR(SEARCH("Score",AS171)))</formula>
    </cfRule>
    <cfRule type="cellIs" dxfId="939" priority="938" operator="greaterThan">
      <formula>$O$171</formula>
    </cfRule>
    <cfRule type="cellIs" dxfId="938" priority="939" operator="equal">
      <formula>$O$171</formula>
    </cfRule>
    <cfRule type="cellIs" dxfId="937" priority="940" operator="lessThan">
      <formula>$O$171</formula>
    </cfRule>
  </conditionalFormatting>
  <conditionalFormatting sqref="AT171">
    <cfRule type="containsText" dxfId="936" priority="933" operator="containsText" text="Score">
      <formula>NOT(ISERROR(SEARCH("Score",AT171)))</formula>
    </cfRule>
    <cfRule type="cellIs" dxfId="935" priority="934" operator="greaterThan">
      <formula>$O$171</formula>
    </cfRule>
    <cfRule type="cellIs" dxfId="934" priority="935" operator="equal">
      <formula>$O$171</formula>
    </cfRule>
    <cfRule type="cellIs" dxfId="933" priority="936" operator="lessThan">
      <formula>$O$171</formula>
    </cfRule>
  </conditionalFormatting>
  <conditionalFormatting sqref="AU171">
    <cfRule type="containsText" dxfId="932" priority="929" operator="containsText" text="Score">
      <formula>NOT(ISERROR(SEARCH("Score",AU171)))</formula>
    </cfRule>
    <cfRule type="cellIs" dxfId="931" priority="930" operator="greaterThan">
      <formula>$O$171</formula>
    </cfRule>
    <cfRule type="cellIs" dxfId="930" priority="931" operator="equal">
      <formula>$O$171</formula>
    </cfRule>
    <cfRule type="cellIs" dxfId="929" priority="932" operator="lessThan">
      <formula>$O$171</formula>
    </cfRule>
  </conditionalFormatting>
  <conditionalFormatting sqref="AV171">
    <cfRule type="containsText" dxfId="928" priority="925" operator="containsText" text="Score">
      <formula>NOT(ISERROR(SEARCH("Score",AV171)))</formula>
    </cfRule>
    <cfRule type="cellIs" dxfId="927" priority="926" operator="greaterThan">
      <formula>$O$171</formula>
    </cfRule>
    <cfRule type="cellIs" dxfId="926" priority="927" operator="equal">
      <formula>$O$171</formula>
    </cfRule>
    <cfRule type="cellIs" dxfId="925" priority="928" operator="lessThan">
      <formula>$O$171</formula>
    </cfRule>
  </conditionalFormatting>
  <conditionalFormatting sqref="AW171">
    <cfRule type="containsText" dxfId="924" priority="921" operator="containsText" text="Score">
      <formula>NOT(ISERROR(SEARCH("Score",AW171)))</formula>
    </cfRule>
    <cfRule type="cellIs" dxfId="923" priority="922" operator="greaterThan">
      <formula>$O$171</formula>
    </cfRule>
    <cfRule type="cellIs" dxfId="922" priority="923" operator="equal">
      <formula>$O$171</formula>
    </cfRule>
    <cfRule type="cellIs" dxfId="921" priority="924" operator="lessThan">
      <formula>$O$171</formula>
    </cfRule>
  </conditionalFormatting>
  <conditionalFormatting sqref="AX171">
    <cfRule type="containsText" dxfId="920" priority="917" operator="containsText" text="Score">
      <formula>NOT(ISERROR(SEARCH("Score",AX171)))</formula>
    </cfRule>
    <cfRule type="cellIs" dxfId="919" priority="918" operator="greaterThan">
      <formula>$O$171</formula>
    </cfRule>
    <cfRule type="cellIs" dxfId="918" priority="919" operator="equal">
      <formula>$O$171</formula>
    </cfRule>
    <cfRule type="cellIs" dxfId="917" priority="920" operator="lessThan">
      <formula>$O$171</formula>
    </cfRule>
  </conditionalFormatting>
  <conditionalFormatting sqref="AY171">
    <cfRule type="containsText" dxfId="916" priority="913" operator="containsText" text="Score">
      <formula>NOT(ISERROR(SEARCH("Score",AY171)))</formula>
    </cfRule>
    <cfRule type="cellIs" dxfId="915" priority="914" operator="greaterThan">
      <formula>$O$171</formula>
    </cfRule>
    <cfRule type="cellIs" dxfId="914" priority="915" operator="equal">
      <formula>$O$171</formula>
    </cfRule>
    <cfRule type="cellIs" dxfId="913" priority="916" operator="lessThan">
      <formula>$O$171</formula>
    </cfRule>
  </conditionalFormatting>
  <conditionalFormatting sqref="AZ171">
    <cfRule type="containsText" dxfId="912" priority="909" operator="containsText" text="Score">
      <formula>NOT(ISERROR(SEARCH("Score",AZ171)))</formula>
    </cfRule>
    <cfRule type="cellIs" dxfId="911" priority="910" operator="greaterThan">
      <formula>$O$171</formula>
    </cfRule>
    <cfRule type="cellIs" dxfId="910" priority="911" operator="equal">
      <formula>$O$171</formula>
    </cfRule>
    <cfRule type="cellIs" dxfId="909" priority="912" operator="lessThan">
      <formula>$O$171</formula>
    </cfRule>
  </conditionalFormatting>
  <conditionalFormatting sqref="BA171">
    <cfRule type="containsText" dxfId="908" priority="905" operator="containsText" text="Score">
      <formula>NOT(ISERROR(SEARCH("Score",BA171)))</formula>
    </cfRule>
    <cfRule type="cellIs" dxfId="907" priority="906" operator="greaterThan">
      <formula>$O$171</formula>
    </cfRule>
    <cfRule type="cellIs" dxfId="906" priority="907" operator="equal">
      <formula>$O$171</formula>
    </cfRule>
    <cfRule type="cellIs" dxfId="905" priority="908" operator="lessThan">
      <formula>$O$171</formula>
    </cfRule>
  </conditionalFormatting>
  <conditionalFormatting sqref="BB171">
    <cfRule type="containsText" dxfId="904" priority="901" operator="containsText" text="Score">
      <formula>NOT(ISERROR(SEARCH("Score",BB171)))</formula>
    </cfRule>
    <cfRule type="cellIs" dxfId="903" priority="902" operator="greaterThan">
      <formula>$O$171</formula>
    </cfRule>
    <cfRule type="cellIs" dxfId="902" priority="903" operator="equal">
      <formula>$O$171</formula>
    </cfRule>
    <cfRule type="cellIs" dxfId="901" priority="904" operator="lessThan">
      <formula>$O$171</formula>
    </cfRule>
  </conditionalFormatting>
  <conditionalFormatting sqref="BC171">
    <cfRule type="containsText" dxfId="900" priority="897" operator="containsText" text="Score">
      <formula>NOT(ISERROR(SEARCH("Score",BC171)))</formula>
    </cfRule>
    <cfRule type="cellIs" dxfId="899" priority="898" operator="greaterThan">
      <formula>$O$171</formula>
    </cfRule>
    <cfRule type="cellIs" dxfId="898" priority="899" operator="equal">
      <formula>$O$171</formula>
    </cfRule>
    <cfRule type="cellIs" dxfId="897" priority="900" operator="lessThan">
      <formula>$O$171</formula>
    </cfRule>
  </conditionalFormatting>
  <conditionalFormatting sqref="BD171">
    <cfRule type="containsText" dxfId="896" priority="893" operator="containsText" text="Score">
      <formula>NOT(ISERROR(SEARCH("Score",BD171)))</formula>
    </cfRule>
    <cfRule type="cellIs" dxfId="895" priority="894" operator="greaterThan">
      <formula>$O$171</formula>
    </cfRule>
    <cfRule type="cellIs" dxfId="894" priority="895" operator="equal">
      <formula>$O$171</formula>
    </cfRule>
    <cfRule type="cellIs" dxfId="893" priority="896" operator="lessThan">
      <formula>$O$171</formula>
    </cfRule>
  </conditionalFormatting>
  <conditionalFormatting sqref="BE171">
    <cfRule type="containsText" dxfId="892" priority="889" operator="containsText" text="Score">
      <formula>NOT(ISERROR(SEARCH("Score",BE171)))</formula>
    </cfRule>
    <cfRule type="cellIs" dxfId="891" priority="890" operator="greaterThan">
      <formula>$O$171</formula>
    </cfRule>
    <cfRule type="cellIs" dxfId="890" priority="891" operator="equal">
      <formula>$O$171</formula>
    </cfRule>
    <cfRule type="cellIs" dxfId="889" priority="892" operator="lessThan">
      <formula>$O$171</formula>
    </cfRule>
  </conditionalFormatting>
  <conditionalFormatting sqref="BF171">
    <cfRule type="containsText" dxfId="888" priority="885" operator="containsText" text="Score">
      <formula>NOT(ISERROR(SEARCH("Score",BF171)))</formula>
    </cfRule>
    <cfRule type="cellIs" dxfId="887" priority="886" operator="greaterThan">
      <formula>$O$171</formula>
    </cfRule>
    <cfRule type="cellIs" dxfId="886" priority="887" operator="equal">
      <formula>$O$171</formula>
    </cfRule>
    <cfRule type="cellIs" dxfId="885" priority="888" operator="lessThan">
      <formula>$O$171</formula>
    </cfRule>
  </conditionalFormatting>
  <conditionalFormatting sqref="BG171">
    <cfRule type="containsText" dxfId="884" priority="881" operator="containsText" text="Score">
      <formula>NOT(ISERROR(SEARCH("Score",BG171)))</formula>
    </cfRule>
    <cfRule type="cellIs" dxfId="883" priority="882" operator="greaterThan">
      <formula>$O$171</formula>
    </cfRule>
    <cfRule type="cellIs" dxfId="882" priority="883" operator="equal">
      <formula>$O$171</formula>
    </cfRule>
    <cfRule type="cellIs" dxfId="881" priority="884" operator="lessThan">
      <formula>$O$171</formula>
    </cfRule>
  </conditionalFormatting>
  <conditionalFormatting sqref="BH171">
    <cfRule type="containsText" dxfId="880" priority="877" operator="containsText" text="Score">
      <formula>NOT(ISERROR(SEARCH("Score",BH171)))</formula>
    </cfRule>
    <cfRule type="cellIs" dxfId="879" priority="878" operator="greaterThan">
      <formula>$O$171</formula>
    </cfRule>
    <cfRule type="cellIs" dxfId="878" priority="879" operator="equal">
      <formula>$O$171</formula>
    </cfRule>
    <cfRule type="cellIs" dxfId="877" priority="880" operator="lessThan">
      <formula>$O$171</formula>
    </cfRule>
  </conditionalFormatting>
  <conditionalFormatting sqref="BI171">
    <cfRule type="containsText" dxfId="876" priority="873" operator="containsText" text="Score">
      <formula>NOT(ISERROR(SEARCH("Score",BI171)))</formula>
    </cfRule>
    <cfRule type="cellIs" dxfId="875" priority="874" operator="greaterThan">
      <formula>$O$171</formula>
    </cfRule>
    <cfRule type="cellIs" dxfId="874" priority="875" operator="equal">
      <formula>$O$171</formula>
    </cfRule>
    <cfRule type="cellIs" dxfId="873" priority="876" operator="lessThan">
      <formula>$O$171</formula>
    </cfRule>
  </conditionalFormatting>
  <conditionalFormatting sqref="BJ171">
    <cfRule type="containsText" dxfId="872" priority="869" operator="containsText" text="Score">
      <formula>NOT(ISERROR(SEARCH("Score",BJ171)))</formula>
    </cfRule>
    <cfRule type="cellIs" dxfId="871" priority="870" operator="greaterThan">
      <formula>$O$171</formula>
    </cfRule>
    <cfRule type="cellIs" dxfId="870" priority="871" operator="equal">
      <formula>$O$171</formula>
    </cfRule>
    <cfRule type="cellIs" dxfId="869" priority="872" operator="lessThan">
      <formula>$O$171</formula>
    </cfRule>
  </conditionalFormatting>
  <conditionalFormatting sqref="BK171">
    <cfRule type="containsText" dxfId="868" priority="865" operator="containsText" text="Score">
      <formula>NOT(ISERROR(SEARCH("Score",BK171)))</formula>
    </cfRule>
    <cfRule type="cellIs" dxfId="867" priority="866" operator="greaterThan">
      <formula>$O$171</formula>
    </cfRule>
    <cfRule type="cellIs" dxfId="866" priority="867" operator="equal">
      <formula>$O$171</formula>
    </cfRule>
    <cfRule type="cellIs" dxfId="865" priority="868" operator="lessThan">
      <formula>$O$171</formula>
    </cfRule>
  </conditionalFormatting>
  <conditionalFormatting sqref="BL171">
    <cfRule type="containsText" dxfId="864" priority="861" operator="containsText" text="Score">
      <formula>NOT(ISERROR(SEARCH("Score",BL171)))</formula>
    </cfRule>
    <cfRule type="cellIs" dxfId="863" priority="862" operator="greaterThan">
      <formula>$O$171</formula>
    </cfRule>
    <cfRule type="cellIs" dxfId="862" priority="863" operator="equal">
      <formula>$O$171</formula>
    </cfRule>
    <cfRule type="cellIs" dxfId="861" priority="864" operator="lessThan">
      <formula>$O$171</formula>
    </cfRule>
  </conditionalFormatting>
  <conditionalFormatting sqref="BM171">
    <cfRule type="containsText" dxfId="860" priority="857" operator="containsText" text="Score">
      <formula>NOT(ISERROR(SEARCH("Score",BM171)))</formula>
    </cfRule>
    <cfRule type="cellIs" dxfId="859" priority="858" operator="greaterThan">
      <formula>$O$171</formula>
    </cfRule>
    <cfRule type="cellIs" dxfId="858" priority="859" operator="equal">
      <formula>$O$171</formula>
    </cfRule>
    <cfRule type="cellIs" dxfId="857" priority="860" operator="lessThan">
      <formula>$O$171</formula>
    </cfRule>
  </conditionalFormatting>
  <conditionalFormatting sqref="BN171">
    <cfRule type="containsText" dxfId="856" priority="853" operator="containsText" text="Score">
      <formula>NOT(ISERROR(SEARCH("Score",BN171)))</formula>
    </cfRule>
    <cfRule type="cellIs" dxfId="855" priority="854" operator="greaterThan">
      <formula>$O$171</formula>
    </cfRule>
    <cfRule type="cellIs" dxfId="854" priority="855" operator="equal">
      <formula>$O$171</formula>
    </cfRule>
    <cfRule type="cellIs" dxfId="853" priority="856" operator="lessThan">
      <formula>$O$171</formula>
    </cfRule>
  </conditionalFormatting>
  <conditionalFormatting sqref="BO171">
    <cfRule type="containsText" dxfId="852" priority="849" operator="containsText" text="Score">
      <formula>NOT(ISERROR(SEARCH("Score",BO171)))</formula>
    </cfRule>
    <cfRule type="cellIs" dxfId="851" priority="850" operator="greaterThan">
      <formula>$O$171</formula>
    </cfRule>
    <cfRule type="cellIs" dxfId="850" priority="851" operator="equal">
      <formula>$O$171</formula>
    </cfRule>
    <cfRule type="cellIs" dxfId="849" priority="852" operator="lessThan">
      <formula>$O$171</formula>
    </cfRule>
  </conditionalFormatting>
  <conditionalFormatting sqref="BP171">
    <cfRule type="containsText" dxfId="848" priority="845" operator="containsText" text="Score">
      <formula>NOT(ISERROR(SEARCH("Score",BP171)))</formula>
    </cfRule>
    <cfRule type="cellIs" dxfId="847" priority="846" operator="greaterThan">
      <formula>$O$171</formula>
    </cfRule>
    <cfRule type="cellIs" dxfId="846" priority="847" operator="equal">
      <formula>$O$171</formula>
    </cfRule>
    <cfRule type="cellIs" dxfId="845" priority="848" operator="lessThan">
      <formula>$O$171</formula>
    </cfRule>
  </conditionalFormatting>
  <conditionalFormatting sqref="BQ171">
    <cfRule type="containsText" dxfId="844" priority="841" operator="containsText" text="Score">
      <formula>NOT(ISERROR(SEARCH("Score",BQ171)))</formula>
    </cfRule>
    <cfRule type="cellIs" dxfId="843" priority="842" operator="greaterThan">
      <formula>$O$171</formula>
    </cfRule>
    <cfRule type="cellIs" dxfId="842" priority="843" operator="equal">
      <formula>$O$171</formula>
    </cfRule>
    <cfRule type="cellIs" dxfId="841" priority="844" operator="lessThan">
      <formula>$O$171</formula>
    </cfRule>
  </conditionalFormatting>
  <conditionalFormatting sqref="AN175">
    <cfRule type="containsText" dxfId="840" priority="837" operator="containsText" text="Score">
      <formula>NOT(ISERROR(SEARCH("Score",AN175)))</formula>
    </cfRule>
    <cfRule type="cellIs" dxfId="839" priority="838" operator="greaterThan">
      <formula>$O$175</formula>
    </cfRule>
    <cfRule type="cellIs" dxfId="838" priority="839" operator="equal">
      <formula>$O$175</formula>
    </cfRule>
    <cfRule type="cellIs" dxfId="837" priority="840" operator="lessThan">
      <formula>$O$175</formula>
    </cfRule>
  </conditionalFormatting>
  <conditionalFormatting sqref="AO175">
    <cfRule type="containsText" dxfId="836" priority="833" operator="containsText" text="Score">
      <formula>NOT(ISERROR(SEARCH("Score",AO175)))</formula>
    </cfRule>
    <cfRule type="cellIs" dxfId="835" priority="834" operator="greaterThan">
      <formula>$O$175</formula>
    </cfRule>
    <cfRule type="cellIs" dxfId="834" priority="835" operator="equal">
      <formula>$O$175</formula>
    </cfRule>
    <cfRule type="cellIs" dxfId="833" priority="836" operator="lessThan">
      <formula>$O$175</formula>
    </cfRule>
  </conditionalFormatting>
  <conditionalFormatting sqref="AP175">
    <cfRule type="containsText" dxfId="832" priority="829" operator="containsText" text="Score">
      <formula>NOT(ISERROR(SEARCH("Score",AP175)))</formula>
    </cfRule>
    <cfRule type="cellIs" dxfId="831" priority="830" operator="greaterThan">
      <formula>$O$175</formula>
    </cfRule>
    <cfRule type="cellIs" dxfId="830" priority="831" operator="equal">
      <formula>$O$175</formula>
    </cfRule>
    <cfRule type="cellIs" dxfId="829" priority="832" operator="lessThan">
      <formula>$O$175</formula>
    </cfRule>
  </conditionalFormatting>
  <conditionalFormatting sqref="AQ175">
    <cfRule type="containsText" dxfId="828" priority="825" operator="containsText" text="Score">
      <formula>NOT(ISERROR(SEARCH("Score",AQ175)))</formula>
    </cfRule>
    <cfRule type="cellIs" dxfId="827" priority="826" operator="greaterThan">
      <formula>$O$175</formula>
    </cfRule>
    <cfRule type="cellIs" dxfId="826" priority="827" operator="equal">
      <formula>$O$175</formula>
    </cfRule>
    <cfRule type="cellIs" dxfId="825" priority="828" operator="lessThan">
      <formula>$O$175</formula>
    </cfRule>
  </conditionalFormatting>
  <conditionalFormatting sqref="AR175">
    <cfRule type="containsText" dxfId="824" priority="821" operator="containsText" text="Score">
      <formula>NOT(ISERROR(SEARCH("Score",AR175)))</formula>
    </cfRule>
    <cfRule type="cellIs" dxfId="823" priority="822" operator="greaterThan">
      <formula>$O$175</formula>
    </cfRule>
    <cfRule type="cellIs" dxfId="822" priority="823" operator="equal">
      <formula>$O$175</formula>
    </cfRule>
    <cfRule type="cellIs" dxfId="821" priority="824" operator="lessThan">
      <formula>$O$175</formula>
    </cfRule>
  </conditionalFormatting>
  <conditionalFormatting sqref="AS175">
    <cfRule type="containsText" dxfId="820" priority="817" operator="containsText" text="Score">
      <formula>NOT(ISERROR(SEARCH("Score",AS175)))</formula>
    </cfRule>
    <cfRule type="cellIs" dxfId="819" priority="818" operator="greaterThan">
      <formula>$O$175</formula>
    </cfRule>
    <cfRule type="cellIs" dxfId="818" priority="819" operator="equal">
      <formula>$O$175</formula>
    </cfRule>
    <cfRule type="cellIs" dxfId="817" priority="820" operator="lessThan">
      <formula>$O$175</formula>
    </cfRule>
  </conditionalFormatting>
  <conditionalFormatting sqref="AT175">
    <cfRule type="containsText" dxfId="816" priority="813" operator="containsText" text="Score">
      <formula>NOT(ISERROR(SEARCH("Score",AT175)))</formula>
    </cfRule>
    <cfRule type="cellIs" dxfId="815" priority="814" operator="greaterThan">
      <formula>$O$175</formula>
    </cfRule>
    <cfRule type="cellIs" dxfId="814" priority="815" operator="equal">
      <formula>$O$175</formula>
    </cfRule>
    <cfRule type="cellIs" dxfId="813" priority="816" operator="lessThan">
      <formula>$O$175</formula>
    </cfRule>
  </conditionalFormatting>
  <conditionalFormatting sqref="AU175">
    <cfRule type="containsText" dxfId="812" priority="809" operator="containsText" text="Score">
      <formula>NOT(ISERROR(SEARCH("Score",AU175)))</formula>
    </cfRule>
    <cfRule type="cellIs" dxfId="811" priority="810" operator="greaterThan">
      <formula>$O$175</formula>
    </cfRule>
    <cfRule type="cellIs" dxfId="810" priority="811" operator="equal">
      <formula>$O$175</formula>
    </cfRule>
    <cfRule type="cellIs" dxfId="809" priority="812" operator="lessThan">
      <formula>$O$175</formula>
    </cfRule>
  </conditionalFormatting>
  <conditionalFormatting sqref="AV175">
    <cfRule type="containsText" dxfId="808" priority="805" operator="containsText" text="Score">
      <formula>NOT(ISERROR(SEARCH("Score",AV175)))</formula>
    </cfRule>
    <cfRule type="cellIs" dxfId="807" priority="806" operator="greaterThan">
      <formula>$O$175</formula>
    </cfRule>
    <cfRule type="cellIs" dxfId="806" priority="807" operator="equal">
      <formula>$O$175</formula>
    </cfRule>
    <cfRule type="cellIs" dxfId="805" priority="808" operator="lessThan">
      <formula>$O$175</formula>
    </cfRule>
  </conditionalFormatting>
  <conditionalFormatting sqref="AW175">
    <cfRule type="containsText" dxfId="804" priority="801" operator="containsText" text="Score">
      <formula>NOT(ISERROR(SEARCH("Score",AW175)))</formula>
    </cfRule>
    <cfRule type="cellIs" dxfId="803" priority="802" operator="greaterThan">
      <formula>$O$175</formula>
    </cfRule>
    <cfRule type="cellIs" dxfId="802" priority="803" operator="equal">
      <formula>$O$175</formula>
    </cfRule>
    <cfRule type="cellIs" dxfId="801" priority="804" operator="lessThan">
      <formula>$O$175</formula>
    </cfRule>
  </conditionalFormatting>
  <conditionalFormatting sqref="AX175">
    <cfRule type="containsText" dxfId="800" priority="797" operator="containsText" text="Score">
      <formula>NOT(ISERROR(SEARCH("Score",AX175)))</formula>
    </cfRule>
    <cfRule type="cellIs" dxfId="799" priority="798" operator="greaterThan">
      <formula>$O$175</formula>
    </cfRule>
    <cfRule type="cellIs" dxfId="798" priority="799" operator="equal">
      <formula>$O$175</formula>
    </cfRule>
    <cfRule type="cellIs" dxfId="797" priority="800" operator="lessThan">
      <formula>$O$175</formula>
    </cfRule>
  </conditionalFormatting>
  <conditionalFormatting sqref="AY175">
    <cfRule type="containsText" dxfId="796" priority="793" operator="containsText" text="Score">
      <formula>NOT(ISERROR(SEARCH("Score",AY175)))</formula>
    </cfRule>
    <cfRule type="cellIs" dxfId="795" priority="794" operator="greaterThan">
      <formula>$O$175</formula>
    </cfRule>
    <cfRule type="cellIs" dxfId="794" priority="795" operator="equal">
      <formula>$O$175</formula>
    </cfRule>
    <cfRule type="cellIs" dxfId="793" priority="796" operator="lessThan">
      <formula>$O$175</formula>
    </cfRule>
  </conditionalFormatting>
  <conditionalFormatting sqref="AZ175">
    <cfRule type="containsText" dxfId="792" priority="789" operator="containsText" text="Score">
      <formula>NOT(ISERROR(SEARCH("Score",AZ175)))</formula>
    </cfRule>
    <cfRule type="cellIs" dxfId="791" priority="790" operator="greaterThan">
      <formula>$O$175</formula>
    </cfRule>
    <cfRule type="cellIs" dxfId="790" priority="791" operator="equal">
      <formula>$O$175</formula>
    </cfRule>
    <cfRule type="cellIs" dxfId="789" priority="792" operator="lessThan">
      <formula>$O$175</formula>
    </cfRule>
  </conditionalFormatting>
  <conditionalFormatting sqref="BA175">
    <cfRule type="containsText" dxfId="788" priority="785" operator="containsText" text="Score">
      <formula>NOT(ISERROR(SEARCH("Score",BA175)))</formula>
    </cfRule>
    <cfRule type="cellIs" dxfId="787" priority="786" operator="greaterThan">
      <formula>$O$175</formula>
    </cfRule>
    <cfRule type="cellIs" dxfId="786" priority="787" operator="equal">
      <formula>$O$175</formula>
    </cfRule>
    <cfRule type="cellIs" dxfId="785" priority="788" operator="lessThan">
      <formula>$O$175</formula>
    </cfRule>
  </conditionalFormatting>
  <conditionalFormatting sqref="BB175">
    <cfRule type="containsText" dxfId="784" priority="781" operator="containsText" text="Score">
      <formula>NOT(ISERROR(SEARCH("Score",BB175)))</formula>
    </cfRule>
    <cfRule type="cellIs" dxfId="783" priority="782" operator="greaterThan">
      <formula>$O$175</formula>
    </cfRule>
    <cfRule type="cellIs" dxfId="782" priority="783" operator="equal">
      <formula>$O$175</formula>
    </cfRule>
    <cfRule type="cellIs" dxfId="781" priority="784" operator="lessThan">
      <formula>$O$175</formula>
    </cfRule>
  </conditionalFormatting>
  <conditionalFormatting sqref="BC175">
    <cfRule type="containsText" dxfId="780" priority="777" operator="containsText" text="Score">
      <formula>NOT(ISERROR(SEARCH("Score",BC175)))</formula>
    </cfRule>
    <cfRule type="cellIs" dxfId="779" priority="778" operator="greaterThan">
      <formula>$O$175</formula>
    </cfRule>
    <cfRule type="cellIs" dxfId="778" priority="779" operator="equal">
      <formula>$O$175</formula>
    </cfRule>
    <cfRule type="cellIs" dxfId="777" priority="780" operator="lessThan">
      <formula>$O$175</formula>
    </cfRule>
  </conditionalFormatting>
  <conditionalFormatting sqref="BD175">
    <cfRule type="containsText" dxfId="776" priority="773" operator="containsText" text="Score">
      <formula>NOT(ISERROR(SEARCH("Score",BD175)))</formula>
    </cfRule>
    <cfRule type="cellIs" dxfId="775" priority="774" operator="greaterThan">
      <formula>$O$175</formula>
    </cfRule>
    <cfRule type="cellIs" dxfId="774" priority="775" operator="equal">
      <formula>$O$175</formula>
    </cfRule>
    <cfRule type="cellIs" dxfId="773" priority="776" operator="lessThan">
      <formula>$O$175</formula>
    </cfRule>
  </conditionalFormatting>
  <conditionalFormatting sqref="BE175">
    <cfRule type="containsText" dxfId="772" priority="769" operator="containsText" text="Score">
      <formula>NOT(ISERROR(SEARCH("Score",BE175)))</formula>
    </cfRule>
    <cfRule type="cellIs" dxfId="771" priority="770" operator="greaterThan">
      <formula>$O$175</formula>
    </cfRule>
    <cfRule type="cellIs" dxfId="770" priority="771" operator="equal">
      <formula>$O$175</formula>
    </cfRule>
    <cfRule type="cellIs" dxfId="769" priority="772" operator="lessThan">
      <formula>$O$175</formula>
    </cfRule>
  </conditionalFormatting>
  <conditionalFormatting sqref="BF175">
    <cfRule type="containsText" dxfId="768" priority="765" operator="containsText" text="Score">
      <formula>NOT(ISERROR(SEARCH("Score",BF175)))</formula>
    </cfRule>
    <cfRule type="cellIs" dxfId="767" priority="766" operator="greaterThan">
      <formula>$O$175</formula>
    </cfRule>
    <cfRule type="cellIs" dxfId="766" priority="767" operator="equal">
      <formula>$O$175</formula>
    </cfRule>
    <cfRule type="cellIs" dxfId="765" priority="768" operator="lessThan">
      <formula>$O$175</formula>
    </cfRule>
  </conditionalFormatting>
  <conditionalFormatting sqref="BG175">
    <cfRule type="containsText" dxfId="764" priority="761" operator="containsText" text="Score">
      <formula>NOT(ISERROR(SEARCH("Score",BG175)))</formula>
    </cfRule>
    <cfRule type="cellIs" dxfId="763" priority="762" operator="greaterThan">
      <formula>$O$175</formula>
    </cfRule>
    <cfRule type="cellIs" dxfId="762" priority="763" operator="equal">
      <formula>$O$175</formula>
    </cfRule>
    <cfRule type="cellIs" dxfId="761" priority="764" operator="lessThan">
      <formula>$O$175</formula>
    </cfRule>
  </conditionalFormatting>
  <conditionalFormatting sqref="BH175">
    <cfRule type="containsText" dxfId="760" priority="757" operator="containsText" text="Score">
      <formula>NOT(ISERROR(SEARCH("Score",BH175)))</formula>
    </cfRule>
    <cfRule type="cellIs" dxfId="759" priority="758" operator="greaterThan">
      <formula>$O$175</formula>
    </cfRule>
    <cfRule type="cellIs" dxfId="758" priority="759" operator="equal">
      <formula>$O$175</formula>
    </cfRule>
    <cfRule type="cellIs" dxfId="757" priority="760" operator="lessThan">
      <formula>$O$175</formula>
    </cfRule>
  </conditionalFormatting>
  <conditionalFormatting sqref="BI175">
    <cfRule type="containsText" dxfId="756" priority="753" operator="containsText" text="Score">
      <formula>NOT(ISERROR(SEARCH("Score",BI175)))</formula>
    </cfRule>
    <cfRule type="cellIs" dxfId="755" priority="754" operator="greaterThan">
      <formula>$O$175</formula>
    </cfRule>
    <cfRule type="cellIs" dxfId="754" priority="755" operator="equal">
      <formula>$O$175</formula>
    </cfRule>
    <cfRule type="cellIs" dxfId="753" priority="756" operator="lessThan">
      <formula>$O$175</formula>
    </cfRule>
  </conditionalFormatting>
  <conditionalFormatting sqref="BJ175">
    <cfRule type="containsText" dxfId="752" priority="749" operator="containsText" text="Score">
      <formula>NOT(ISERROR(SEARCH("Score",BJ175)))</formula>
    </cfRule>
    <cfRule type="cellIs" dxfId="751" priority="750" operator="greaterThan">
      <formula>$O$175</formula>
    </cfRule>
    <cfRule type="cellIs" dxfId="750" priority="751" operator="equal">
      <formula>$O$175</formula>
    </cfRule>
    <cfRule type="cellIs" dxfId="749" priority="752" operator="lessThan">
      <formula>$O$175</formula>
    </cfRule>
  </conditionalFormatting>
  <conditionalFormatting sqref="BK175">
    <cfRule type="containsText" dxfId="748" priority="745" operator="containsText" text="Score">
      <formula>NOT(ISERROR(SEARCH("Score",BK175)))</formula>
    </cfRule>
    <cfRule type="cellIs" dxfId="747" priority="746" operator="greaterThan">
      <formula>$O$175</formula>
    </cfRule>
    <cfRule type="cellIs" dxfId="746" priority="747" operator="equal">
      <formula>$O$175</formula>
    </cfRule>
    <cfRule type="cellIs" dxfId="745" priority="748" operator="lessThan">
      <formula>$O$175</formula>
    </cfRule>
  </conditionalFormatting>
  <conditionalFormatting sqref="BL175">
    <cfRule type="containsText" dxfId="744" priority="741" operator="containsText" text="Score">
      <formula>NOT(ISERROR(SEARCH("Score",BL175)))</formula>
    </cfRule>
    <cfRule type="cellIs" dxfId="743" priority="742" operator="greaterThan">
      <formula>$O$175</formula>
    </cfRule>
    <cfRule type="cellIs" dxfId="742" priority="743" operator="equal">
      <formula>$O$175</formula>
    </cfRule>
    <cfRule type="cellIs" dxfId="741" priority="744" operator="lessThan">
      <formula>$O$175</formula>
    </cfRule>
  </conditionalFormatting>
  <conditionalFormatting sqref="BM175">
    <cfRule type="containsText" dxfId="740" priority="737" operator="containsText" text="Score">
      <formula>NOT(ISERROR(SEARCH("Score",BM175)))</formula>
    </cfRule>
    <cfRule type="cellIs" dxfId="739" priority="738" operator="greaterThan">
      <formula>$O$175</formula>
    </cfRule>
    <cfRule type="cellIs" dxfId="738" priority="739" operator="equal">
      <formula>$O$175</formula>
    </cfRule>
    <cfRule type="cellIs" dxfId="737" priority="740" operator="lessThan">
      <formula>$O$175</formula>
    </cfRule>
  </conditionalFormatting>
  <conditionalFormatting sqref="BN175">
    <cfRule type="containsText" dxfId="736" priority="733" operator="containsText" text="Score">
      <formula>NOT(ISERROR(SEARCH("Score",BN175)))</formula>
    </cfRule>
    <cfRule type="cellIs" dxfId="735" priority="734" operator="greaterThan">
      <formula>$O$175</formula>
    </cfRule>
    <cfRule type="cellIs" dxfId="734" priority="735" operator="equal">
      <formula>$O$175</formula>
    </cfRule>
    <cfRule type="cellIs" dxfId="733" priority="736" operator="lessThan">
      <formula>$O$175</formula>
    </cfRule>
  </conditionalFormatting>
  <conditionalFormatting sqref="BO175">
    <cfRule type="containsText" dxfId="732" priority="729" operator="containsText" text="Score">
      <formula>NOT(ISERROR(SEARCH("Score",BO175)))</formula>
    </cfRule>
    <cfRule type="cellIs" dxfId="731" priority="730" operator="greaterThan">
      <formula>$O$175</formula>
    </cfRule>
    <cfRule type="cellIs" dxfId="730" priority="731" operator="equal">
      <formula>$O$175</formula>
    </cfRule>
    <cfRule type="cellIs" dxfId="729" priority="732" operator="lessThan">
      <formula>$O$175</formula>
    </cfRule>
  </conditionalFormatting>
  <conditionalFormatting sqref="BP175">
    <cfRule type="containsText" dxfId="728" priority="725" operator="containsText" text="Score">
      <formula>NOT(ISERROR(SEARCH("Score",BP175)))</formula>
    </cfRule>
    <cfRule type="cellIs" dxfId="727" priority="726" operator="greaterThan">
      <formula>$O$175</formula>
    </cfRule>
    <cfRule type="cellIs" dxfId="726" priority="727" operator="equal">
      <formula>$O$175</formula>
    </cfRule>
    <cfRule type="cellIs" dxfId="725" priority="728" operator="lessThan">
      <formula>$O$175</formula>
    </cfRule>
  </conditionalFormatting>
  <conditionalFormatting sqref="BQ175">
    <cfRule type="containsText" dxfId="724" priority="721" operator="containsText" text="Score">
      <formula>NOT(ISERROR(SEARCH("Score",BQ175)))</formula>
    </cfRule>
    <cfRule type="cellIs" dxfId="723" priority="722" operator="greaterThan">
      <formula>$O$175</formula>
    </cfRule>
    <cfRule type="cellIs" dxfId="722" priority="723" operator="equal">
      <formula>$O$175</formula>
    </cfRule>
    <cfRule type="cellIs" dxfId="721" priority="724" operator="lessThan">
      <formula>$O$175</formula>
    </cfRule>
  </conditionalFormatting>
  <conditionalFormatting sqref="AN179">
    <cfRule type="containsText" dxfId="720" priority="717" operator="containsText" text="Score">
      <formula>NOT(ISERROR(SEARCH("Score",AN179)))</formula>
    </cfRule>
    <cfRule type="cellIs" dxfId="719" priority="718" operator="greaterThan">
      <formula>$O$179</formula>
    </cfRule>
    <cfRule type="cellIs" dxfId="718" priority="719" operator="equal">
      <formula>$O$179</formula>
    </cfRule>
    <cfRule type="cellIs" dxfId="717" priority="720" operator="lessThan">
      <formula>$O$179</formula>
    </cfRule>
  </conditionalFormatting>
  <conditionalFormatting sqref="AO179">
    <cfRule type="containsText" dxfId="716" priority="713" operator="containsText" text="Score">
      <formula>NOT(ISERROR(SEARCH("Score",AO179)))</formula>
    </cfRule>
    <cfRule type="cellIs" dxfId="715" priority="714" operator="greaterThan">
      <formula>$O$179</formula>
    </cfRule>
    <cfRule type="cellIs" dxfId="714" priority="715" operator="equal">
      <formula>$O$179</formula>
    </cfRule>
    <cfRule type="cellIs" dxfId="713" priority="716" operator="lessThan">
      <formula>$O$179</formula>
    </cfRule>
  </conditionalFormatting>
  <conditionalFormatting sqref="AP179">
    <cfRule type="containsText" dxfId="712" priority="709" operator="containsText" text="Score">
      <formula>NOT(ISERROR(SEARCH("Score",AP179)))</formula>
    </cfRule>
    <cfRule type="cellIs" dxfId="711" priority="710" operator="greaterThan">
      <formula>$O$179</formula>
    </cfRule>
    <cfRule type="cellIs" dxfId="710" priority="711" operator="equal">
      <formula>$O$179</formula>
    </cfRule>
    <cfRule type="cellIs" dxfId="709" priority="712" operator="lessThan">
      <formula>$O$179</formula>
    </cfRule>
  </conditionalFormatting>
  <conditionalFormatting sqref="AQ179">
    <cfRule type="containsText" dxfId="708" priority="705" operator="containsText" text="Score">
      <formula>NOT(ISERROR(SEARCH("Score",AQ179)))</formula>
    </cfRule>
    <cfRule type="cellIs" dxfId="707" priority="706" operator="greaterThan">
      <formula>$O$179</formula>
    </cfRule>
    <cfRule type="cellIs" dxfId="706" priority="707" operator="equal">
      <formula>$O$179</formula>
    </cfRule>
    <cfRule type="cellIs" dxfId="705" priority="708" operator="lessThan">
      <formula>$O$179</formula>
    </cfRule>
  </conditionalFormatting>
  <conditionalFormatting sqref="AR179">
    <cfRule type="containsText" dxfId="704" priority="701" operator="containsText" text="Score">
      <formula>NOT(ISERROR(SEARCH("Score",AR179)))</formula>
    </cfRule>
    <cfRule type="cellIs" dxfId="703" priority="702" operator="greaterThan">
      <formula>$O$179</formula>
    </cfRule>
    <cfRule type="cellIs" dxfId="702" priority="703" operator="equal">
      <formula>$O$179</formula>
    </cfRule>
    <cfRule type="cellIs" dxfId="701" priority="704" operator="lessThan">
      <formula>$O$179</formula>
    </cfRule>
  </conditionalFormatting>
  <conditionalFormatting sqref="AS179">
    <cfRule type="containsText" dxfId="700" priority="697" operator="containsText" text="Score">
      <formula>NOT(ISERROR(SEARCH("Score",AS179)))</formula>
    </cfRule>
    <cfRule type="cellIs" dxfId="699" priority="698" operator="greaterThan">
      <formula>$O$179</formula>
    </cfRule>
    <cfRule type="cellIs" dxfId="698" priority="699" operator="equal">
      <formula>$O$179</formula>
    </cfRule>
    <cfRule type="cellIs" dxfId="697" priority="700" operator="lessThan">
      <formula>$O$179</formula>
    </cfRule>
  </conditionalFormatting>
  <conditionalFormatting sqref="AT179">
    <cfRule type="containsText" dxfId="696" priority="693" operator="containsText" text="Score">
      <formula>NOT(ISERROR(SEARCH("Score",AT179)))</formula>
    </cfRule>
    <cfRule type="cellIs" dxfId="695" priority="694" operator="greaterThan">
      <formula>$O$179</formula>
    </cfRule>
    <cfRule type="cellIs" dxfId="694" priority="695" operator="equal">
      <formula>$O$179</formula>
    </cfRule>
    <cfRule type="cellIs" dxfId="693" priority="696" operator="lessThan">
      <formula>$O$179</formula>
    </cfRule>
  </conditionalFormatting>
  <conditionalFormatting sqref="AU179">
    <cfRule type="containsText" dxfId="692" priority="689" operator="containsText" text="Score">
      <formula>NOT(ISERROR(SEARCH("Score",AU179)))</formula>
    </cfRule>
    <cfRule type="cellIs" dxfId="691" priority="690" operator="greaterThan">
      <formula>$O$179</formula>
    </cfRule>
    <cfRule type="cellIs" dxfId="690" priority="691" operator="equal">
      <formula>$O$179</formula>
    </cfRule>
    <cfRule type="cellIs" dxfId="689" priority="692" operator="lessThan">
      <formula>$O$179</formula>
    </cfRule>
  </conditionalFormatting>
  <conditionalFormatting sqref="AV179">
    <cfRule type="containsText" dxfId="688" priority="685" operator="containsText" text="Score">
      <formula>NOT(ISERROR(SEARCH("Score",AV179)))</formula>
    </cfRule>
    <cfRule type="cellIs" dxfId="687" priority="686" operator="greaterThan">
      <formula>$O$179</formula>
    </cfRule>
    <cfRule type="cellIs" dxfId="686" priority="687" operator="equal">
      <formula>$O$179</formula>
    </cfRule>
    <cfRule type="cellIs" dxfId="685" priority="688" operator="lessThan">
      <formula>$O$179</formula>
    </cfRule>
  </conditionalFormatting>
  <conditionalFormatting sqref="AW179">
    <cfRule type="containsText" dxfId="684" priority="681" operator="containsText" text="Score">
      <formula>NOT(ISERROR(SEARCH("Score",AW179)))</formula>
    </cfRule>
    <cfRule type="cellIs" dxfId="683" priority="682" operator="greaterThan">
      <formula>$O$179</formula>
    </cfRule>
    <cfRule type="cellIs" dxfId="682" priority="683" operator="equal">
      <formula>$O$179</formula>
    </cfRule>
    <cfRule type="cellIs" dxfId="681" priority="684" operator="lessThan">
      <formula>$O$179</formula>
    </cfRule>
  </conditionalFormatting>
  <conditionalFormatting sqref="AX179">
    <cfRule type="containsText" dxfId="680" priority="677" operator="containsText" text="Score">
      <formula>NOT(ISERROR(SEARCH("Score",AX179)))</formula>
    </cfRule>
    <cfRule type="cellIs" dxfId="679" priority="678" operator="greaterThan">
      <formula>$O$179</formula>
    </cfRule>
    <cfRule type="cellIs" dxfId="678" priority="679" operator="equal">
      <formula>$O$179</formula>
    </cfRule>
    <cfRule type="cellIs" dxfId="677" priority="680" operator="lessThan">
      <formula>$O$179</formula>
    </cfRule>
  </conditionalFormatting>
  <conditionalFormatting sqref="AY179">
    <cfRule type="containsText" dxfId="676" priority="673" operator="containsText" text="Score">
      <formula>NOT(ISERROR(SEARCH("Score",AY179)))</formula>
    </cfRule>
    <cfRule type="cellIs" dxfId="675" priority="674" operator="greaterThan">
      <formula>$O$179</formula>
    </cfRule>
    <cfRule type="cellIs" dxfId="674" priority="675" operator="equal">
      <formula>$O$179</formula>
    </cfRule>
    <cfRule type="cellIs" dxfId="673" priority="676" operator="lessThan">
      <formula>$O$179</formula>
    </cfRule>
  </conditionalFormatting>
  <conditionalFormatting sqref="AZ179">
    <cfRule type="containsText" dxfId="672" priority="669" operator="containsText" text="Score">
      <formula>NOT(ISERROR(SEARCH("Score",AZ179)))</formula>
    </cfRule>
    <cfRule type="cellIs" dxfId="671" priority="670" operator="greaterThan">
      <formula>$O$179</formula>
    </cfRule>
    <cfRule type="cellIs" dxfId="670" priority="671" operator="equal">
      <formula>$O$179</formula>
    </cfRule>
    <cfRule type="cellIs" dxfId="669" priority="672" operator="lessThan">
      <formula>$O$179</formula>
    </cfRule>
  </conditionalFormatting>
  <conditionalFormatting sqref="BA179">
    <cfRule type="containsText" dxfId="668" priority="665" operator="containsText" text="Score">
      <formula>NOT(ISERROR(SEARCH("Score",BA179)))</formula>
    </cfRule>
    <cfRule type="cellIs" dxfId="667" priority="666" operator="greaterThan">
      <formula>$O$179</formula>
    </cfRule>
    <cfRule type="cellIs" dxfId="666" priority="667" operator="equal">
      <formula>$O$179</formula>
    </cfRule>
    <cfRule type="cellIs" dxfId="665" priority="668" operator="lessThan">
      <formula>$O$179</formula>
    </cfRule>
  </conditionalFormatting>
  <conditionalFormatting sqref="BB179">
    <cfRule type="containsText" dxfId="664" priority="661" operator="containsText" text="Score">
      <formula>NOT(ISERROR(SEARCH("Score",BB179)))</formula>
    </cfRule>
    <cfRule type="cellIs" dxfId="663" priority="662" operator="greaterThan">
      <formula>$O$179</formula>
    </cfRule>
    <cfRule type="cellIs" dxfId="662" priority="663" operator="equal">
      <formula>$O$179</formula>
    </cfRule>
    <cfRule type="cellIs" dxfId="661" priority="664" operator="lessThan">
      <formula>$O$179</formula>
    </cfRule>
  </conditionalFormatting>
  <conditionalFormatting sqref="BC179">
    <cfRule type="containsText" dxfId="660" priority="657" operator="containsText" text="Score">
      <formula>NOT(ISERROR(SEARCH("Score",BC179)))</formula>
    </cfRule>
    <cfRule type="cellIs" dxfId="659" priority="658" operator="greaterThan">
      <formula>$O$179</formula>
    </cfRule>
    <cfRule type="cellIs" dxfId="658" priority="659" operator="equal">
      <formula>$O$179</formula>
    </cfRule>
    <cfRule type="cellIs" dxfId="657" priority="660" operator="lessThan">
      <formula>$O$179</formula>
    </cfRule>
  </conditionalFormatting>
  <conditionalFormatting sqref="BD179">
    <cfRule type="containsText" dxfId="656" priority="653" operator="containsText" text="Score">
      <formula>NOT(ISERROR(SEARCH("Score",BD179)))</formula>
    </cfRule>
    <cfRule type="cellIs" dxfId="655" priority="654" operator="greaterThan">
      <formula>$O$179</formula>
    </cfRule>
    <cfRule type="cellIs" dxfId="654" priority="655" operator="equal">
      <formula>$O$179</formula>
    </cfRule>
    <cfRule type="cellIs" dxfId="653" priority="656" operator="lessThan">
      <formula>$O$179</formula>
    </cfRule>
  </conditionalFormatting>
  <conditionalFormatting sqref="BE179">
    <cfRule type="containsText" dxfId="652" priority="649" operator="containsText" text="Score">
      <formula>NOT(ISERROR(SEARCH("Score",BE179)))</formula>
    </cfRule>
    <cfRule type="cellIs" dxfId="651" priority="650" operator="greaterThan">
      <formula>$O$179</formula>
    </cfRule>
    <cfRule type="cellIs" dxfId="650" priority="651" operator="equal">
      <formula>$O$179</formula>
    </cfRule>
    <cfRule type="cellIs" dxfId="649" priority="652" operator="lessThan">
      <formula>$O$179</formula>
    </cfRule>
  </conditionalFormatting>
  <conditionalFormatting sqref="BF179">
    <cfRule type="containsText" dxfId="648" priority="645" operator="containsText" text="Score">
      <formula>NOT(ISERROR(SEARCH("Score",BF179)))</formula>
    </cfRule>
    <cfRule type="cellIs" dxfId="647" priority="646" operator="greaterThan">
      <formula>$O$179</formula>
    </cfRule>
    <cfRule type="cellIs" dxfId="646" priority="647" operator="equal">
      <formula>$O$179</formula>
    </cfRule>
    <cfRule type="cellIs" dxfId="645" priority="648" operator="lessThan">
      <formula>$O$179</formula>
    </cfRule>
  </conditionalFormatting>
  <conditionalFormatting sqref="BG179">
    <cfRule type="containsText" dxfId="644" priority="641" operator="containsText" text="Score">
      <formula>NOT(ISERROR(SEARCH("Score",BG179)))</formula>
    </cfRule>
    <cfRule type="cellIs" dxfId="643" priority="642" operator="greaterThan">
      <formula>$O$179</formula>
    </cfRule>
    <cfRule type="cellIs" dxfId="642" priority="643" operator="equal">
      <formula>$O$179</formula>
    </cfRule>
    <cfRule type="cellIs" dxfId="641" priority="644" operator="lessThan">
      <formula>$O$179</formula>
    </cfRule>
  </conditionalFormatting>
  <conditionalFormatting sqref="BH179">
    <cfRule type="containsText" dxfId="640" priority="637" operator="containsText" text="Score">
      <formula>NOT(ISERROR(SEARCH("Score",BH179)))</formula>
    </cfRule>
    <cfRule type="cellIs" dxfId="639" priority="638" operator="greaterThan">
      <formula>$O$179</formula>
    </cfRule>
    <cfRule type="cellIs" dxfId="638" priority="639" operator="equal">
      <formula>$O$179</formula>
    </cfRule>
    <cfRule type="cellIs" dxfId="637" priority="640" operator="lessThan">
      <formula>$O$179</formula>
    </cfRule>
  </conditionalFormatting>
  <conditionalFormatting sqref="BI179">
    <cfRule type="containsText" dxfId="636" priority="633" operator="containsText" text="Score">
      <formula>NOT(ISERROR(SEARCH("Score",BI179)))</formula>
    </cfRule>
    <cfRule type="cellIs" dxfId="635" priority="634" operator="greaterThan">
      <formula>$O$179</formula>
    </cfRule>
    <cfRule type="cellIs" dxfId="634" priority="635" operator="equal">
      <formula>$O$179</formula>
    </cfRule>
    <cfRule type="cellIs" dxfId="633" priority="636" operator="lessThan">
      <formula>$O$179</formula>
    </cfRule>
  </conditionalFormatting>
  <conditionalFormatting sqref="BJ179">
    <cfRule type="containsText" dxfId="632" priority="629" operator="containsText" text="Score">
      <formula>NOT(ISERROR(SEARCH("Score",BJ179)))</formula>
    </cfRule>
    <cfRule type="cellIs" dxfId="631" priority="630" operator="greaterThan">
      <formula>$O$179</formula>
    </cfRule>
    <cfRule type="cellIs" dxfId="630" priority="631" operator="equal">
      <formula>$O$179</formula>
    </cfRule>
    <cfRule type="cellIs" dxfId="629" priority="632" operator="lessThan">
      <formula>$O$179</formula>
    </cfRule>
  </conditionalFormatting>
  <conditionalFormatting sqref="BK179">
    <cfRule type="containsText" dxfId="628" priority="625" operator="containsText" text="Score">
      <formula>NOT(ISERROR(SEARCH("Score",BK179)))</formula>
    </cfRule>
    <cfRule type="cellIs" dxfId="627" priority="626" operator="greaterThan">
      <formula>$O$179</formula>
    </cfRule>
    <cfRule type="cellIs" dxfId="626" priority="627" operator="equal">
      <formula>$O$179</formula>
    </cfRule>
    <cfRule type="cellIs" dxfId="625" priority="628" operator="lessThan">
      <formula>$O$179</formula>
    </cfRule>
  </conditionalFormatting>
  <conditionalFormatting sqref="BL179">
    <cfRule type="containsText" dxfId="624" priority="621" operator="containsText" text="Score">
      <formula>NOT(ISERROR(SEARCH("Score",BL179)))</formula>
    </cfRule>
    <cfRule type="cellIs" dxfId="623" priority="622" operator="greaterThan">
      <formula>$O$179</formula>
    </cfRule>
    <cfRule type="cellIs" dxfId="622" priority="623" operator="equal">
      <formula>$O$179</formula>
    </cfRule>
    <cfRule type="cellIs" dxfId="621" priority="624" operator="lessThan">
      <formula>$O$179</formula>
    </cfRule>
  </conditionalFormatting>
  <conditionalFormatting sqref="BM179">
    <cfRule type="containsText" dxfId="620" priority="617" operator="containsText" text="Score">
      <formula>NOT(ISERROR(SEARCH("Score",BM179)))</formula>
    </cfRule>
    <cfRule type="cellIs" dxfId="619" priority="618" operator="greaterThan">
      <formula>$O$179</formula>
    </cfRule>
    <cfRule type="cellIs" dxfId="618" priority="619" operator="equal">
      <formula>$O$179</formula>
    </cfRule>
    <cfRule type="cellIs" dxfId="617" priority="620" operator="lessThan">
      <formula>$O$179</formula>
    </cfRule>
  </conditionalFormatting>
  <conditionalFormatting sqref="BN179">
    <cfRule type="containsText" dxfId="616" priority="613" operator="containsText" text="Score">
      <formula>NOT(ISERROR(SEARCH("Score",BN179)))</formula>
    </cfRule>
    <cfRule type="cellIs" dxfId="615" priority="614" operator="greaterThan">
      <formula>$O$179</formula>
    </cfRule>
    <cfRule type="cellIs" dxfId="614" priority="615" operator="equal">
      <formula>$O$179</formula>
    </cfRule>
    <cfRule type="cellIs" dxfId="613" priority="616" operator="lessThan">
      <formula>$O$179</formula>
    </cfRule>
  </conditionalFormatting>
  <conditionalFormatting sqref="BO179">
    <cfRule type="containsText" dxfId="612" priority="609" operator="containsText" text="Score">
      <formula>NOT(ISERROR(SEARCH("Score",BO179)))</formula>
    </cfRule>
    <cfRule type="cellIs" dxfId="611" priority="610" operator="greaterThan">
      <formula>$O$179</formula>
    </cfRule>
    <cfRule type="cellIs" dxfId="610" priority="611" operator="equal">
      <formula>$O$179</formula>
    </cfRule>
    <cfRule type="cellIs" dxfId="609" priority="612" operator="lessThan">
      <formula>$O$179</formula>
    </cfRule>
  </conditionalFormatting>
  <conditionalFormatting sqref="BP179">
    <cfRule type="containsText" dxfId="608" priority="605" operator="containsText" text="Score">
      <formula>NOT(ISERROR(SEARCH("Score",BP179)))</formula>
    </cfRule>
    <cfRule type="cellIs" dxfId="607" priority="606" operator="greaterThan">
      <formula>$O$179</formula>
    </cfRule>
    <cfRule type="cellIs" dxfId="606" priority="607" operator="equal">
      <formula>$O$179</formula>
    </cfRule>
    <cfRule type="cellIs" dxfId="605" priority="608" operator="lessThan">
      <formula>$O$179</formula>
    </cfRule>
  </conditionalFormatting>
  <conditionalFormatting sqref="BQ179">
    <cfRule type="containsText" dxfId="604" priority="601" operator="containsText" text="Score">
      <formula>NOT(ISERROR(SEARCH("Score",BQ179)))</formula>
    </cfRule>
    <cfRule type="cellIs" dxfId="603" priority="602" operator="greaterThan">
      <formula>$O$179</formula>
    </cfRule>
    <cfRule type="cellIs" dxfId="602" priority="603" operator="equal">
      <formula>$O$179</formula>
    </cfRule>
    <cfRule type="cellIs" dxfId="601" priority="604" operator="lessThan">
      <formula>$O$179</formula>
    </cfRule>
  </conditionalFormatting>
  <conditionalFormatting sqref="AN183">
    <cfRule type="containsText" dxfId="600" priority="597" operator="containsText" text="Score">
      <formula>NOT(ISERROR(SEARCH("Score",AN183)))</formula>
    </cfRule>
    <cfRule type="cellIs" dxfId="599" priority="598" operator="greaterThan">
      <formula>$O$183</formula>
    </cfRule>
    <cfRule type="cellIs" dxfId="598" priority="599" operator="equal">
      <formula>$O$183</formula>
    </cfRule>
    <cfRule type="cellIs" dxfId="597" priority="600" operator="lessThan">
      <formula>$O$183</formula>
    </cfRule>
  </conditionalFormatting>
  <conditionalFormatting sqref="AO183">
    <cfRule type="containsText" dxfId="596" priority="593" operator="containsText" text="Score">
      <formula>NOT(ISERROR(SEARCH("Score",AO183)))</formula>
    </cfRule>
    <cfRule type="cellIs" dxfId="595" priority="594" operator="greaterThan">
      <formula>$O$183</formula>
    </cfRule>
    <cfRule type="cellIs" dxfId="594" priority="595" operator="equal">
      <formula>$O$183</formula>
    </cfRule>
    <cfRule type="cellIs" dxfId="593" priority="596" operator="lessThan">
      <formula>$O$183</formula>
    </cfRule>
  </conditionalFormatting>
  <conditionalFormatting sqref="AP183">
    <cfRule type="containsText" dxfId="592" priority="589" operator="containsText" text="Score">
      <formula>NOT(ISERROR(SEARCH("Score",AP183)))</formula>
    </cfRule>
    <cfRule type="cellIs" dxfId="591" priority="590" operator="greaterThan">
      <formula>$O$183</formula>
    </cfRule>
    <cfRule type="cellIs" dxfId="590" priority="591" operator="equal">
      <formula>$O$183</formula>
    </cfRule>
    <cfRule type="cellIs" dxfId="589" priority="592" operator="lessThan">
      <formula>$O$183</formula>
    </cfRule>
  </conditionalFormatting>
  <conditionalFormatting sqref="AQ183">
    <cfRule type="containsText" dxfId="588" priority="585" operator="containsText" text="Score">
      <formula>NOT(ISERROR(SEARCH("Score",AQ183)))</formula>
    </cfRule>
    <cfRule type="cellIs" dxfId="587" priority="586" operator="greaterThan">
      <formula>$O$183</formula>
    </cfRule>
    <cfRule type="cellIs" dxfId="586" priority="587" operator="equal">
      <formula>$O$183</formula>
    </cfRule>
    <cfRule type="cellIs" dxfId="585" priority="588" operator="lessThan">
      <formula>$O$183</formula>
    </cfRule>
  </conditionalFormatting>
  <conditionalFormatting sqref="AR183">
    <cfRule type="containsText" dxfId="584" priority="581" operator="containsText" text="Score">
      <formula>NOT(ISERROR(SEARCH("Score",AR183)))</formula>
    </cfRule>
    <cfRule type="cellIs" dxfId="583" priority="582" operator="greaterThan">
      <formula>$O$183</formula>
    </cfRule>
    <cfRule type="cellIs" dxfId="582" priority="583" operator="equal">
      <formula>$O$183</formula>
    </cfRule>
    <cfRule type="cellIs" dxfId="581" priority="584" operator="lessThan">
      <formula>$O$183</formula>
    </cfRule>
  </conditionalFormatting>
  <conditionalFormatting sqref="AS183">
    <cfRule type="containsText" dxfId="580" priority="577" operator="containsText" text="Score">
      <formula>NOT(ISERROR(SEARCH("Score",AS183)))</formula>
    </cfRule>
    <cfRule type="cellIs" dxfId="579" priority="578" operator="greaterThan">
      <formula>$O$183</formula>
    </cfRule>
    <cfRule type="cellIs" dxfId="578" priority="579" operator="equal">
      <formula>$O$183</formula>
    </cfRule>
    <cfRule type="cellIs" dxfId="577" priority="580" operator="lessThan">
      <formula>$O$183</formula>
    </cfRule>
  </conditionalFormatting>
  <conditionalFormatting sqref="AT183">
    <cfRule type="containsText" dxfId="576" priority="573" operator="containsText" text="Score">
      <formula>NOT(ISERROR(SEARCH("Score",AT183)))</formula>
    </cfRule>
    <cfRule type="cellIs" dxfId="575" priority="574" operator="greaterThan">
      <formula>$O$183</formula>
    </cfRule>
    <cfRule type="cellIs" dxfId="574" priority="575" operator="equal">
      <formula>$O$183</formula>
    </cfRule>
    <cfRule type="cellIs" dxfId="573" priority="576" operator="lessThan">
      <formula>$O$183</formula>
    </cfRule>
  </conditionalFormatting>
  <conditionalFormatting sqref="AU183">
    <cfRule type="containsText" dxfId="572" priority="569" operator="containsText" text="Score">
      <formula>NOT(ISERROR(SEARCH("Score",AU183)))</formula>
    </cfRule>
    <cfRule type="cellIs" dxfId="571" priority="570" operator="greaterThan">
      <formula>$O$183</formula>
    </cfRule>
    <cfRule type="cellIs" dxfId="570" priority="571" operator="equal">
      <formula>$O$183</formula>
    </cfRule>
    <cfRule type="cellIs" dxfId="569" priority="572" operator="lessThan">
      <formula>$O$183</formula>
    </cfRule>
  </conditionalFormatting>
  <conditionalFormatting sqref="AV183">
    <cfRule type="containsText" dxfId="568" priority="565" operator="containsText" text="Score">
      <formula>NOT(ISERROR(SEARCH("Score",AV183)))</formula>
    </cfRule>
    <cfRule type="cellIs" dxfId="567" priority="566" operator="greaterThan">
      <formula>$O$183</formula>
    </cfRule>
    <cfRule type="cellIs" dxfId="566" priority="567" operator="equal">
      <formula>$O$183</formula>
    </cfRule>
    <cfRule type="cellIs" dxfId="565" priority="568" operator="lessThan">
      <formula>$O$183</formula>
    </cfRule>
  </conditionalFormatting>
  <conditionalFormatting sqref="AW183">
    <cfRule type="containsText" dxfId="564" priority="561" operator="containsText" text="Score">
      <formula>NOT(ISERROR(SEARCH("Score",AW183)))</formula>
    </cfRule>
    <cfRule type="cellIs" dxfId="563" priority="562" operator="greaterThan">
      <formula>$O$183</formula>
    </cfRule>
    <cfRule type="cellIs" dxfId="562" priority="563" operator="equal">
      <formula>$O$183</formula>
    </cfRule>
    <cfRule type="cellIs" dxfId="561" priority="564" operator="lessThan">
      <formula>$O$183</formula>
    </cfRule>
  </conditionalFormatting>
  <conditionalFormatting sqref="AX183">
    <cfRule type="containsText" dxfId="560" priority="557" operator="containsText" text="Score">
      <formula>NOT(ISERROR(SEARCH("Score",AX183)))</formula>
    </cfRule>
    <cfRule type="cellIs" dxfId="559" priority="558" operator="greaterThan">
      <formula>$O$183</formula>
    </cfRule>
    <cfRule type="cellIs" dxfId="558" priority="559" operator="equal">
      <formula>$O$183</formula>
    </cfRule>
    <cfRule type="cellIs" dxfId="557" priority="560" operator="lessThan">
      <formula>$O$183</formula>
    </cfRule>
  </conditionalFormatting>
  <conditionalFormatting sqref="AY183">
    <cfRule type="containsText" dxfId="556" priority="553" operator="containsText" text="Score">
      <formula>NOT(ISERROR(SEARCH("Score",AY183)))</formula>
    </cfRule>
    <cfRule type="cellIs" dxfId="555" priority="554" operator="greaterThan">
      <formula>$O$183</formula>
    </cfRule>
    <cfRule type="cellIs" dxfId="554" priority="555" operator="equal">
      <formula>$O$183</formula>
    </cfRule>
    <cfRule type="cellIs" dxfId="553" priority="556" operator="lessThan">
      <formula>$O$183</formula>
    </cfRule>
  </conditionalFormatting>
  <conditionalFormatting sqref="AZ183">
    <cfRule type="containsText" dxfId="552" priority="549" operator="containsText" text="Score">
      <formula>NOT(ISERROR(SEARCH("Score",AZ183)))</formula>
    </cfRule>
    <cfRule type="cellIs" dxfId="551" priority="550" operator="greaterThan">
      <formula>$O$183</formula>
    </cfRule>
    <cfRule type="cellIs" dxfId="550" priority="551" operator="equal">
      <formula>$O$183</formula>
    </cfRule>
    <cfRule type="cellIs" dxfId="549" priority="552" operator="lessThan">
      <formula>$O$183</formula>
    </cfRule>
  </conditionalFormatting>
  <conditionalFormatting sqref="BA183">
    <cfRule type="containsText" dxfId="548" priority="545" operator="containsText" text="Score">
      <formula>NOT(ISERROR(SEARCH("Score",BA183)))</formula>
    </cfRule>
    <cfRule type="cellIs" dxfId="547" priority="546" operator="greaterThan">
      <formula>$O$183</formula>
    </cfRule>
    <cfRule type="cellIs" dxfId="546" priority="547" operator="equal">
      <formula>$O$183</formula>
    </cfRule>
    <cfRule type="cellIs" dxfId="545" priority="548" operator="lessThan">
      <formula>$O$183</formula>
    </cfRule>
  </conditionalFormatting>
  <conditionalFormatting sqref="BB183">
    <cfRule type="containsText" dxfId="544" priority="541" operator="containsText" text="Score">
      <formula>NOT(ISERROR(SEARCH("Score",BB183)))</formula>
    </cfRule>
    <cfRule type="cellIs" dxfId="543" priority="542" operator="greaterThan">
      <formula>$O$183</formula>
    </cfRule>
    <cfRule type="cellIs" dxfId="542" priority="543" operator="equal">
      <formula>$O$183</formula>
    </cfRule>
    <cfRule type="cellIs" dxfId="541" priority="544" operator="lessThan">
      <formula>$O$183</formula>
    </cfRule>
  </conditionalFormatting>
  <conditionalFormatting sqref="BC183">
    <cfRule type="containsText" dxfId="540" priority="537" operator="containsText" text="Score">
      <formula>NOT(ISERROR(SEARCH("Score",BC183)))</formula>
    </cfRule>
    <cfRule type="cellIs" dxfId="539" priority="538" operator="greaterThan">
      <formula>$O$183</formula>
    </cfRule>
    <cfRule type="cellIs" dxfId="538" priority="539" operator="equal">
      <formula>$O$183</formula>
    </cfRule>
    <cfRule type="cellIs" dxfId="537" priority="540" operator="lessThan">
      <formula>$O$183</formula>
    </cfRule>
  </conditionalFormatting>
  <conditionalFormatting sqref="BD183">
    <cfRule type="containsText" dxfId="536" priority="533" operator="containsText" text="Score">
      <formula>NOT(ISERROR(SEARCH("Score",BD183)))</formula>
    </cfRule>
    <cfRule type="cellIs" dxfId="535" priority="534" operator="greaterThan">
      <formula>$O$183</formula>
    </cfRule>
    <cfRule type="cellIs" dxfId="534" priority="535" operator="equal">
      <formula>$O$183</formula>
    </cfRule>
    <cfRule type="cellIs" dxfId="533" priority="536" operator="lessThan">
      <formula>$O$183</formula>
    </cfRule>
  </conditionalFormatting>
  <conditionalFormatting sqref="BE183">
    <cfRule type="containsText" dxfId="532" priority="529" operator="containsText" text="Score">
      <formula>NOT(ISERROR(SEARCH("Score",BE183)))</formula>
    </cfRule>
    <cfRule type="cellIs" dxfId="531" priority="530" operator="greaterThan">
      <formula>$O$183</formula>
    </cfRule>
    <cfRule type="cellIs" dxfId="530" priority="531" operator="equal">
      <formula>$O$183</formula>
    </cfRule>
    <cfRule type="cellIs" dxfId="529" priority="532" operator="lessThan">
      <formula>$O$183</formula>
    </cfRule>
  </conditionalFormatting>
  <conditionalFormatting sqref="BF183">
    <cfRule type="containsText" dxfId="528" priority="525" operator="containsText" text="Score">
      <formula>NOT(ISERROR(SEARCH("Score",BF183)))</formula>
    </cfRule>
    <cfRule type="cellIs" dxfId="527" priority="526" operator="greaterThan">
      <formula>$O$183</formula>
    </cfRule>
    <cfRule type="cellIs" dxfId="526" priority="527" operator="equal">
      <formula>$O$183</formula>
    </cfRule>
    <cfRule type="cellIs" dxfId="525" priority="528" operator="lessThan">
      <formula>$O$183</formula>
    </cfRule>
  </conditionalFormatting>
  <conditionalFormatting sqref="BG183">
    <cfRule type="containsText" dxfId="524" priority="521" operator="containsText" text="Score">
      <formula>NOT(ISERROR(SEARCH("Score",BG183)))</formula>
    </cfRule>
    <cfRule type="cellIs" dxfId="523" priority="522" operator="greaterThan">
      <formula>$O$183</formula>
    </cfRule>
    <cfRule type="cellIs" dxfId="522" priority="523" operator="equal">
      <formula>$O$183</formula>
    </cfRule>
    <cfRule type="cellIs" dxfId="521" priority="524" operator="lessThan">
      <formula>$O$183</formula>
    </cfRule>
  </conditionalFormatting>
  <conditionalFormatting sqref="BH183">
    <cfRule type="containsText" dxfId="520" priority="517" operator="containsText" text="Score">
      <formula>NOT(ISERROR(SEARCH("Score",BH183)))</formula>
    </cfRule>
    <cfRule type="cellIs" dxfId="519" priority="518" operator="greaterThan">
      <formula>$O$183</formula>
    </cfRule>
    <cfRule type="cellIs" dxfId="518" priority="519" operator="equal">
      <formula>$O$183</formula>
    </cfRule>
    <cfRule type="cellIs" dxfId="517" priority="520" operator="lessThan">
      <formula>$O$183</formula>
    </cfRule>
  </conditionalFormatting>
  <conditionalFormatting sqref="BI183">
    <cfRule type="containsText" dxfId="516" priority="513" operator="containsText" text="Score">
      <formula>NOT(ISERROR(SEARCH("Score",BI183)))</formula>
    </cfRule>
    <cfRule type="cellIs" dxfId="515" priority="514" operator="greaterThan">
      <formula>$O$183</formula>
    </cfRule>
    <cfRule type="cellIs" dxfId="514" priority="515" operator="equal">
      <formula>$O$183</formula>
    </cfRule>
    <cfRule type="cellIs" dxfId="513" priority="516" operator="lessThan">
      <formula>$O$183</formula>
    </cfRule>
  </conditionalFormatting>
  <conditionalFormatting sqref="BJ183">
    <cfRule type="containsText" dxfId="512" priority="509" operator="containsText" text="Score">
      <formula>NOT(ISERROR(SEARCH("Score",BJ183)))</formula>
    </cfRule>
    <cfRule type="cellIs" dxfId="511" priority="510" operator="greaterThan">
      <formula>$O$183</formula>
    </cfRule>
    <cfRule type="cellIs" dxfId="510" priority="511" operator="equal">
      <formula>$O$183</formula>
    </cfRule>
    <cfRule type="cellIs" dxfId="509" priority="512" operator="lessThan">
      <formula>$O$183</formula>
    </cfRule>
  </conditionalFormatting>
  <conditionalFormatting sqref="BK183">
    <cfRule type="containsText" dxfId="508" priority="505" operator="containsText" text="Score">
      <formula>NOT(ISERROR(SEARCH("Score",BK183)))</formula>
    </cfRule>
    <cfRule type="cellIs" dxfId="507" priority="506" operator="greaterThan">
      <formula>$O$183</formula>
    </cfRule>
    <cfRule type="cellIs" dxfId="506" priority="507" operator="equal">
      <formula>$O$183</formula>
    </cfRule>
    <cfRule type="cellIs" dxfId="505" priority="508" operator="lessThan">
      <formula>$O$183</formula>
    </cfRule>
  </conditionalFormatting>
  <conditionalFormatting sqref="BL183">
    <cfRule type="containsText" dxfId="504" priority="501" operator="containsText" text="Score">
      <formula>NOT(ISERROR(SEARCH("Score",BL183)))</formula>
    </cfRule>
    <cfRule type="cellIs" dxfId="503" priority="502" operator="greaterThan">
      <formula>$O$183</formula>
    </cfRule>
    <cfRule type="cellIs" dxfId="502" priority="503" operator="equal">
      <formula>$O$183</formula>
    </cfRule>
    <cfRule type="cellIs" dxfId="501" priority="504" operator="lessThan">
      <formula>$O$183</formula>
    </cfRule>
  </conditionalFormatting>
  <conditionalFormatting sqref="BM183">
    <cfRule type="containsText" dxfId="500" priority="497" operator="containsText" text="Score">
      <formula>NOT(ISERROR(SEARCH("Score",BM183)))</formula>
    </cfRule>
    <cfRule type="cellIs" dxfId="499" priority="498" operator="greaterThan">
      <formula>$O$183</formula>
    </cfRule>
    <cfRule type="cellIs" dxfId="498" priority="499" operator="equal">
      <formula>$O$183</formula>
    </cfRule>
    <cfRule type="cellIs" dxfId="497" priority="500" operator="lessThan">
      <formula>$O$183</formula>
    </cfRule>
  </conditionalFormatting>
  <conditionalFormatting sqref="BN183">
    <cfRule type="containsText" dxfId="496" priority="493" operator="containsText" text="Score">
      <formula>NOT(ISERROR(SEARCH("Score",BN183)))</formula>
    </cfRule>
    <cfRule type="cellIs" dxfId="495" priority="494" operator="greaterThan">
      <formula>$O$183</formula>
    </cfRule>
    <cfRule type="cellIs" dxfId="494" priority="495" operator="equal">
      <formula>$O$183</formula>
    </cfRule>
    <cfRule type="cellIs" dxfId="493" priority="496" operator="lessThan">
      <formula>$O$183</formula>
    </cfRule>
  </conditionalFormatting>
  <conditionalFormatting sqref="BO183">
    <cfRule type="containsText" dxfId="492" priority="489" operator="containsText" text="Score">
      <formula>NOT(ISERROR(SEARCH("Score",BO183)))</formula>
    </cfRule>
    <cfRule type="cellIs" dxfId="491" priority="490" operator="greaterThan">
      <formula>$O$183</formula>
    </cfRule>
    <cfRule type="cellIs" dxfId="490" priority="491" operator="equal">
      <formula>$O$183</formula>
    </cfRule>
    <cfRule type="cellIs" dxfId="489" priority="492" operator="lessThan">
      <formula>$O$183</formula>
    </cfRule>
  </conditionalFormatting>
  <conditionalFormatting sqref="BP183">
    <cfRule type="containsText" dxfId="488" priority="485" operator="containsText" text="Score">
      <formula>NOT(ISERROR(SEARCH("Score",BP183)))</formula>
    </cfRule>
    <cfRule type="cellIs" dxfId="487" priority="486" operator="greaterThan">
      <formula>$O$183</formula>
    </cfRule>
    <cfRule type="cellIs" dxfId="486" priority="487" operator="equal">
      <formula>$O$183</formula>
    </cfRule>
    <cfRule type="cellIs" dxfId="485" priority="488" operator="lessThan">
      <formula>$O$183</formula>
    </cfRule>
  </conditionalFormatting>
  <conditionalFormatting sqref="BQ183">
    <cfRule type="containsText" dxfId="484" priority="481" operator="containsText" text="Score">
      <formula>NOT(ISERROR(SEARCH("Score",BQ183)))</formula>
    </cfRule>
    <cfRule type="cellIs" dxfId="483" priority="482" operator="greaterThan">
      <formula>$O$183</formula>
    </cfRule>
    <cfRule type="cellIs" dxfId="482" priority="483" operator="equal">
      <formula>$O$183</formula>
    </cfRule>
    <cfRule type="cellIs" dxfId="481" priority="484" operator="lessThan">
      <formula>$O$183</formula>
    </cfRule>
  </conditionalFormatting>
  <conditionalFormatting sqref="AN187">
    <cfRule type="containsText" dxfId="480" priority="477" operator="containsText" text="Score">
      <formula>NOT(ISERROR(SEARCH("Score",AN187)))</formula>
    </cfRule>
    <cfRule type="cellIs" dxfId="479" priority="478" operator="greaterThan">
      <formula>$O$187</formula>
    </cfRule>
    <cfRule type="cellIs" dxfId="478" priority="479" operator="equal">
      <formula>$O$187</formula>
    </cfRule>
    <cfRule type="cellIs" dxfId="477" priority="480" operator="lessThan">
      <formula>$O$187</formula>
    </cfRule>
  </conditionalFormatting>
  <conditionalFormatting sqref="AO187">
    <cfRule type="containsText" dxfId="476" priority="473" operator="containsText" text="Score">
      <formula>NOT(ISERROR(SEARCH("Score",AO187)))</formula>
    </cfRule>
    <cfRule type="cellIs" dxfId="475" priority="474" operator="greaterThan">
      <formula>$O$187</formula>
    </cfRule>
    <cfRule type="cellIs" dxfId="474" priority="475" operator="equal">
      <formula>$O$187</formula>
    </cfRule>
    <cfRule type="cellIs" dxfId="473" priority="476" operator="lessThan">
      <formula>$O$187</formula>
    </cfRule>
  </conditionalFormatting>
  <conditionalFormatting sqref="AP187">
    <cfRule type="containsText" dxfId="472" priority="469" operator="containsText" text="Score">
      <formula>NOT(ISERROR(SEARCH("Score",AP187)))</formula>
    </cfRule>
    <cfRule type="cellIs" dxfId="471" priority="470" operator="greaterThan">
      <formula>$O$187</formula>
    </cfRule>
    <cfRule type="cellIs" dxfId="470" priority="471" operator="equal">
      <formula>$O$187</formula>
    </cfRule>
    <cfRule type="cellIs" dxfId="469" priority="472" operator="lessThan">
      <formula>$O$187</formula>
    </cfRule>
  </conditionalFormatting>
  <conditionalFormatting sqref="AQ187">
    <cfRule type="containsText" dxfId="468" priority="465" operator="containsText" text="Score">
      <formula>NOT(ISERROR(SEARCH("Score",AQ187)))</formula>
    </cfRule>
    <cfRule type="cellIs" dxfId="467" priority="466" operator="greaterThan">
      <formula>$O$187</formula>
    </cfRule>
    <cfRule type="cellIs" dxfId="466" priority="467" operator="equal">
      <formula>$O$187</formula>
    </cfRule>
    <cfRule type="cellIs" dxfId="465" priority="468" operator="lessThan">
      <formula>$O$187</formula>
    </cfRule>
  </conditionalFormatting>
  <conditionalFormatting sqref="AR187">
    <cfRule type="containsText" dxfId="464" priority="461" operator="containsText" text="Score">
      <formula>NOT(ISERROR(SEARCH("Score",AR187)))</formula>
    </cfRule>
    <cfRule type="cellIs" dxfId="463" priority="462" operator="greaterThan">
      <formula>$O$187</formula>
    </cfRule>
    <cfRule type="cellIs" dxfId="462" priority="463" operator="equal">
      <formula>$O$187</formula>
    </cfRule>
    <cfRule type="cellIs" dxfId="461" priority="464" operator="lessThan">
      <formula>$O$187</formula>
    </cfRule>
  </conditionalFormatting>
  <conditionalFormatting sqref="AS187">
    <cfRule type="containsText" dxfId="460" priority="457" operator="containsText" text="Score">
      <formula>NOT(ISERROR(SEARCH("Score",AS187)))</formula>
    </cfRule>
    <cfRule type="cellIs" dxfId="459" priority="458" operator="greaterThan">
      <formula>$O$187</formula>
    </cfRule>
    <cfRule type="cellIs" dxfId="458" priority="459" operator="equal">
      <formula>$O$187</formula>
    </cfRule>
    <cfRule type="cellIs" dxfId="457" priority="460" operator="lessThan">
      <formula>$O$187</formula>
    </cfRule>
  </conditionalFormatting>
  <conditionalFormatting sqref="AT187">
    <cfRule type="containsText" dxfId="456" priority="453" operator="containsText" text="Score">
      <formula>NOT(ISERROR(SEARCH("Score",AT187)))</formula>
    </cfRule>
    <cfRule type="cellIs" dxfId="455" priority="454" operator="greaterThan">
      <formula>$O$187</formula>
    </cfRule>
    <cfRule type="cellIs" dxfId="454" priority="455" operator="equal">
      <formula>$O$187</formula>
    </cfRule>
    <cfRule type="cellIs" dxfId="453" priority="456" operator="lessThan">
      <formula>$O$187</formula>
    </cfRule>
  </conditionalFormatting>
  <conditionalFormatting sqref="AU187">
    <cfRule type="containsText" dxfId="452" priority="449" operator="containsText" text="Score">
      <formula>NOT(ISERROR(SEARCH("Score",AU187)))</formula>
    </cfRule>
    <cfRule type="cellIs" dxfId="451" priority="450" operator="greaterThan">
      <formula>$O$187</formula>
    </cfRule>
    <cfRule type="cellIs" dxfId="450" priority="451" operator="equal">
      <formula>$O$187</formula>
    </cfRule>
    <cfRule type="cellIs" dxfId="449" priority="452" operator="lessThan">
      <formula>$O$187</formula>
    </cfRule>
  </conditionalFormatting>
  <conditionalFormatting sqref="AV187">
    <cfRule type="containsText" dxfId="448" priority="445" operator="containsText" text="Score">
      <formula>NOT(ISERROR(SEARCH("Score",AV187)))</formula>
    </cfRule>
    <cfRule type="cellIs" dxfId="447" priority="446" operator="greaterThan">
      <formula>$O$187</formula>
    </cfRule>
    <cfRule type="cellIs" dxfId="446" priority="447" operator="equal">
      <formula>$O$187</formula>
    </cfRule>
    <cfRule type="cellIs" dxfId="445" priority="448" operator="lessThan">
      <formula>$O$187</formula>
    </cfRule>
  </conditionalFormatting>
  <conditionalFormatting sqref="AW187">
    <cfRule type="containsText" dxfId="444" priority="441" operator="containsText" text="Score">
      <formula>NOT(ISERROR(SEARCH("Score",AW187)))</formula>
    </cfRule>
    <cfRule type="cellIs" dxfId="443" priority="442" operator="greaterThan">
      <formula>$O$187</formula>
    </cfRule>
    <cfRule type="cellIs" dxfId="442" priority="443" operator="equal">
      <formula>$O$187</formula>
    </cfRule>
    <cfRule type="cellIs" dxfId="441" priority="444" operator="lessThan">
      <formula>$O$187</formula>
    </cfRule>
  </conditionalFormatting>
  <conditionalFormatting sqref="AX187">
    <cfRule type="containsText" dxfId="440" priority="437" operator="containsText" text="Score">
      <formula>NOT(ISERROR(SEARCH("Score",AX187)))</formula>
    </cfRule>
    <cfRule type="cellIs" dxfId="439" priority="438" operator="greaterThan">
      <formula>$O$187</formula>
    </cfRule>
    <cfRule type="cellIs" dxfId="438" priority="439" operator="equal">
      <formula>$O$187</formula>
    </cfRule>
    <cfRule type="cellIs" dxfId="437" priority="440" operator="lessThan">
      <formula>$O$187</formula>
    </cfRule>
  </conditionalFormatting>
  <conditionalFormatting sqref="AY187">
    <cfRule type="containsText" dxfId="436" priority="433" operator="containsText" text="Score">
      <formula>NOT(ISERROR(SEARCH("Score",AY187)))</formula>
    </cfRule>
    <cfRule type="cellIs" dxfId="435" priority="434" operator="greaterThan">
      <formula>$O$187</formula>
    </cfRule>
    <cfRule type="cellIs" dxfId="434" priority="435" operator="equal">
      <formula>$O$187</formula>
    </cfRule>
    <cfRule type="cellIs" dxfId="433" priority="436" operator="lessThan">
      <formula>$O$187</formula>
    </cfRule>
  </conditionalFormatting>
  <conditionalFormatting sqref="AZ187">
    <cfRule type="containsText" dxfId="432" priority="429" operator="containsText" text="Score">
      <formula>NOT(ISERROR(SEARCH("Score",AZ187)))</formula>
    </cfRule>
    <cfRule type="cellIs" dxfId="431" priority="430" operator="greaterThan">
      <formula>$O$187</formula>
    </cfRule>
    <cfRule type="cellIs" dxfId="430" priority="431" operator="equal">
      <formula>$O$187</formula>
    </cfRule>
    <cfRule type="cellIs" dxfId="429" priority="432" operator="lessThan">
      <formula>$O$187</formula>
    </cfRule>
  </conditionalFormatting>
  <conditionalFormatting sqref="BA187">
    <cfRule type="containsText" dxfId="428" priority="425" operator="containsText" text="Score">
      <formula>NOT(ISERROR(SEARCH("Score",BA187)))</formula>
    </cfRule>
    <cfRule type="cellIs" dxfId="427" priority="426" operator="greaterThan">
      <formula>$O$187</formula>
    </cfRule>
    <cfRule type="cellIs" dxfId="426" priority="427" operator="equal">
      <formula>$O$187</formula>
    </cfRule>
    <cfRule type="cellIs" dxfId="425" priority="428" operator="lessThan">
      <formula>$O$187</formula>
    </cfRule>
  </conditionalFormatting>
  <conditionalFormatting sqref="BB187">
    <cfRule type="containsText" dxfId="424" priority="421" operator="containsText" text="Score">
      <formula>NOT(ISERROR(SEARCH("Score",BB187)))</formula>
    </cfRule>
    <cfRule type="cellIs" dxfId="423" priority="422" operator="greaterThan">
      <formula>$O$187</formula>
    </cfRule>
    <cfRule type="cellIs" dxfId="422" priority="423" operator="equal">
      <formula>$O$187</formula>
    </cfRule>
    <cfRule type="cellIs" dxfId="421" priority="424" operator="lessThan">
      <formula>$O$187</formula>
    </cfRule>
  </conditionalFormatting>
  <conditionalFormatting sqref="BC187">
    <cfRule type="containsText" dxfId="420" priority="417" operator="containsText" text="Score">
      <formula>NOT(ISERROR(SEARCH("Score",BC187)))</formula>
    </cfRule>
    <cfRule type="cellIs" dxfId="419" priority="418" operator="greaterThan">
      <formula>$O$187</formula>
    </cfRule>
    <cfRule type="cellIs" dxfId="418" priority="419" operator="equal">
      <formula>$O$187</formula>
    </cfRule>
    <cfRule type="cellIs" dxfId="417" priority="420" operator="lessThan">
      <formula>$O$187</formula>
    </cfRule>
  </conditionalFormatting>
  <conditionalFormatting sqref="BD187">
    <cfRule type="containsText" dxfId="416" priority="413" operator="containsText" text="Score">
      <formula>NOT(ISERROR(SEARCH("Score",BD187)))</formula>
    </cfRule>
    <cfRule type="cellIs" dxfId="415" priority="414" operator="greaterThan">
      <formula>$O$187</formula>
    </cfRule>
    <cfRule type="cellIs" dxfId="414" priority="415" operator="equal">
      <formula>$O$187</formula>
    </cfRule>
    <cfRule type="cellIs" dxfId="413" priority="416" operator="lessThan">
      <formula>$O$187</formula>
    </cfRule>
  </conditionalFormatting>
  <conditionalFormatting sqref="BE187">
    <cfRule type="containsText" dxfId="412" priority="409" operator="containsText" text="Score">
      <formula>NOT(ISERROR(SEARCH("Score",BE187)))</formula>
    </cfRule>
    <cfRule type="cellIs" dxfId="411" priority="410" operator="greaterThan">
      <formula>$O$187</formula>
    </cfRule>
    <cfRule type="cellIs" dxfId="410" priority="411" operator="equal">
      <formula>$O$187</formula>
    </cfRule>
    <cfRule type="cellIs" dxfId="409" priority="412" operator="lessThan">
      <formula>$O$187</formula>
    </cfRule>
  </conditionalFormatting>
  <conditionalFormatting sqref="BF187">
    <cfRule type="containsText" dxfId="408" priority="405" operator="containsText" text="Score">
      <formula>NOT(ISERROR(SEARCH("Score",BF187)))</formula>
    </cfRule>
    <cfRule type="cellIs" dxfId="407" priority="406" operator="greaterThan">
      <formula>$O$187</formula>
    </cfRule>
    <cfRule type="cellIs" dxfId="406" priority="407" operator="equal">
      <formula>$O$187</formula>
    </cfRule>
    <cfRule type="cellIs" dxfId="405" priority="408" operator="lessThan">
      <formula>$O$187</formula>
    </cfRule>
  </conditionalFormatting>
  <conditionalFormatting sqref="BG187">
    <cfRule type="containsText" dxfId="404" priority="401" operator="containsText" text="Score">
      <formula>NOT(ISERROR(SEARCH("Score",BG187)))</formula>
    </cfRule>
    <cfRule type="cellIs" dxfId="403" priority="402" operator="greaterThan">
      <formula>$O$187</formula>
    </cfRule>
    <cfRule type="cellIs" dxfId="402" priority="403" operator="equal">
      <formula>$O$187</formula>
    </cfRule>
    <cfRule type="cellIs" dxfId="401" priority="404" operator="lessThan">
      <formula>$O$187</formula>
    </cfRule>
  </conditionalFormatting>
  <conditionalFormatting sqref="BH187">
    <cfRule type="containsText" dxfId="400" priority="397" operator="containsText" text="Score">
      <formula>NOT(ISERROR(SEARCH("Score",BH187)))</formula>
    </cfRule>
    <cfRule type="cellIs" dxfId="399" priority="398" operator="greaterThan">
      <formula>$O$187</formula>
    </cfRule>
    <cfRule type="cellIs" dxfId="398" priority="399" operator="equal">
      <formula>$O$187</formula>
    </cfRule>
    <cfRule type="cellIs" dxfId="397" priority="400" operator="lessThan">
      <formula>$O$187</formula>
    </cfRule>
  </conditionalFormatting>
  <conditionalFormatting sqref="BI187">
    <cfRule type="containsText" dxfId="396" priority="393" operator="containsText" text="Score">
      <formula>NOT(ISERROR(SEARCH("Score",BI187)))</formula>
    </cfRule>
    <cfRule type="cellIs" dxfId="395" priority="394" operator="greaterThan">
      <formula>$O$187</formula>
    </cfRule>
    <cfRule type="cellIs" dxfId="394" priority="395" operator="equal">
      <formula>$O$187</formula>
    </cfRule>
    <cfRule type="cellIs" dxfId="393" priority="396" operator="lessThan">
      <formula>$O$187</formula>
    </cfRule>
  </conditionalFormatting>
  <conditionalFormatting sqref="BJ187">
    <cfRule type="containsText" dxfId="392" priority="389" operator="containsText" text="Score">
      <formula>NOT(ISERROR(SEARCH("Score",BJ187)))</formula>
    </cfRule>
    <cfRule type="cellIs" dxfId="391" priority="390" operator="greaterThan">
      <formula>$O$187</formula>
    </cfRule>
    <cfRule type="cellIs" dxfId="390" priority="391" operator="equal">
      <formula>$O$187</formula>
    </cfRule>
    <cfRule type="cellIs" dxfId="389" priority="392" operator="lessThan">
      <formula>$O$187</formula>
    </cfRule>
  </conditionalFormatting>
  <conditionalFormatting sqref="BK187">
    <cfRule type="containsText" dxfId="388" priority="385" operator="containsText" text="Score">
      <formula>NOT(ISERROR(SEARCH("Score",BK187)))</formula>
    </cfRule>
    <cfRule type="cellIs" dxfId="387" priority="386" operator="greaterThan">
      <formula>$O$187</formula>
    </cfRule>
    <cfRule type="cellIs" dxfId="386" priority="387" operator="equal">
      <formula>$O$187</formula>
    </cfRule>
    <cfRule type="cellIs" dxfId="385" priority="388" operator="lessThan">
      <formula>$O$187</formula>
    </cfRule>
  </conditionalFormatting>
  <conditionalFormatting sqref="BL187">
    <cfRule type="containsText" dxfId="384" priority="381" operator="containsText" text="Score">
      <formula>NOT(ISERROR(SEARCH("Score",BL187)))</formula>
    </cfRule>
    <cfRule type="cellIs" dxfId="383" priority="382" operator="greaterThan">
      <formula>$O$187</formula>
    </cfRule>
    <cfRule type="cellIs" dxfId="382" priority="383" operator="equal">
      <formula>$O$187</formula>
    </cfRule>
    <cfRule type="cellIs" dxfId="381" priority="384" operator="lessThan">
      <formula>$O$187</formula>
    </cfRule>
  </conditionalFormatting>
  <conditionalFormatting sqref="BM187">
    <cfRule type="containsText" dxfId="380" priority="377" operator="containsText" text="Score">
      <formula>NOT(ISERROR(SEARCH("Score",BM187)))</formula>
    </cfRule>
    <cfRule type="cellIs" dxfId="379" priority="378" operator="greaterThan">
      <formula>$O$187</formula>
    </cfRule>
    <cfRule type="cellIs" dxfId="378" priority="379" operator="equal">
      <formula>$O$187</formula>
    </cfRule>
    <cfRule type="cellIs" dxfId="377" priority="380" operator="lessThan">
      <formula>$O$187</formula>
    </cfRule>
  </conditionalFormatting>
  <conditionalFormatting sqref="BN187">
    <cfRule type="containsText" dxfId="376" priority="373" operator="containsText" text="Score">
      <formula>NOT(ISERROR(SEARCH("Score",BN187)))</formula>
    </cfRule>
    <cfRule type="cellIs" dxfId="375" priority="374" operator="greaterThan">
      <formula>$O$187</formula>
    </cfRule>
    <cfRule type="cellIs" dxfId="374" priority="375" operator="equal">
      <formula>$O$187</formula>
    </cfRule>
    <cfRule type="cellIs" dxfId="373" priority="376" operator="lessThan">
      <formula>$O$187</formula>
    </cfRule>
  </conditionalFormatting>
  <conditionalFormatting sqref="BO187">
    <cfRule type="containsText" dxfId="372" priority="369" operator="containsText" text="Score">
      <formula>NOT(ISERROR(SEARCH("Score",BO187)))</formula>
    </cfRule>
    <cfRule type="cellIs" dxfId="371" priority="370" operator="greaterThan">
      <formula>$O$187</formula>
    </cfRule>
    <cfRule type="cellIs" dxfId="370" priority="371" operator="equal">
      <formula>$O$187</formula>
    </cfRule>
    <cfRule type="cellIs" dxfId="369" priority="372" operator="lessThan">
      <formula>$O$187</formula>
    </cfRule>
  </conditionalFormatting>
  <conditionalFormatting sqref="BP187">
    <cfRule type="containsText" dxfId="368" priority="365" operator="containsText" text="Score">
      <formula>NOT(ISERROR(SEARCH("Score",BP187)))</formula>
    </cfRule>
    <cfRule type="cellIs" dxfId="367" priority="366" operator="greaterThan">
      <formula>$O$187</formula>
    </cfRule>
    <cfRule type="cellIs" dxfId="366" priority="367" operator="equal">
      <formula>$O$187</formula>
    </cfRule>
    <cfRule type="cellIs" dxfId="365" priority="368" operator="lessThan">
      <formula>$O$187</formula>
    </cfRule>
  </conditionalFormatting>
  <conditionalFormatting sqref="BQ187">
    <cfRule type="containsText" dxfId="364" priority="361" operator="containsText" text="Score">
      <formula>NOT(ISERROR(SEARCH("Score",BQ187)))</formula>
    </cfRule>
    <cfRule type="cellIs" dxfId="363" priority="362" operator="greaterThan">
      <formula>$O$187</formula>
    </cfRule>
    <cfRule type="cellIs" dxfId="362" priority="363" operator="equal">
      <formula>$O$187</formula>
    </cfRule>
    <cfRule type="cellIs" dxfId="361" priority="364" operator="lessThan">
      <formula>$O$187</formula>
    </cfRule>
  </conditionalFormatting>
  <conditionalFormatting sqref="AN191">
    <cfRule type="containsText" dxfId="360" priority="357" operator="containsText" text="Score">
      <formula>NOT(ISERROR(SEARCH("Score",AN191)))</formula>
    </cfRule>
    <cfRule type="cellIs" dxfId="359" priority="358" operator="greaterThan">
      <formula>$O$191</formula>
    </cfRule>
    <cfRule type="cellIs" dxfId="358" priority="359" operator="equal">
      <formula>$O$191</formula>
    </cfRule>
    <cfRule type="cellIs" dxfId="357" priority="360" operator="lessThan">
      <formula>$O$191</formula>
    </cfRule>
  </conditionalFormatting>
  <conditionalFormatting sqref="AO191">
    <cfRule type="containsText" dxfId="356" priority="353" operator="containsText" text="Score">
      <formula>NOT(ISERROR(SEARCH("Score",AO191)))</formula>
    </cfRule>
    <cfRule type="cellIs" dxfId="355" priority="354" operator="greaterThan">
      <formula>$O$191</formula>
    </cfRule>
    <cfRule type="cellIs" dxfId="354" priority="355" operator="equal">
      <formula>$O$191</formula>
    </cfRule>
    <cfRule type="cellIs" dxfId="353" priority="356" operator="lessThan">
      <formula>$O$191</formula>
    </cfRule>
  </conditionalFormatting>
  <conditionalFormatting sqref="AP191">
    <cfRule type="containsText" dxfId="352" priority="349" operator="containsText" text="Score">
      <formula>NOT(ISERROR(SEARCH("Score",AP191)))</formula>
    </cfRule>
    <cfRule type="cellIs" dxfId="351" priority="350" operator="greaterThan">
      <formula>$O$191</formula>
    </cfRule>
    <cfRule type="cellIs" dxfId="350" priority="351" operator="equal">
      <formula>$O$191</formula>
    </cfRule>
    <cfRule type="cellIs" dxfId="349" priority="352" operator="lessThan">
      <formula>$O$191</formula>
    </cfRule>
  </conditionalFormatting>
  <conditionalFormatting sqref="AQ191">
    <cfRule type="containsText" dxfId="348" priority="345" operator="containsText" text="Score">
      <formula>NOT(ISERROR(SEARCH("Score",AQ191)))</formula>
    </cfRule>
    <cfRule type="cellIs" dxfId="347" priority="346" operator="greaterThan">
      <formula>$O$191</formula>
    </cfRule>
    <cfRule type="cellIs" dxfId="346" priority="347" operator="equal">
      <formula>$O$191</formula>
    </cfRule>
    <cfRule type="cellIs" dxfId="345" priority="348" operator="lessThan">
      <formula>$O$191</formula>
    </cfRule>
  </conditionalFormatting>
  <conditionalFormatting sqref="AR191">
    <cfRule type="containsText" dxfId="344" priority="341" operator="containsText" text="Score">
      <formula>NOT(ISERROR(SEARCH("Score",AR191)))</formula>
    </cfRule>
    <cfRule type="cellIs" dxfId="343" priority="342" operator="greaterThan">
      <formula>$O$191</formula>
    </cfRule>
    <cfRule type="cellIs" dxfId="342" priority="343" operator="equal">
      <formula>$O$191</formula>
    </cfRule>
    <cfRule type="cellIs" dxfId="341" priority="344" operator="lessThan">
      <formula>$O$191</formula>
    </cfRule>
  </conditionalFormatting>
  <conditionalFormatting sqref="AS191">
    <cfRule type="containsText" dxfId="340" priority="337" operator="containsText" text="Score">
      <formula>NOT(ISERROR(SEARCH("Score",AS191)))</formula>
    </cfRule>
    <cfRule type="cellIs" dxfId="339" priority="338" operator="greaterThan">
      <formula>$O$191</formula>
    </cfRule>
    <cfRule type="cellIs" dxfId="338" priority="339" operator="equal">
      <formula>$O$191</formula>
    </cfRule>
    <cfRule type="cellIs" dxfId="337" priority="340" operator="lessThan">
      <formula>$O$191</formula>
    </cfRule>
  </conditionalFormatting>
  <conditionalFormatting sqref="AT191">
    <cfRule type="containsText" dxfId="336" priority="333" operator="containsText" text="Score">
      <formula>NOT(ISERROR(SEARCH("Score",AT191)))</formula>
    </cfRule>
    <cfRule type="cellIs" dxfId="335" priority="334" operator="greaterThan">
      <formula>$O$191</formula>
    </cfRule>
    <cfRule type="cellIs" dxfId="334" priority="335" operator="equal">
      <formula>$O$191</formula>
    </cfRule>
    <cfRule type="cellIs" dxfId="333" priority="336" operator="lessThan">
      <formula>$O$191</formula>
    </cfRule>
  </conditionalFormatting>
  <conditionalFormatting sqref="AU191">
    <cfRule type="containsText" dxfId="332" priority="329" operator="containsText" text="Score">
      <formula>NOT(ISERROR(SEARCH("Score",AU191)))</formula>
    </cfRule>
    <cfRule type="cellIs" dxfId="331" priority="330" operator="greaterThan">
      <formula>$O$191</formula>
    </cfRule>
    <cfRule type="cellIs" dxfId="330" priority="331" operator="equal">
      <formula>$O$191</formula>
    </cfRule>
    <cfRule type="cellIs" dxfId="329" priority="332" operator="lessThan">
      <formula>$O$191</formula>
    </cfRule>
  </conditionalFormatting>
  <conditionalFormatting sqref="AV191">
    <cfRule type="containsText" dxfId="328" priority="325" operator="containsText" text="Score">
      <formula>NOT(ISERROR(SEARCH("Score",AV191)))</formula>
    </cfRule>
    <cfRule type="cellIs" dxfId="327" priority="326" operator="greaterThan">
      <formula>$O$191</formula>
    </cfRule>
    <cfRule type="cellIs" dxfId="326" priority="327" operator="equal">
      <formula>$O$191</formula>
    </cfRule>
    <cfRule type="cellIs" dxfId="325" priority="328" operator="lessThan">
      <formula>$O$191</formula>
    </cfRule>
  </conditionalFormatting>
  <conditionalFormatting sqref="AW191">
    <cfRule type="containsText" dxfId="324" priority="321" operator="containsText" text="Score">
      <formula>NOT(ISERROR(SEARCH("Score",AW191)))</formula>
    </cfRule>
    <cfRule type="cellIs" dxfId="323" priority="322" operator="greaterThan">
      <formula>$O$191</formula>
    </cfRule>
    <cfRule type="cellIs" dxfId="322" priority="323" operator="equal">
      <formula>$O$191</formula>
    </cfRule>
    <cfRule type="cellIs" dxfId="321" priority="324" operator="lessThan">
      <formula>$O$191</formula>
    </cfRule>
  </conditionalFormatting>
  <conditionalFormatting sqref="AX191">
    <cfRule type="containsText" dxfId="320" priority="317" operator="containsText" text="Score">
      <formula>NOT(ISERROR(SEARCH("Score",AX191)))</formula>
    </cfRule>
    <cfRule type="cellIs" dxfId="319" priority="318" operator="greaterThan">
      <formula>$O$191</formula>
    </cfRule>
    <cfRule type="cellIs" dxfId="318" priority="319" operator="equal">
      <formula>$O$191</formula>
    </cfRule>
    <cfRule type="cellIs" dxfId="317" priority="320" operator="lessThan">
      <formula>$O$191</formula>
    </cfRule>
  </conditionalFormatting>
  <conditionalFormatting sqref="AY191">
    <cfRule type="containsText" dxfId="316" priority="313" operator="containsText" text="Score">
      <formula>NOT(ISERROR(SEARCH("Score",AY191)))</formula>
    </cfRule>
    <cfRule type="cellIs" dxfId="315" priority="314" operator="greaterThan">
      <formula>$O$191</formula>
    </cfRule>
    <cfRule type="cellIs" dxfId="314" priority="315" operator="equal">
      <formula>$O$191</formula>
    </cfRule>
    <cfRule type="cellIs" dxfId="313" priority="316" operator="lessThan">
      <formula>$O$191</formula>
    </cfRule>
  </conditionalFormatting>
  <conditionalFormatting sqref="AZ191">
    <cfRule type="containsText" dxfId="312" priority="309" operator="containsText" text="Score">
      <formula>NOT(ISERROR(SEARCH("Score",AZ191)))</formula>
    </cfRule>
    <cfRule type="cellIs" dxfId="311" priority="310" operator="greaterThan">
      <formula>$O$191</formula>
    </cfRule>
    <cfRule type="cellIs" dxfId="310" priority="311" operator="equal">
      <formula>$O$191</formula>
    </cfRule>
    <cfRule type="cellIs" dxfId="309" priority="312" operator="lessThan">
      <formula>$O$191</formula>
    </cfRule>
  </conditionalFormatting>
  <conditionalFormatting sqref="BA191">
    <cfRule type="containsText" dxfId="308" priority="305" operator="containsText" text="Score">
      <formula>NOT(ISERROR(SEARCH("Score",BA191)))</formula>
    </cfRule>
    <cfRule type="cellIs" dxfId="307" priority="306" operator="greaterThan">
      <formula>$O$191</formula>
    </cfRule>
    <cfRule type="cellIs" dxfId="306" priority="307" operator="equal">
      <formula>$O$191</formula>
    </cfRule>
    <cfRule type="cellIs" dxfId="305" priority="308" operator="lessThan">
      <formula>$O$191</formula>
    </cfRule>
  </conditionalFormatting>
  <conditionalFormatting sqref="BB191">
    <cfRule type="containsText" dxfId="304" priority="301" operator="containsText" text="Score">
      <formula>NOT(ISERROR(SEARCH("Score",BB191)))</formula>
    </cfRule>
    <cfRule type="cellIs" dxfId="303" priority="302" operator="greaterThan">
      <formula>$O$191</formula>
    </cfRule>
    <cfRule type="cellIs" dxfId="302" priority="303" operator="equal">
      <formula>$O$191</formula>
    </cfRule>
    <cfRule type="cellIs" dxfId="301" priority="304" operator="lessThan">
      <formula>$O$191</formula>
    </cfRule>
  </conditionalFormatting>
  <conditionalFormatting sqref="BC191">
    <cfRule type="containsText" dxfId="300" priority="297" operator="containsText" text="Score">
      <formula>NOT(ISERROR(SEARCH("Score",BC191)))</formula>
    </cfRule>
    <cfRule type="cellIs" dxfId="299" priority="298" operator="greaterThan">
      <formula>$O$191</formula>
    </cfRule>
    <cfRule type="cellIs" dxfId="298" priority="299" operator="equal">
      <formula>$O$191</formula>
    </cfRule>
    <cfRule type="cellIs" dxfId="297" priority="300" operator="lessThan">
      <formula>$O$191</formula>
    </cfRule>
  </conditionalFormatting>
  <conditionalFormatting sqref="BD191">
    <cfRule type="containsText" dxfId="296" priority="293" operator="containsText" text="Score">
      <formula>NOT(ISERROR(SEARCH("Score",BD191)))</formula>
    </cfRule>
    <cfRule type="cellIs" dxfId="295" priority="294" operator="greaterThan">
      <formula>$O$191</formula>
    </cfRule>
    <cfRule type="cellIs" dxfId="294" priority="295" operator="equal">
      <formula>$O$191</formula>
    </cfRule>
    <cfRule type="cellIs" dxfId="293" priority="296" operator="lessThan">
      <formula>$O$191</formula>
    </cfRule>
  </conditionalFormatting>
  <conditionalFormatting sqref="BE191">
    <cfRule type="containsText" dxfId="292" priority="289" operator="containsText" text="Score">
      <formula>NOT(ISERROR(SEARCH("Score",BE191)))</formula>
    </cfRule>
    <cfRule type="cellIs" dxfId="291" priority="290" operator="greaterThan">
      <formula>$O$191</formula>
    </cfRule>
    <cfRule type="cellIs" dxfId="290" priority="291" operator="equal">
      <formula>$O$191</formula>
    </cfRule>
    <cfRule type="cellIs" dxfId="289" priority="292" operator="lessThan">
      <formula>$O$191</formula>
    </cfRule>
  </conditionalFormatting>
  <conditionalFormatting sqref="BF191">
    <cfRule type="containsText" dxfId="288" priority="285" operator="containsText" text="Score">
      <formula>NOT(ISERROR(SEARCH("Score",BF191)))</formula>
    </cfRule>
    <cfRule type="cellIs" dxfId="287" priority="286" operator="greaterThan">
      <formula>$O$191</formula>
    </cfRule>
    <cfRule type="cellIs" dxfId="286" priority="287" operator="equal">
      <formula>$O$191</formula>
    </cfRule>
    <cfRule type="cellIs" dxfId="285" priority="288" operator="lessThan">
      <formula>$O$191</formula>
    </cfRule>
  </conditionalFormatting>
  <conditionalFormatting sqref="BG191">
    <cfRule type="containsText" dxfId="284" priority="281" operator="containsText" text="Score">
      <formula>NOT(ISERROR(SEARCH("Score",BG191)))</formula>
    </cfRule>
    <cfRule type="cellIs" dxfId="283" priority="282" operator="greaterThan">
      <formula>$O$191</formula>
    </cfRule>
    <cfRule type="cellIs" dxfId="282" priority="283" operator="equal">
      <formula>$O$191</formula>
    </cfRule>
    <cfRule type="cellIs" dxfId="281" priority="284" operator="lessThan">
      <formula>$O$191</formula>
    </cfRule>
  </conditionalFormatting>
  <conditionalFormatting sqref="BH191">
    <cfRule type="containsText" dxfId="280" priority="277" operator="containsText" text="Score">
      <formula>NOT(ISERROR(SEARCH("Score",BH191)))</formula>
    </cfRule>
    <cfRule type="cellIs" dxfId="279" priority="278" operator="greaterThan">
      <formula>$O$191</formula>
    </cfRule>
    <cfRule type="cellIs" dxfId="278" priority="279" operator="equal">
      <formula>$O$191</formula>
    </cfRule>
    <cfRule type="cellIs" dxfId="277" priority="280" operator="lessThan">
      <formula>$O$191</formula>
    </cfRule>
  </conditionalFormatting>
  <conditionalFormatting sqref="BI191">
    <cfRule type="containsText" dxfId="276" priority="273" operator="containsText" text="Score">
      <formula>NOT(ISERROR(SEARCH("Score",BI191)))</formula>
    </cfRule>
    <cfRule type="cellIs" dxfId="275" priority="274" operator="greaterThan">
      <formula>$O$191</formula>
    </cfRule>
    <cfRule type="cellIs" dxfId="274" priority="275" operator="equal">
      <formula>$O$191</formula>
    </cfRule>
    <cfRule type="cellIs" dxfId="273" priority="276" operator="lessThan">
      <formula>$O$191</formula>
    </cfRule>
  </conditionalFormatting>
  <conditionalFormatting sqref="BJ191">
    <cfRule type="containsText" dxfId="272" priority="269" operator="containsText" text="Score">
      <formula>NOT(ISERROR(SEARCH("Score",BJ191)))</formula>
    </cfRule>
    <cfRule type="cellIs" dxfId="271" priority="270" operator="greaterThan">
      <formula>$O$191</formula>
    </cfRule>
    <cfRule type="cellIs" dxfId="270" priority="271" operator="equal">
      <formula>$O$191</formula>
    </cfRule>
    <cfRule type="cellIs" dxfId="269" priority="272" operator="lessThan">
      <formula>$O$191</formula>
    </cfRule>
  </conditionalFormatting>
  <conditionalFormatting sqref="BK191">
    <cfRule type="containsText" dxfId="268" priority="265" operator="containsText" text="Score">
      <formula>NOT(ISERROR(SEARCH("Score",BK191)))</formula>
    </cfRule>
    <cfRule type="cellIs" dxfId="267" priority="266" operator="greaterThan">
      <formula>$O$191</formula>
    </cfRule>
    <cfRule type="cellIs" dxfId="266" priority="267" operator="equal">
      <formula>$O$191</formula>
    </cfRule>
    <cfRule type="cellIs" dxfId="265" priority="268" operator="lessThan">
      <formula>$O$191</formula>
    </cfRule>
  </conditionalFormatting>
  <conditionalFormatting sqref="BL191">
    <cfRule type="containsText" dxfId="264" priority="261" operator="containsText" text="Score">
      <formula>NOT(ISERROR(SEARCH("Score",BL191)))</formula>
    </cfRule>
    <cfRule type="cellIs" dxfId="263" priority="262" operator="greaterThan">
      <formula>$O$191</formula>
    </cfRule>
    <cfRule type="cellIs" dxfId="262" priority="263" operator="equal">
      <formula>$O$191</formula>
    </cfRule>
    <cfRule type="cellIs" dxfId="261" priority="264" operator="lessThan">
      <formula>$O$191</formula>
    </cfRule>
  </conditionalFormatting>
  <conditionalFormatting sqref="BM191">
    <cfRule type="containsText" dxfId="260" priority="257" operator="containsText" text="Score">
      <formula>NOT(ISERROR(SEARCH("Score",BM191)))</formula>
    </cfRule>
    <cfRule type="cellIs" dxfId="259" priority="258" operator="greaterThan">
      <formula>$O$191</formula>
    </cfRule>
    <cfRule type="cellIs" dxfId="258" priority="259" operator="equal">
      <formula>$O$191</formula>
    </cfRule>
    <cfRule type="cellIs" dxfId="257" priority="260" operator="lessThan">
      <formula>$O$191</formula>
    </cfRule>
  </conditionalFormatting>
  <conditionalFormatting sqref="BN191">
    <cfRule type="containsText" dxfId="256" priority="253" operator="containsText" text="Score">
      <formula>NOT(ISERROR(SEARCH("Score",BN191)))</formula>
    </cfRule>
    <cfRule type="cellIs" dxfId="255" priority="254" operator="greaterThan">
      <formula>$O$191</formula>
    </cfRule>
    <cfRule type="cellIs" dxfId="254" priority="255" operator="equal">
      <formula>$O$191</formula>
    </cfRule>
    <cfRule type="cellIs" dxfId="253" priority="256" operator="lessThan">
      <formula>$O$191</formula>
    </cfRule>
  </conditionalFormatting>
  <conditionalFormatting sqref="BO191">
    <cfRule type="containsText" dxfId="252" priority="249" operator="containsText" text="Score">
      <formula>NOT(ISERROR(SEARCH("Score",BO191)))</formula>
    </cfRule>
    <cfRule type="cellIs" dxfId="251" priority="250" operator="greaterThan">
      <formula>$O$191</formula>
    </cfRule>
    <cfRule type="cellIs" dxfId="250" priority="251" operator="equal">
      <formula>$O$191</formula>
    </cfRule>
    <cfRule type="cellIs" dxfId="249" priority="252" operator="lessThan">
      <formula>$O$191</formula>
    </cfRule>
  </conditionalFormatting>
  <conditionalFormatting sqref="BP191">
    <cfRule type="containsText" dxfId="248" priority="245" operator="containsText" text="Score">
      <formula>NOT(ISERROR(SEARCH("Score",BP191)))</formula>
    </cfRule>
    <cfRule type="cellIs" dxfId="247" priority="246" operator="greaterThan">
      <formula>$O$191</formula>
    </cfRule>
    <cfRule type="cellIs" dxfId="246" priority="247" operator="equal">
      <formula>$O$191</formula>
    </cfRule>
    <cfRule type="cellIs" dxfId="245" priority="248" operator="lessThan">
      <formula>$O$191</formula>
    </cfRule>
  </conditionalFormatting>
  <conditionalFormatting sqref="BQ191">
    <cfRule type="containsText" dxfId="244" priority="241" operator="containsText" text="Score">
      <formula>NOT(ISERROR(SEARCH("Score",BQ191)))</formula>
    </cfRule>
    <cfRule type="cellIs" dxfId="243" priority="242" operator="greaterThan">
      <formula>$O$191</formula>
    </cfRule>
    <cfRule type="cellIs" dxfId="242" priority="243" operator="equal">
      <formula>$O$191</formula>
    </cfRule>
    <cfRule type="cellIs" dxfId="241" priority="244" operator="lessThan">
      <formula>$O$191</formula>
    </cfRule>
  </conditionalFormatting>
  <conditionalFormatting sqref="AN195">
    <cfRule type="containsText" dxfId="240" priority="237" operator="containsText" text="Score">
      <formula>NOT(ISERROR(SEARCH("Score",AN195)))</formula>
    </cfRule>
    <cfRule type="cellIs" dxfId="239" priority="238" operator="greaterThan">
      <formula>$O$195</formula>
    </cfRule>
    <cfRule type="cellIs" dxfId="238" priority="239" operator="equal">
      <formula>$O$195</formula>
    </cfRule>
    <cfRule type="cellIs" dxfId="237" priority="240" operator="lessThan">
      <formula>$O$195</formula>
    </cfRule>
  </conditionalFormatting>
  <conditionalFormatting sqref="AO195">
    <cfRule type="containsText" dxfId="236" priority="233" operator="containsText" text="Score">
      <formula>NOT(ISERROR(SEARCH("Score",AO195)))</formula>
    </cfRule>
    <cfRule type="cellIs" dxfId="235" priority="234" operator="greaterThan">
      <formula>$O$195</formula>
    </cfRule>
    <cfRule type="cellIs" dxfId="234" priority="235" operator="equal">
      <formula>$O$195</formula>
    </cfRule>
    <cfRule type="cellIs" dxfId="233" priority="236" operator="lessThan">
      <formula>$O$195</formula>
    </cfRule>
  </conditionalFormatting>
  <conditionalFormatting sqref="AP195">
    <cfRule type="containsText" dxfId="232" priority="229" operator="containsText" text="Score">
      <formula>NOT(ISERROR(SEARCH("Score",AP195)))</formula>
    </cfRule>
    <cfRule type="cellIs" dxfId="231" priority="230" operator="greaterThan">
      <formula>$O$195</formula>
    </cfRule>
    <cfRule type="cellIs" dxfId="230" priority="231" operator="equal">
      <formula>$O$195</formula>
    </cfRule>
    <cfRule type="cellIs" dxfId="229" priority="232" operator="lessThan">
      <formula>$O$195</formula>
    </cfRule>
  </conditionalFormatting>
  <conditionalFormatting sqref="AQ195">
    <cfRule type="containsText" dxfId="228" priority="225" operator="containsText" text="Score">
      <formula>NOT(ISERROR(SEARCH("Score",AQ195)))</formula>
    </cfRule>
    <cfRule type="cellIs" dxfId="227" priority="226" operator="greaterThan">
      <formula>$O$195</formula>
    </cfRule>
    <cfRule type="cellIs" dxfId="226" priority="227" operator="equal">
      <formula>$O$195</formula>
    </cfRule>
    <cfRule type="cellIs" dxfId="225" priority="228" operator="lessThan">
      <formula>$O$195</formula>
    </cfRule>
  </conditionalFormatting>
  <conditionalFormatting sqref="AR195">
    <cfRule type="containsText" dxfId="224" priority="221" operator="containsText" text="Score">
      <formula>NOT(ISERROR(SEARCH("Score",AR195)))</formula>
    </cfRule>
    <cfRule type="cellIs" dxfId="223" priority="222" operator="greaterThan">
      <formula>$O$195</formula>
    </cfRule>
    <cfRule type="cellIs" dxfId="222" priority="223" operator="equal">
      <formula>$O$195</formula>
    </cfRule>
    <cfRule type="cellIs" dxfId="221" priority="224" operator="lessThan">
      <formula>$O$195</formula>
    </cfRule>
  </conditionalFormatting>
  <conditionalFormatting sqref="AS195">
    <cfRule type="containsText" dxfId="220" priority="217" operator="containsText" text="Score">
      <formula>NOT(ISERROR(SEARCH("Score",AS195)))</formula>
    </cfRule>
    <cfRule type="cellIs" dxfId="219" priority="218" operator="greaterThan">
      <formula>$O$195</formula>
    </cfRule>
    <cfRule type="cellIs" dxfId="218" priority="219" operator="equal">
      <formula>$O$195</formula>
    </cfRule>
    <cfRule type="cellIs" dxfId="217" priority="220" operator="lessThan">
      <formula>$O$195</formula>
    </cfRule>
  </conditionalFormatting>
  <conditionalFormatting sqref="AT195">
    <cfRule type="containsText" dxfId="216" priority="213" operator="containsText" text="Score">
      <formula>NOT(ISERROR(SEARCH("Score",AT195)))</formula>
    </cfRule>
    <cfRule type="cellIs" dxfId="215" priority="214" operator="greaterThan">
      <formula>$O$195</formula>
    </cfRule>
    <cfRule type="cellIs" dxfId="214" priority="215" operator="equal">
      <formula>$O$195</formula>
    </cfRule>
    <cfRule type="cellIs" dxfId="213" priority="216" operator="lessThan">
      <formula>$O$195</formula>
    </cfRule>
  </conditionalFormatting>
  <conditionalFormatting sqref="AU195">
    <cfRule type="containsText" dxfId="212" priority="209" operator="containsText" text="Score">
      <formula>NOT(ISERROR(SEARCH("Score",AU195)))</formula>
    </cfRule>
    <cfRule type="cellIs" dxfId="211" priority="210" operator="greaterThan">
      <formula>$O$195</formula>
    </cfRule>
    <cfRule type="cellIs" dxfId="210" priority="211" operator="equal">
      <formula>$O$195</formula>
    </cfRule>
    <cfRule type="cellIs" dxfId="209" priority="212" operator="lessThan">
      <formula>$O$195</formula>
    </cfRule>
  </conditionalFormatting>
  <conditionalFormatting sqref="AV195">
    <cfRule type="containsText" dxfId="208" priority="205" operator="containsText" text="Score">
      <formula>NOT(ISERROR(SEARCH("Score",AV195)))</formula>
    </cfRule>
    <cfRule type="cellIs" dxfId="207" priority="206" operator="greaterThan">
      <formula>$O$195</formula>
    </cfRule>
    <cfRule type="cellIs" dxfId="206" priority="207" operator="equal">
      <formula>$O$195</formula>
    </cfRule>
    <cfRule type="cellIs" dxfId="205" priority="208" operator="lessThan">
      <formula>$O$195</formula>
    </cfRule>
  </conditionalFormatting>
  <conditionalFormatting sqref="AW195">
    <cfRule type="containsText" dxfId="204" priority="201" operator="containsText" text="Score">
      <formula>NOT(ISERROR(SEARCH("Score",AW195)))</formula>
    </cfRule>
    <cfRule type="cellIs" dxfId="203" priority="202" operator="greaterThan">
      <formula>$O$195</formula>
    </cfRule>
    <cfRule type="cellIs" dxfId="202" priority="203" operator="equal">
      <formula>$O$195</formula>
    </cfRule>
    <cfRule type="cellIs" dxfId="201" priority="204" operator="lessThan">
      <formula>$O$195</formula>
    </cfRule>
  </conditionalFormatting>
  <conditionalFormatting sqref="AX195">
    <cfRule type="containsText" dxfId="200" priority="197" operator="containsText" text="Score">
      <formula>NOT(ISERROR(SEARCH("Score",AX195)))</formula>
    </cfRule>
    <cfRule type="cellIs" dxfId="199" priority="198" operator="greaterThan">
      <formula>$O$195</formula>
    </cfRule>
    <cfRule type="cellIs" dxfId="198" priority="199" operator="equal">
      <formula>$O$195</formula>
    </cfRule>
    <cfRule type="cellIs" dxfId="197" priority="200" operator="lessThan">
      <formula>$O$195</formula>
    </cfRule>
  </conditionalFormatting>
  <conditionalFormatting sqref="AY195">
    <cfRule type="containsText" dxfId="196" priority="193" operator="containsText" text="Score">
      <formula>NOT(ISERROR(SEARCH("Score",AY195)))</formula>
    </cfRule>
    <cfRule type="cellIs" dxfId="195" priority="194" operator="greaterThan">
      <formula>$O$195</formula>
    </cfRule>
    <cfRule type="cellIs" dxfId="194" priority="195" operator="equal">
      <formula>$O$195</formula>
    </cfRule>
    <cfRule type="cellIs" dxfId="193" priority="196" operator="lessThan">
      <formula>$O$195</formula>
    </cfRule>
  </conditionalFormatting>
  <conditionalFormatting sqref="AZ195">
    <cfRule type="containsText" dxfId="192" priority="189" operator="containsText" text="Score">
      <formula>NOT(ISERROR(SEARCH("Score",AZ195)))</formula>
    </cfRule>
    <cfRule type="cellIs" dxfId="191" priority="190" operator="greaterThan">
      <formula>$O$195</formula>
    </cfRule>
    <cfRule type="cellIs" dxfId="190" priority="191" operator="equal">
      <formula>$O$195</formula>
    </cfRule>
    <cfRule type="cellIs" dxfId="189" priority="192" operator="lessThan">
      <formula>$O$195</formula>
    </cfRule>
  </conditionalFormatting>
  <conditionalFormatting sqref="BA195">
    <cfRule type="containsText" dxfId="188" priority="185" operator="containsText" text="Score">
      <formula>NOT(ISERROR(SEARCH("Score",BA195)))</formula>
    </cfRule>
    <cfRule type="cellIs" dxfId="187" priority="186" operator="greaterThan">
      <formula>$O$195</formula>
    </cfRule>
    <cfRule type="cellIs" dxfId="186" priority="187" operator="equal">
      <formula>$O$195</formula>
    </cfRule>
    <cfRule type="cellIs" dxfId="185" priority="188" operator="lessThan">
      <formula>$O$195</formula>
    </cfRule>
  </conditionalFormatting>
  <conditionalFormatting sqref="BB195">
    <cfRule type="containsText" dxfId="184" priority="181" operator="containsText" text="Score">
      <formula>NOT(ISERROR(SEARCH("Score",BB195)))</formula>
    </cfRule>
    <cfRule type="cellIs" dxfId="183" priority="182" operator="greaterThan">
      <formula>$O$195</formula>
    </cfRule>
    <cfRule type="cellIs" dxfId="182" priority="183" operator="equal">
      <formula>$O$195</formula>
    </cfRule>
    <cfRule type="cellIs" dxfId="181" priority="184" operator="lessThan">
      <formula>$O$195</formula>
    </cfRule>
  </conditionalFormatting>
  <conditionalFormatting sqref="BC195">
    <cfRule type="containsText" dxfId="180" priority="177" operator="containsText" text="Score">
      <formula>NOT(ISERROR(SEARCH("Score",BC195)))</formula>
    </cfRule>
    <cfRule type="cellIs" dxfId="179" priority="178" operator="greaterThan">
      <formula>$O$195</formula>
    </cfRule>
    <cfRule type="cellIs" dxfId="178" priority="179" operator="equal">
      <formula>$O$195</formula>
    </cfRule>
    <cfRule type="cellIs" dxfId="177" priority="180" operator="lessThan">
      <formula>$O$195</formula>
    </cfRule>
  </conditionalFormatting>
  <conditionalFormatting sqref="BD195">
    <cfRule type="containsText" dxfId="176" priority="173" operator="containsText" text="Score">
      <formula>NOT(ISERROR(SEARCH("Score",BD195)))</formula>
    </cfRule>
    <cfRule type="cellIs" dxfId="175" priority="174" operator="greaterThan">
      <formula>$O$195</formula>
    </cfRule>
    <cfRule type="cellIs" dxfId="174" priority="175" operator="equal">
      <formula>$O$195</formula>
    </cfRule>
    <cfRule type="cellIs" dxfId="173" priority="176" operator="lessThan">
      <formula>$O$195</formula>
    </cfRule>
  </conditionalFormatting>
  <conditionalFormatting sqref="BE195">
    <cfRule type="containsText" dxfId="172" priority="169" operator="containsText" text="Score">
      <formula>NOT(ISERROR(SEARCH("Score",BE195)))</formula>
    </cfRule>
    <cfRule type="cellIs" dxfId="171" priority="170" operator="greaterThan">
      <formula>$O$195</formula>
    </cfRule>
    <cfRule type="cellIs" dxfId="170" priority="171" operator="equal">
      <formula>$O$195</formula>
    </cfRule>
    <cfRule type="cellIs" dxfId="169" priority="172" operator="lessThan">
      <formula>$O$195</formula>
    </cfRule>
  </conditionalFormatting>
  <conditionalFormatting sqref="BF195">
    <cfRule type="containsText" dxfId="168" priority="165" operator="containsText" text="Score">
      <formula>NOT(ISERROR(SEARCH("Score",BF195)))</formula>
    </cfRule>
    <cfRule type="cellIs" dxfId="167" priority="166" operator="greaterThan">
      <formula>$O$195</formula>
    </cfRule>
    <cfRule type="cellIs" dxfId="166" priority="167" operator="equal">
      <formula>$O$195</formula>
    </cfRule>
    <cfRule type="cellIs" dxfId="165" priority="168" operator="lessThan">
      <formula>$O$195</formula>
    </cfRule>
  </conditionalFormatting>
  <conditionalFormatting sqref="BG195">
    <cfRule type="containsText" dxfId="164" priority="161" operator="containsText" text="Score">
      <formula>NOT(ISERROR(SEARCH("Score",BG195)))</formula>
    </cfRule>
    <cfRule type="cellIs" dxfId="163" priority="162" operator="greaterThan">
      <formula>$O$195</formula>
    </cfRule>
    <cfRule type="cellIs" dxfId="162" priority="163" operator="equal">
      <formula>$O$195</formula>
    </cfRule>
    <cfRule type="cellIs" dxfId="161" priority="164" operator="lessThan">
      <formula>$O$195</formula>
    </cfRule>
  </conditionalFormatting>
  <conditionalFormatting sqref="BH195">
    <cfRule type="containsText" dxfId="160" priority="157" operator="containsText" text="Score">
      <formula>NOT(ISERROR(SEARCH("Score",BH195)))</formula>
    </cfRule>
    <cfRule type="cellIs" dxfId="159" priority="158" operator="greaterThan">
      <formula>$O$195</formula>
    </cfRule>
    <cfRule type="cellIs" dxfId="158" priority="159" operator="equal">
      <formula>$O$195</formula>
    </cfRule>
    <cfRule type="cellIs" dxfId="157" priority="160" operator="lessThan">
      <formula>$O$195</formula>
    </cfRule>
  </conditionalFormatting>
  <conditionalFormatting sqref="BI195">
    <cfRule type="containsText" dxfId="156" priority="153" operator="containsText" text="Score">
      <formula>NOT(ISERROR(SEARCH("Score",BI195)))</formula>
    </cfRule>
    <cfRule type="cellIs" dxfId="155" priority="154" operator="greaterThan">
      <formula>$O$195</formula>
    </cfRule>
    <cfRule type="cellIs" dxfId="154" priority="155" operator="equal">
      <formula>$O$195</formula>
    </cfRule>
    <cfRule type="cellIs" dxfId="153" priority="156" operator="lessThan">
      <formula>$O$195</formula>
    </cfRule>
  </conditionalFormatting>
  <conditionalFormatting sqref="BJ195">
    <cfRule type="containsText" dxfId="152" priority="149" operator="containsText" text="Score">
      <formula>NOT(ISERROR(SEARCH("Score",BJ195)))</formula>
    </cfRule>
    <cfRule type="cellIs" dxfId="151" priority="150" operator="greaterThan">
      <formula>$O$195</formula>
    </cfRule>
    <cfRule type="cellIs" dxfId="150" priority="151" operator="equal">
      <formula>$O$195</formula>
    </cfRule>
    <cfRule type="cellIs" dxfId="149" priority="152" operator="lessThan">
      <formula>$O$195</formula>
    </cfRule>
  </conditionalFormatting>
  <conditionalFormatting sqref="BK195">
    <cfRule type="containsText" dxfId="148" priority="145" operator="containsText" text="Score">
      <formula>NOT(ISERROR(SEARCH("Score",BK195)))</formula>
    </cfRule>
    <cfRule type="cellIs" dxfId="147" priority="146" operator="greaterThan">
      <formula>$O$195</formula>
    </cfRule>
    <cfRule type="cellIs" dxfId="146" priority="147" operator="equal">
      <formula>$O$195</formula>
    </cfRule>
    <cfRule type="cellIs" dxfId="145" priority="148" operator="lessThan">
      <formula>$O$195</formula>
    </cfRule>
  </conditionalFormatting>
  <conditionalFormatting sqref="BL195">
    <cfRule type="containsText" dxfId="144" priority="141" operator="containsText" text="Score">
      <formula>NOT(ISERROR(SEARCH("Score",BL195)))</formula>
    </cfRule>
    <cfRule type="cellIs" dxfId="143" priority="142" operator="greaterThan">
      <formula>$O$195</formula>
    </cfRule>
    <cfRule type="cellIs" dxfId="142" priority="143" operator="equal">
      <formula>$O$195</formula>
    </cfRule>
    <cfRule type="cellIs" dxfId="141" priority="144" operator="lessThan">
      <formula>$O$195</formula>
    </cfRule>
  </conditionalFormatting>
  <conditionalFormatting sqref="BM195">
    <cfRule type="containsText" dxfId="140" priority="137" operator="containsText" text="Score">
      <formula>NOT(ISERROR(SEARCH("Score",BM195)))</formula>
    </cfRule>
    <cfRule type="cellIs" dxfId="139" priority="138" operator="greaterThan">
      <formula>$O$195</formula>
    </cfRule>
    <cfRule type="cellIs" dxfId="138" priority="139" operator="equal">
      <formula>$O$195</formula>
    </cfRule>
    <cfRule type="cellIs" dxfId="137" priority="140" operator="lessThan">
      <formula>$O$195</formula>
    </cfRule>
  </conditionalFormatting>
  <conditionalFormatting sqref="BN195">
    <cfRule type="containsText" dxfId="136" priority="133" operator="containsText" text="Score">
      <formula>NOT(ISERROR(SEARCH("Score",BN195)))</formula>
    </cfRule>
    <cfRule type="cellIs" dxfId="135" priority="134" operator="greaterThan">
      <formula>$O$195</formula>
    </cfRule>
    <cfRule type="cellIs" dxfId="134" priority="135" operator="equal">
      <formula>$O$195</formula>
    </cfRule>
    <cfRule type="cellIs" dxfId="133" priority="136" operator="lessThan">
      <formula>$O$195</formula>
    </cfRule>
  </conditionalFormatting>
  <conditionalFormatting sqref="BO195">
    <cfRule type="containsText" dxfId="132" priority="129" operator="containsText" text="Score">
      <formula>NOT(ISERROR(SEARCH("Score",BO195)))</formula>
    </cfRule>
    <cfRule type="cellIs" dxfId="131" priority="130" operator="greaterThan">
      <formula>$O$195</formula>
    </cfRule>
    <cfRule type="cellIs" dxfId="130" priority="131" operator="equal">
      <formula>$O$195</formula>
    </cfRule>
    <cfRule type="cellIs" dxfId="129" priority="132" operator="lessThan">
      <formula>$O$195</formula>
    </cfRule>
  </conditionalFormatting>
  <conditionalFormatting sqref="BP195">
    <cfRule type="containsText" dxfId="128" priority="125" operator="containsText" text="Score">
      <formula>NOT(ISERROR(SEARCH("Score",BP195)))</formula>
    </cfRule>
    <cfRule type="cellIs" dxfId="127" priority="126" operator="greaterThan">
      <formula>$O$195</formula>
    </cfRule>
    <cfRule type="cellIs" dxfId="126" priority="127" operator="equal">
      <formula>$O$195</formula>
    </cfRule>
    <cfRule type="cellIs" dxfId="125" priority="128" operator="lessThan">
      <formula>$O$195</formula>
    </cfRule>
  </conditionalFormatting>
  <conditionalFormatting sqref="BQ195">
    <cfRule type="containsText" dxfId="124" priority="121" operator="containsText" text="Score">
      <formula>NOT(ISERROR(SEARCH("Score",BQ195)))</formula>
    </cfRule>
    <cfRule type="cellIs" dxfId="123" priority="122" operator="greaterThan">
      <formula>$O$195</formula>
    </cfRule>
    <cfRule type="cellIs" dxfId="122" priority="123" operator="equal">
      <formula>$O$195</formula>
    </cfRule>
    <cfRule type="cellIs" dxfId="121" priority="124" operator="lessThan">
      <formula>$O$195</formula>
    </cfRule>
  </conditionalFormatting>
  <conditionalFormatting sqref="AN199">
    <cfRule type="containsText" dxfId="120" priority="117" operator="containsText" text="Score">
      <formula>NOT(ISERROR(SEARCH("Score",AN199)))</formula>
    </cfRule>
    <cfRule type="cellIs" dxfId="119" priority="118" operator="greaterThan">
      <formula>$O$199</formula>
    </cfRule>
    <cfRule type="cellIs" dxfId="118" priority="119" operator="equal">
      <formula>$O$199</formula>
    </cfRule>
    <cfRule type="cellIs" dxfId="117" priority="120" operator="lessThan">
      <formula>$O$199</formula>
    </cfRule>
  </conditionalFormatting>
  <conditionalFormatting sqref="AO199">
    <cfRule type="containsText" dxfId="116" priority="113" operator="containsText" text="Score">
      <formula>NOT(ISERROR(SEARCH("Score",AO199)))</formula>
    </cfRule>
    <cfRule type="cellIs" dxfId="115" priority="114" operator="greaterThan">
      <formula>$O$199</formula>
    </cfRule>
    <cfRule type="cellIs" dxfId="114" priority="115" operator="equal">
      <formula>$O$199</formula>
    </cfRule>
    <cfRule type="cellIs" dxfId="113" priority="116" operator="lessThan">
      <formula>$O$199</formula>
    </cfRule>
  </conditionalFormatting>
  <conditionalFormatting sqref="AP199">
    <cfRule type="containsText" dxfId="112" priority="109" operator="containsText" text="Score">
      <formula>NOT(ISERROR(SEARCH("Score",AP199)))</formula>
    </cfRule>
    <cfRule type="cellIs" dxfId="111" priority="110" operator="greaterThan">
      <formula>$O$199</formula>
    </cfRule>
    <cfRule type="cellIs" dxfId="110" priority="111" operator="equal">
      <formula>$O$199</formula>
    </cfRule>
    <cfRule type="cellIs" dxfId="109" priority="112" operator="lessThan">
      <formula>$O$199</formula>
    </cfRule>
  </conditionalFormatting>
  <conditionalFormatting sqref="AQ199">
    <cfRule type="containsText" dxfId="108" priority="105" operator="containsText" text="Score">
      <formula>NOT(ISERROR(SEARCH("Score",AQ199)))</formula>
    </cfRule>
    <cfRule type="cellIs" dxfId="107" priority="106" operator="greaterThan">
      <formula>$O$199</formula>
    </cfRule>
    <cfRule type="cellIs" dxfId="106" priority="107" operator="equal">
      <formula>$O$199</formula>
    </cfRule>
    <cfRule type="cellIs" dxfId="105" priority="108" operator="lessThan">
      <formula>$O$199</formula>
    </cfRule>
  </conditionalFormatting>
  <conditionalFormatting sqref="AR199">
    <cfRule type="containsText" dxfId="104" priority="101" operator="containsText" text="Score">
      <formula>NOT(ISERROR(SEARCH("Score",AR199)))</formula>
    </cfRule>
    <cfRule type="cellIs" dxfId="103" priority="102" operator="greaterThan">
      <formula>$O$199</formula>
    </cfRule>
    <cfRule type="cellIs" dxfId="102" priority="103" operator="equal">
      <formula>$O$199</formula>
    </cfRule>
    <cfRule type="cellIs" dxfId="101" priority="104" operator="lessThan">
      <formula>$O$199</formula>
    </cfRule>
  </conditionalFormatting>
  <conditionalFormatting sqref="AS199">
    <cfRule type="containsText" dxfId="100" priority="97" operator="containsText" text="Score">
      <formula>NOT(ISERROR(SEARCH("Score",AS199)))</formula>
    </cfRule>
    <cfRule type="cellIs" dxfId="99" priority="98" operator="greaterThan">
      <formula>$O$199</formula>
    </cfRule>
    <cfRule type="cellIs" dxfId="98" priority="99" operator="equal">
      <formula>$O$199</formula>
    </cfRule>
    <cfRule type="cellIs" dxfId="97" priority="100" operator="lessThan">
      <formula>$O$199</formula>
    </cfRule>
  </conditionalFormatting>
  <conditionalFormatting sqref="AT199">
    <cfRule type="containsText" dxfId="96" priority="93" operator="containsText" text="Score">
      <formula>NOT(ISERROR(SEARCH("Score",AT199)))</formula>
    </cfRule>
    <cfRule type="cellIs" dxfId="95" priority="94" operator="greaterThan">
      <formula>$O$199</formula>
    </cfRule>
    <cfRule type="cellIs" dxfId="94" priority="95" operator="equal">
      <formula>$O$199</formula>
    </cfRule>
    <cfRule type="cellIs" dxfId="93" priority="96" operator="lessThan">
      <formula>$O$199</formula>
    </cfRule>
  </conditionalFormatting>
  <conditionalFormatting sqref="AU199">
    <cfRule type="containsText" dxfId="92" priority="89" operator="containsText" text="Score">
      <formula>NOT(ISERROR(SEARCH("Score",AU199)))</formula>
    </cfRule>
    <cfRule type="cellIs" dxfId="91" priority="90" operator="greaterThan">
      <formula>$O$199</formula>
    </cfRule>
    <cfRule type="cellIs" dxfId="90" priority="91" operator="equal">
      <formula>$O$199</formula>
    </cfRule>
    <cfRule type="cellIs" dxfId="89" priority="92" operator="lessThan">
      <formula>$O$199</formula>
    </cfRule>
  </conditionalFormatting>
  <conditionalFormatting sqref="AV199">
    <cfRule type="containsText" dxfId="88" priority="85" operator="containsText" text="Score">
      <formula>NOT(ISERROR(SEARCH("Score",AV199)))</formula>
    </cfRule>
    <cfRule type="cellIs" dxfId="87" priority="86" operator="greaterThan">
      <formula>$O$199</formula>
    </cfRule>
    <cfRule type="cellIs" dxfId="86" priority="87" operator="equal">
      <formula>$O$199</formula>
    </cfRule>
    <cfRule type="cellIs" dxfId="85" priority="88" operator="lessThan">
      <formula>$O$199</formula>
    </cfRule>
  </conditionalFormatting>
  <conditionalFormatting sqref="AW199">
    <cfRule type="containsText" dxfId="84" priority="81" operator="containsText" text="Score">
      <formula>NOT(ISERROR(SEARCH("Score",AW199)))</formula>
    </cfRule>
    <cfRule type="cellIs" dxfId="83" priority="82" operator="greaterThan">
      <formula>$O$199</formula>
    </cfRule>
    <cfRule type="cellIs" dxfId="82" priority="83" operator="equal">
      <formula>$O$199</formula>
    </cfRule>
    <cfRule type="cellIs" dxfId="81" priority="84" operator="lessThan">
      <formula>$O$199</formula>
    </cfRule>
  </conditionalFormatting>
  <conditionalFormatting sqref="AX199">
    <cfRule type="containsText" dxfId="80" priority="77" operator="containsText" text="Score">
      <formula>NOT(ISERROR(SEARCH("Score",AX199)))</formula>
    </cfRule>
    <cfRule type="cellIs" dxfId="79" priority="78" operator="greaterThan">
      <formula>$O$199</formula>
    </cfRule>
    <cfRule type="cellIs" dxfId="78" priority="79" operator="equal">
      <formula>$O$199</formula>
    </cfRule>
    <cfRule type="cellIs" dxfId="77" priority="80" operator="lessThan">
      <formula>$O$199</formula>
    </cfRule>
  </conditionalFormatting>
  <conditionalFormatting sqref="AY199">
    <cfRule type="containsText" dxfId="76" priority="73" operator="containsText" text="Score">
      <formula>NOT(ISERROR(SEARCH("Score",AY199)))</formula>
    </cfRule>
    <cfRule type="cellIs" dxfId="75" priority="74" operator="greaterThan">
      <formula>$O$199</formula>
    </cfRule>
    <cfRule type="cellIs" dxfId="74" priority="75" operator="equal">
      <formula>$O$199</formula>
    </cfRule>
    <cfRule type="cellIs" dxfId="73" priority="76" operator="lessThan">
      <formula>$O$199</formula>
    </cfRule>
  </conditionalFormatting>
  <conditionalFormatting sqref="AZ199">
    <cfRule type="containsText" dxfId="72" priority="69" operator="containsText" text="Score">
      <formula>NOT(ISERROR(SEARCH("Score",AZ199)))</formula>
    </cfRule>
    <cfRule type="cellIs" dxfId="71" priority="70" operator="greaterThan">
      <formula>$O$199</formula>
    </cfRule>
    <cfRule type="cellIs" dxfId="70" priority="71" operator="equal">
      <formula>$O$199</formula>
    </cfRule>
    <cfRule type="cellIs" dxfId="69" priority="72" operator="lessThan">
      <formula>$O$199</formula>
    </cfRule>
  </conditionalFormatting>
  <conditionalFormatting sqref="BA199">
    <cfRule type="containsText" dxfId="68" priority="65" operator="containsText" text="Score">
      <formula>NOT(ISERROR(SEARCH("Score",BA199)))</formula>
    </cfRule>
    <cfRule type="cellIs" dxfId="67" priority="66" operator="greaterThan">
      <formula>$O$199</formula>
    </cfRule>
    <cfRule type="cellIs" dxfId="66" priority="67" operator="equal">
      <formula>$O$199</formula>
    </cfRule>
    <cfRule type="cellIs" dxfId="65" priority="68" operator="lessThan">
      <formula>$O$199</formula>
    </cfRule>
  </conditionalFormatting>
  <conditionalFormatting sqref="BB199">
    <cfRule type="containsText" dxfId="64" priority="61" operator="containsText" text="Score">
      <formula>NOT(ISERROR(SEARCH("Score",BB199)))</formula>
    </cfRule>
    <cfRule type="cellIs" dxfId="63" priority="62" operator="greaterThan">
      <formula>$O$199</formula>
    </cfRule>
    <cfRule type="cellIs" dxfId="62" priority="63" operator="equal">
      <formula>$O$199</formula>
    </cfRule>
    <cfRule type="cellIs" dxfId="61" priority="64" operator="lessThan">
      <formula>$O$199</formula>
    </cfRule>
  </conditionalFormatting>
  <conditionalFormatting sqref="BC199">
    <cfRule type="containsText" dxfId="60" priority="57" operator="containsText" text="Score">
      <formula>NOT(ISERROR(SEARCH("Score",BC199)))</formula>
    </cfRule>
    <cfRule type="cellIs" dxfId="59" priority="58" operator="greaterThan">
      <formula>$O$199</formula>
    </cfRule>
    <cfRule type="cellIs" dxfId="58" priority="59" operator="equal">
      <formula>$O$199</formula>
    </cfRule>
    <cfRule type="cellIs" dxfId="57" priority="60" operator="lessThan">
      <formula>$O$199</formula>
    </cfRule>
  </conditionalFormatting>
  <conditionalFormatting sqref="BD199">
    <cfRule type="containsText" dxfId="56" priority="53" operator="containsText" text="Score">
      <formula>NOT(ISERROR(SEARCH("Score",BD199)))</formula>
    </cfRule>
    <cfRule type="cellIs" dxfId="55" priority="54" operator="greaterThan">
      <formula>$O$199</formula>
    </cfRule>
    <cfRule type="cellIs" dxfId="54" priority="55" operator="equal">
      <formula>$O$199</formula>
    </cfRule>
    <cfRule type="cellIs" dxfId="53" priority="56" operator="lessThan">
      <formula>$O$199</formula>
    </cfRule>
  </conditionalFormatting>
  <conditionalFormatting sqref="BE199">
    <cfRule type="containsText" dxfId="52" priority="49" operator="containsText" text="Score">
      <formula>NOT(ISERROR(SEARCH("Score",BE199)))</formula>
    </cfRule>
    <cfRule type="cellIs" dxfId="51" priority="50" operator="greaterThan">
      <formula>$O$199</formula>
    </cfRule>
    <cfRule type="cellIs" dxfId="50" priority="51" operator="equal">
      <formula>$O$199</formula>
    </cfRule>
    <cfRule type="cellIs" dxfId="49" priority="52" operator="lessThan">
      <formula>$O$199</formula>
    </cfRule>
  </conditionalFormatting>
  <conditionalFormatting sqref="BF199">
    <cfRule type="containsText" dxfId="48" priority="45" operator="containsText" text="Score">
      <formula>NOT(ISERROR(SEARCH("Score",BF199)))</formula>
    </cfRule>
    <cfRule type="cellIs" dxfId="47" priority="46" operator="greaterThan">
      <formula>$O$199</formula>
    </cfRule>
    <cfRule type="cellIs" dxfId="46" priority="47" operator="equal">
      <formula>$O$199</formula>
    </cfRule>
    <cfRule type="cellIs" dxfId="45" priority="48" operator="lessThan">
      <formula>$O$199</formula>
    </cfRule>
  </conditionalFormatting>
  <conditionalFormatting sqref="BG199">
    <cfRule type="containsText" dxfId="44" priority="41" operator="containsText" text="Score">
      <formula>NOT(ISERROR(SEARCH("Score",BG199)))</formula>
    </cfRule>
    <cfRule type="cellIs" dxfId="43" priority="42" operator="greaterThan">
      <formula>$O$199</formula>
    </cfRule>
    <cfRule type="cellIs" dxfId="42" priority="43" operator="equal">
      <formula>$O$199</formula>
    </cfRule>
    <cfRule type="cellIs" dxfId="41" priority="44" operator="lessThan">
      <formula>$O$199</formula>
    </cfRule>
  </conditionalFormatting>
  <conditionalFormatting sqref="BH199">
    <cfRule type="containsText" dxfId="40" priority="37" operator="containsText" text="Score">
      <formula>NOT(ISERROR(SEARCH("Score",BH199)))</formula>
    </cfRule>
    <cfRule type="cellIs" dxfId="39" priority="38" operator="greaterThan">
      <formula>$O$199</formula>
    </cfRule>
    <cfRule type="cellIs" dxfId="38" priority="39" operator="equal">
      <formula>$O$199</formula>
    </cfRule>
    <cfRule type="cellIs" dxfId="37" priority="40" operator="lessThan">
      <formula>$O$199</formula>
    </cfRule>
  </conditionalFormatting>
  <conditionalFormatting sqref="BI199">
    <cfRule type="containsText" dxfId="36" priority="33" operator="containsText" text="Score">
      <formula>NOT(ISERROR(SEARCH("Score",BI199)))</formula>
    </cfRule>
    <cfRule type="cellIs" dxfId="35" priority="34" operator="greaterThan">
      <formula>$O$199</formula>
    </cfRule>
    <cfRule type="cellIs" dxfId="34" priority="35" operator="equal">
      <formula>$O$199</formula>
    </cfRule>
    <cfRule type="cellIs" dxfId="33" priority="36" operator="lessThan">
      <formula>$O$199</formula>
    </cfRule>
  </conditionalFormatting>
  <conditionalFormatting sqref="BJ199">
    <cfRule type="containsText" dxfId="32" priority="29" operator="containsText" text="Score">
      <formula>NOT(ISERROR(SEARCH("Score",BJ199)))</formula>
    </cfRule>
    <cfRule type="cellIs" dxfId="31" priority="30" operator="greaterThan">
      <formula>$O$199</formula>
    </cfRule>
    <cfRule type="cellIs" dxfId="30" priority="31" operator="equal">
      <formula>$O$199</formula>
    </cfRule>
    <cfRule type="cellIs" dxfId="29" priority="32" operator="lessThan">
      <formula>$O$199</formula>
    </cfRule>
  </conditionalFormatting>
  <conditionalFormatting sqref="BK199">
    <cfRule type="containsText" dxfId="28" priority="25" operator="containsText" text="Score">
      <formula>NOT(ISERROR(SEARCH("Score",BK199)))</formula>
    </cfRule>
    <cfRule type="cellIs" dxfId="27" priority="26" operator="greaterThan">
      <formula>$O$199</formula>
    </cfRule>
    <cfRule type="cellIs" dxfId="26" priority="27" operator="equal">
      <formula>$O$199</formula>
    </cfRule>
    <cfRule type="cellIs" dxfId="25" priority="28" operator="lessThan">
      <formula>$O$199</formula>
    </cfRule>
  </conditionalFormatting>
  <conditionalFormatting sqref="BL199">
    <cfRule type="containsText" dxfId="24" priority="21" operator="containsText" text="Score">
      <formula>NOT(ISERROR(SEARCH("Score",BL199)))</formula>
    </cfRule>
    <cfRule type="cellIs" dxfId="23" priority="22" operator="greaterThan">
      <formula>$O$199</formula>
    </cfRule>
    <cfRule type="cellIs" dxfId="22" priority="23" operator="equal">
      <formula>$O$199</formula>
    </cfRule>
    <cfRule type="cellIs" dxfId="21" priority="24" operator="lessThan">
      <formula>$O$199</formula>
    </cfRule>
  </conditionalFormatting>
  <conditionalFormatting sqref="BM199">
    <cfRule type="containsText" dxfId="20" priority="17" operator="containsText" text="Score">
      <formula>NOT(ISERROR(SEARCH("Score",BM199)))</formula>
    </cfRule>
    <cfRule type="cellIs" dxfId="19" priority="18" operator="greaterThan">
      <formula>$O$199</formula>
    </cfRule>
    <cfRule type="cellIs" dxfId="18" priority="19" operator="equal">
      <formula>$O$199</formula>
    </cfRule>
    <cfRule type="cellIs" dxfId="17" priority="20" operator="lessThan">
      <formula>$O$199</formula>
    </cfRule>
  </conditionalFormatting>
  <conditionalFormatting sqref="BN199">
    <cfRule type="containsText" dxfId="16" priority="13" operator="containsText" text="Score">
      <formula>NOT(ISERROR(SEARCH("Score",BN199)))</formula>
    </cfRule>
    <cfRule type="cellIs" dxfId="15" priority="14" operator="greaterThan">
      <formula>$O$199</formula>
    </cfRule>
    <cfRule type="cellIs" dxfId="14" priority="15" operator="equal">
      <formula>$O$199</formula>
    </cfRule>
    <cfRule type="cellIs" dxfId="13" priority="16" operator="lessThan">
      <formula>$O$199</formula>
    </cfRule>
  </conditionalFormatting>
  <conditionalFormatting sqref="BO199">
    <cfRule type="containsText" dxfId="12" priority="9" operator="containsText" text="Score">
      <formula>NOT(ISERROR(SEARCH("Score",BO199)))</formula>
    </cfRule>
    <cfRule type="cellIs" dxfId="11" priority="10" operator="greaterThan">
      <formula>$O$199</formula>
    </cfRule>
    <cfRule type="cellIs" dxfId="10" priority="11" operator="equal">
      <formula>$O$199</formula>
    </cfRule>
    <cfRule type="cellIs" dxfId="9" priority="12" operator="lessThan">
      <formula>$O$199</formula>
    </cfRule>
  </conditionalFormatting>
  <conditionalFormatting sqref="BP199">
    <cfRule type="containsText" dxfId="8" priority="5" operator="containsText" text="Score">
      <formula>NOT(ISERROR(SEARCH("Score",BP199)))</formula>
    </cfRule>
    <cfRule type="cellIs" dxfId="7" priority="6" operator="greaterThan">
      <formula>$O$199</formula>
    </cfRule>
    <cfRule type="cellIs" dxfId="6" priority="7" operator="equal">
      <formula>$O$199</formula>
    </cfRule>
    <cfRule type="cellIs" dxfId="5" priority="8" operator="lessThan">
      <formula>$O$199</formula>
    </cfRule>
  </conditionalFormatting>
  <conditionalFormatting sqref="BQ199">
    <cfRule type="containsText" dxfId="4" priority="1" operator="containsText" text="Score">
      <formula>NOT(ISERROR(SEARCH("Score",BQ199)))</formula>
    </cfRule>
    <cfRule type="cellIs" dxfId="3" priority="2" operator="greaterThan">
      <formula>$O$199</formula>
    </cfRule>
    <cfRule type="cellIs" dxfId="2" priority="3" operator="equal">
      <formula>$O$199</formula>
    </cfRule>
    <cfRule type="cellIs" dxfId="1" priority="4" operator="lessThan">
      <formula>$O$199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78bf1d-ab6b-4545-a9dc-d2f5506a748b" xsi:nil="true"/>
    <_Flow_SignoffStatus xmlns="d8ead574-fe88-4dfe-82f7-f760875650b9" xsi:nil="true"/>
    <lcf76f155ced4ddcb4097134ff3c332f xmlns="d8ead574-fe88-4dfe-82f7-f760875650b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08B07AE6256049B35C35230BC84B32" ma:contentTypeVersion="17" ma:contentTypeDescription="Create a new document." ma:contentTypeScope="" ma:versionID="ff3f1e45305f919fd1aff9c9aab6bd46">
  <xsd:schema xmlns:xsd="http://www.w3.org/2001/XMLSchema" xmlns:xs="http://www.w3.org/2001/XMLSchema" xmlns:p="http://schemas.microsoft.com/office/2006/metadata/properties" xmlns:ns2="d8ead574-fe88-4dfe-82f7-f760875650b9" xmlns:ns3="4478bf1d-ab6b-4545-a9dc-d2f5506a748b" targetNamespace="http://schemas.microsoft.com/office/2006/metadata/properties" ma:root="true" ma:fieldsID="f5c75fac5696e7b16b141552eb2ac06e" ns2:_="" ns3:_="">
    <xsd:import namespace="d8ead574-fe88-4dfe-82f7-f760875650b9"/>
    <xsd:import namespace="4478bf1d-ab6b-4545-a9dc-d2f5506a74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ead574-fe88-4dfe-82f7-f760875650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Sign-off status" ma:internalName="_x0024_Resources_x003a_core_x002c_Signoff_Status_x003b_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7738451-29b9-4f08-87a4-fc09cc8ac8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78bf1d-ab6b-4545-a9dc-d2f5506a748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962b65c-1f81-488f-97b8-eb7d171a5c0b}" ma:internalName="TaxCatchAll" ma:showField="CatchAllData" ma:web="4478bf1d-ab6b-4545-a9dc-d2f5506a74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884468-3472-4778-948B-2C980C2328BA}">
  <ds:schemaRefs>
    <ds:schemaRef ds:uri="http://schemas.microsoft.com/office/2006/metadata/properties"/>
    <ds:schemaRef ds:uri="http://schemas.microsoft.com/office/infopath/2007/PartnerControls"/>
    <ds:schemaRef ds:uri="4478bf1d-ab6b-4545-a9dc-d2f5506a748b"/>
    <ds:schemaRef ds:uri="d8ead574-fe88-4dfe-82f7-f760875650b9"/>
  </ds:schemaRefs>
</ds:datastoreItem>
</file>

<file path=customXml/itemProps2.xml><?xml version="1.0" encoding="utf-8"?>
<ds:datastoreItem xmlns:ds="http://schemas.openxmlformats.org/officeDocument/2006/customXml" ds:itemID="{25B50721-F006-48EF-92A7-5F84D80C84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ead574-fe88-4dfe-82f7-f760875650b9"/>
    <ds:schemaRef ds:uri="4478bf1d-ab6b-4545-a9dc-d2f5506a74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C13BAB5-938A-4A29-A39F-7C28F7F2B0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MAP Data</vt:lpstr>
      <vt:lpstr>WAP Data</vt:lpstr>
      <vt:lpstr>Rapid Fire Data</vt:lpstr>
      <vt:lpstr>Sport Pistol Data</vt:lpstr>
      <vt:lpstr>Rank List MAP WAP</vt:lpstr>
      <vt:lpstr>Rank List MRF WSP</vt:lpstr>
      <vt:lpstr>ABP Chart</vt:lpstr>
      <vt:lpstr>Data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 Durben</dc:creator>
  <cp:keywords/>
  <dc:description/>
  <cp:lastModifiedBy>Alex Szablewski</cp:lastModifiedBy>
  <cp:revision/>
  <cp:lastPrinted>2023-03-12T14:10:13Z</cp:lastPrinted>
  <dcterms:created xsi:type="dcterms:W3CDTF">2021-12-02T13:58:08Z</dcterms:created>
  <dcterms:modified xsi:type="dcterms:W3CDTF">2023-05-04T14:47:06Z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0x0101004708B07AE6256049B35C35230BC84B32</vt:lpwstr>
  </property>
  <property fmtid="{D5CDD505-2E9C-101B-9397-08002B2CF9AE}" pid="3" name="MediaServiceImageTags">
    <vt:lpwstr/>
  </property>
</Properties>
</file>